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575" windowHeight="9015" tabRatio="732" activeTab="0"/>
  </bookViews>
  <sheets>
    <sheet name="消防水利の現況" sheetId="1" r:id="rId1"/>
  </sheets>
  <definedNames/>
  <calcPr fullCalcOnLoad="1"/>
</workbook>
</file>

<file path=xl/sharedStrings.xml><?xml version="1.0" encoding="utf-8"?>
<sst xmlns="http://schemas.openxmlformats.org/spreadsheetml/2006/main" count="160" uniqueCount="35">
  <si>
    <t>防火水槽</t>
  </si>
  <si>
    <t>40㎥飲料</t>
  </si>
  <si>
    <t>60㎥飲料</t>
  </si>
  <si>
    <t>プール</t>
  </si>
  <si>
    <t>総数</t>
  </si>
  <si>
    <t>公設</t>
  </si>
  <si>
    <t>私設</t>
  </si>
  <si>
    <t>計</t>
  </si>
  <si>
    <t>中消防署</t>
  </si>
  <si>
    <t>東消防署</t>
  </si>
  <si>
    <t>西消防署</t>
  </si>
  <si>
    <t>南消防署</t>
  </si>
  <si>
    <t>北消防署</t>
  </si>
  <si>
    <t>浜北消防署</t>
  </si>
  <si>
    <t>天竜消防署</t>
  </si>
  <si>
    <t>消火栓</t>
  </si>
  <si>
    <t>双口消火栓</t>
  </si>
  <si>
    <t>単口消火栓</t>
  </si>
  <si>
    <t>20㎥以上</t>
  </si>
  <si>
    <t>40㎥以上</t>
  </si>
  <si>
    <t>60㎥以上</t>
  </si>
  <si>
    <t>100㎥以上</t>
  </si>
  <si>
    <t>小計</t>
  </si>
  <si>
    <t>40㎥耐震</t>
  </si>
  <si>
    <t>60㎥耐震</t>
  </si>
  <si>
    <t>100㎥耐震</t>
  </si>
  <si>
    <t>100㎥飲料</t>
  </si>
  <si>
    <t>防火井戸</t>
  </si>
  <si>
    <t>井戸水消火栓</t>
  </si>
  <si>
    <t>工業用水消火栓</t>
  </si>
  <si>
    <t>農業用水消火栓</t>
  </si>
  <si>
    <t>自然水利等</t>
  </si>
  <si>
    <t>消防水利の現況</t>
  </si>
  <si>
    <t>-</t>
  </si>
  <si>
    <t>（令和5年4月1日現在）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</si>
</sst>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&quot;\ &quot;&quot;"/>
    <numFmt numFmtId="178" formatCode="#,##0&quot; &quot;"/>
    <numFmt numFmtId="179" formatCode="0_);\(0\)"/>
    <numFmt numFmtId="180" formatCode="[&lt;=999]000;000\-00"/>
    <numFmt numFmtId="181" formatCode="&quot;△&quot;\ #,##0;&quot;▲&quot;\ #,##0"/>
    <numFmt numFmtId="182" formatCode="#,##0_);\(#,##0\)"/>
    <numFmt numFmtId="183" formatCode="0.00_ "/>
    <numFmt numFmtId="184" formatCode="#,##0_ ;[Red]\-#,##0\ "/>
    <numFmt numFmtId="185" formatCode="0;&quot;△ &quot;0"/>
    <numFmt numFmtId="186" formatCode="0.00;&quot;△ &quot;0.00"/>
    <numFmt numFmtId="187" formatCode="0.0%"/>
    <numFmt numFmtId="188" formatCode="0_ "/>
    <numFmt numFmtId="189" formatCode="0.000_ "/>
    <numFmt numFmtId="190" formatCode="0.0_ "/>
    <numFmt numFmtId="191" formatCode="0.0000_ "/>
    <numFmt numFmtId="192" formatCode="0.00000_ "/>
    <numFmt numFmtId="193" formatCode="0.0"/>
    <numFmt numFmtId="194" formatCode="#,##0.0;[Red]\-#,##0.0"/>
    <numFmt numFmtId="195" formatCode="#,##0.00_ ;[Red]\-#,##0.00\ "/>
    <numFmt numFmtId="196" formatCode="#,##0.0_ ;[Red]\-#,##0.0\ "/>
    <numFmt numFmtId="197" formatCode="0.00_);[Red]\(0.00\)"/>
    <numFmt numFmtId="198" formatCode="General&quot;&quot;\ &quot;&quot;"/>
    <numFmt numFmtId="199" formatCode="0.000_);[Red]\(0.000\)"/>
    <numFmt numFmtId="200" formatCode="0.0_);[Red]\(0.0\)"/>
    <numFmt numFmtId="201" formatCode="#,###&quot; &quot;"/>
    <numFmt numFmtId="202" formatCode="#,##0&quot;  &quot;"/>
    <numFmt numFmtId="203" formatCode="#,##0.0&quot; &quot;"/>
    <numFmt numFmtId="204" formatCode="0.000000_ "/>
    <numFmt numFmtId="205" formatCode="0_);[Red]\(0\)"/>
    <numFmt numFmtId="206" formatCode="#,##0&quot;　 &quot;"/>
    <numFmt numFmtId="207" formatCode="#,##0&quot; 　&quot;"/>
    <numFmt numFmtId="208" formatCode="#,##0.0&quot;　 &quot;"/>
    <numFmt numFmtId="209" formatCode="0.0000_);[Red]\(0.0000\)"/>
    <numFmt numFmtId="210" formatCode="0.00000_);[Red]\(0.00000\)"/>
    <numFmt numFmtId="211" formatCode="0.000000_);[Red]\(0.000000\)"/>
    <numFmt numFmtId="212" formatCode="0.0000000_);[Red]\(0.0000000\)"/>
    <numFmt numFmtId="213" formatCode="#,##0&quot;　　　 &quot;"/>
    <numFmt numFmtId="214" formatCode="#,##0&quot;　　　 　　&quot;"/>
    <numFmt numFmtId="215" formatCode="#,##0&quot;　　 　　&quot;"/>
    <numFmt numFmtId="216" formatCode="#,##0&quot;　 　　&quot;"/>
    <numFmt numFmtId="217" formatCode="#,##0&quot;　　　&quot;"/>
    <numFmt numFmtId="218" formatCode="#,##0&quot;　　　　&quot;"/>
    <numFmt numFmtId="219" formatCode="#,##0&quot;　　&quot;"/>
    <numFmt numFmtId="220" formatCode="#,##0&quot;　&quot;"/>
    <numFmt numFmtId="221" formatCode="#,###;[Red]\-#,###"/>
    <numFmt numFmtId="222" formatCode="#,##0.0&quot;&quot;\ &quot;&quot;"/>
    <numFmt numFmtId="223" formatCode="#,##0&quot;&quot;\ \ &quot;&quot;"/>
    <numFmt numFmtId="224" formatCode="#,##0.0&quot;&quot;\ \ &quot;&quot;"/>
    <numFmt numFmtId="225" formatCode="#,##0.00&quot;&quot;\ \ &quot;&quot;"/>
    <numFmt numFmtId="226" formatCode="#,##0.000&quot;&quot;\ \ &quot;&quot;"/>
    <numFmt numFmtId="227" formatCode="#"/>
    <numFmt numFmtId="228" formatCode="[$-FC11]\O\K_);[Red]\(egggee\Oee\)"/>
    <numFmt numFmtId="229" formatCode="0_ ;[Red]\-0\ "/>
    <numFmt numFmtId="230" formatCode="0.000%"/>
    <numFmt numFmtId="231" formatCode="#,##0_);[Red]\(#,##0\)"/>
    <numFmt numFmtId="232" formatCode="#,##0.00_);[Red]\(#,##0.00\)"/>
    <numFmt numFmtId="233" formatCode="#,##0.0_);[Red]\(#,##0.0\)"/>
    <numFmt numFmtId="234" formatCode="#,##0.00_ "/>
    <numFmt numFmtId="235" formatCode="#,##0;[Red]#,##0"/>
    <numFmt numFmtId="23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MS Pゴシック"/>
      <family val="3"/>
    </font>
    <font>
      <sz val="11"/>
      <color indexed="9"/>
      <name val="MS Pゴシック"/>
      <family val="3"/>
    </font>
    <font>
      <sz val="18"/>
      <color indexed="54"/>
      <name val="游ゴシック Light"/>
      <family val="3"/>
    </font>
    <font>
      <b/>
      <sz val="11"/>
      <color indexed="9"/>
      <name val="MS Pゴシック"/>
      <family val="3"/>
    </font>
    <font>
      <sz val="11"/>
      <color indexed="60"/>
      <name val="MS Pゴシック"/>
      <family val="3"/>
    </font>
    <font>
      <sz val="11"/>
      <color indexed="52"/>
      <name val="MS Pゴシック"/>
      <family val="3"/>
    </font>
    <font>
      <sz val="11"/>
      <color indexed="20"/>
      <name val="MS Pゴシック"/>
      <family val="3"/>
    </font>
    <font>
      <b/>
      <sz val="11"/>
      <color indexed="52"/>
      <name val="MS Pゴシック"/>
      <family val="3"/>
    </font>
    <font>
      <sz val="11"/>
      <color indexed="10"/>
      <name val="MS Pゴシック"/>
      <family val="3"/>
    </font>
    <font>
      <b/>
      <sz val="15"/>
      <color indexed="54"/>
      <name val="MS Pゴシック"/>
      <family val="3"/>
    </font>
    <font>
      <b/>
      <sz val="13"/>
      <color indexed="54"/>
      <name val="MS Pゴシック"/>
      <family val="3"/>
    </font>
    <font>
      <b/>
      <sz val="11"/>
      <color indexed="54"/>
      <name val="MS Pゴシック"/>
      <family val="3"/>
    </font>
    <font>
      <b/>
      <sz val="11"/>
      <color indexed="8"/>
      <name val="MS Pゴシック"/>
      <family val="3"/>
    </font>
    <font>
      <b/>
      <sz val="11"/>
      <color indexed="63"/>
      <name val="MS Pゴシック"/>
      <family val="3"/>
    </font>
    <font>
      <i/>
      <sz val="11"/>
      <color indexed="23"/>
      <name val="MS Pゴシック"/>
      <family val="3"/>
    </font>
    <font>
      <sz val="11"/>
      <color indexed="62"/>
      <name val="MS Pゴシック"/>
      <family val="3"/>
    </font>
    <font>
      <sz val="11"/>
      <color indexed="17"/>
      <name val="MS Pゴシック"/>
      <family val="3"/>
    </font>
    <font>
      <sz val="9"/>
      <color indexed="8"/>
      <name val="ＭＳ 明朝"/>
      <family val="1"/>
    </font>
    <font>
      <sz val="11"/>
      <color theme="1"/>
      <name val="MS Pゴシック"/>
      <family val="3"/>
    </font>
    <font>
      <sz val="11"/>
      <color theme="0"/>
      <name val="MS Pゴシック"/>
      <family val="3"/>
    </font>
    <font>
      <sz val="18"/>
      <color theme="3"/>
      <name val="Calibri Light"/>
      <family val="3"/>
    </font>
    <font>
      <b/>
      <sz val="11"/>
      <color theme="0"/>
      <name val="MS Pゴシック"/>
      <family val="3"/>
    </font>
    <font>
      <sz val="11"/>
      <color rgb="FF9C6500"/>
      <name val="MS Pゴシック"/>
      <family val="3"/>
    </font>
    <font>
      <sz val="11"/>
      <color rgb="FFFA7D00"/>
      <name val="MS Pゴシック"/>
      <family val="3"/>
    </font>
    <font>
      <sz val="11"/>
      <color rgb="FF9C0006"/>
      <name val="MS Pゴシック"/>
      <family val="3"/>
    </font>
    <font>
      <b/>
      <sz val="11"/>
      <color rgb="FFFA7D00"/>
      <name val="MS Pゴシック"/>
      <family val="3"/>
    </font>
    <font>
      <sz val="11"/>
      <color rgb="FFFF0000"/>
      <name val="MS Pゴシック"/>
      <family val="3"/>
    </font>
    <font>
      <b/>
      <sz val="15"/>
      <color theme="3"/>
      <name val="MS Pゴシック"/>
      <family val="3"/>
    </font>
    <font>
      <b/>
      <sz val="13"/>
      <color theme="3"/>
      <name val="MS Pゴシック"/>
      <family val="3"/>
    </font>
    <font>
      <b/>
      <sz val="11"/>
      <color theme="3"/>
      <name val="MS Pゴシック"/>
      <family val="3"/>
    </font>
    <font>
      <b/>
      <sz val="11"/>
      <color theme="1"/>
      <name val="MS Pゴシック"/>
      <family val="3"/>
    </font>
    <font>
      <b/>
      <sz val="11"/>
      <color rgb="FF3F3F3F"/>
      <name val="MS Pゴシック"/>
      <family val="3"/>
    </font>
    <font>
      <i/>
      <sz val="11"/>
      <color rgb="FF7F7F7F"/>
      <name val="MS Pゴシック"/>
      <family val="3"/>
    </font>
    <font>
      <sz val="11"/>
      <color rgb="FF3F3F76"/>
      <name val="MS Pゴシック"/>
      <family val="3"/>
    </font>
    <font>
      <sz val="11"/>
      <color rgb="FF006100"/>
      <name val="MS P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6" fillId="0" borderId="0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horizontal="left" vertical="center" wrapText="1"/>
      <protection/>
    </xf>
    <xf numFmtId="0" fontId="8" fillId="0" borderId="0" xfId="62" applyFont="1" applyFill="1" applyBorder="1" applyAlignment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centerContinuous" vertical="center"/>
      <protection/>
    </xf>
    <xf numFmtId="0" fontId="0" fillId="0" borderId="0" xfId="62" applyFont="1" applyFill="1" applyAlignment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 textRotation="255" wrapText="1"/>
    </xf>
    <xf numFmtId="0" fontId="5" fillId="0" borderId="15" xfId="0" applyFont="1" applyFill="1" applyBorder="1" applyAlignment="1">
      <alignment vertical="top" textRotation="255" wrapText="1"/>
    </xf>
    <xf numFmtId="0" fontId="5" fillId="0" borderId="16" xfId="0" applyFont="1" applyFill="1" applyBorder="1" applyAlignment="1">
      <alignment vertical="top" textRotation="255"/>
    </xf>
    <xf numFmtId="0" fontId="5" fillId="0" borderId="17" xfId="0" applyFont="1" applyFill="1" applyBorder="1" applyAlignment="1">
      <alignment vertical="top" textRotation="255"/>
    </xf>
    <xf numFmtId="38" fontId="7" fillId="0" borderId="18" xfId="49" applyFont="1" applyFill="1" applyBorder="1" applyAlignment="1">
      <alignment vertical="center" shrinkToFit="1"/>
    </xf>
    <xf numFmtId="38" fontId="7" fillId="0" borderId="19" xfId="49" applyFont="1" applyFill="1" applyBorder="1" applyAlignment="1">
      <alignment vertical="center" shrinkToFit="1"/>
    </xf>
    <xf numFmtId="38" fontId="7" fillId="0" borderId="20" xfId="49" applyFont="1" applyFill="1" applyBorder="1" applyAlignment="1">
      <alignment vertical="center" shrinkToFit="1"/>
    </xf>
    <xf numFmtId="38" fontId="7" fillId="0" borderId="21" xfId="49" applyFont="1" applyFill="1" applyBorder="1" applyAlignment="1">
      <alignment vertical="center" shrinkToFit="1"/>
    </xf>
    <xf numFmtId="38" fontId="7" fillId="0" borderId="22" xfId="49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38" fontId="44" fillId="0" borderId="24" xfId="49" applyFont="1" applyFill="1" applyBorder="1" applyAlignment="1">
      <alignment vertical="center" shrinkToFit="1"/>
    </xf>
    <xf numFmtId="38" fontId="7" fillId="0" borderId="25" xfId="49" applyFont="1" applyFill="1" applyBorder="1" applyAlignment="1">
      <alignment horizontal="right" vertical="center" shrinkToFit="1"/>
    </xf>
    <xf numFmtId="38" fontId="7" fillId="0" borderId="26" xfId="49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/>
    </xf>
    <xf numFmtId="38" fontId="44" fillId="0" borderId="28" xfId="49" applyFont="1" applyFill="1" applyBorder="1" applyAlignment="1">
      <alignment vertical="center" shrinkToFit="1"/>
    </xf>
    <xf numFmtId="38" fontId="7" fillId="0" borderId="29" xfId="49" applyFont="1" applyFill="1" applyBorder="1" applyAlignment="1">
      <alignment vertical="center" shrinkToFit="1"/>
    </xf>
    <xf numFmtId="38" fontId="7" fillId="0" borderId="30" xfId="49" applyFont="1" applyFill="1" applyBorder="1" applyAlignment="1">
      <alignment vertical="center" shrinkToFit="1"/>
    </xf>
    <xf numFmtId="38" fontId="7" fillId="0" borderId="29" xfId="49" applyFont="1" applyFill="1" applyBorder="1" applyAlignment="1">
      <alignment horizontal="right" vertical="center" shrinkToFit="1"/>
    </xf>
    <xf numFmtId="38" fontId="7" fillId="0" borderId="31" xfId="49" applyFont="1" applyFill="1" applyBorder="1" applyAlignment="1">
      <alignment horizontal="right" vertical="center" shrinkToFi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38" fontId="7" fillId="0" borderId="39" xfId="49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7" fillId="0" borderId="45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vertical="center" shrinkToFit="1"/>
    </xf>
    <xf numFmtId="38" fontId="7" fillId="0" borderId="41" xfId="49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38" xfId="49" applyFont="1" applyFill="1" applyBorder="1" applyAlignment="1">
      <alignment horizontal="right" vertical="center" shrinkToFit="1"/>
    </xf>
    <xf numFmtId="0" fontId="7" fillId="0" borderId="47" xfId="0" applyFont="1" applyFill="1" applyBorder="1" applyAlignment="1">
      <alignment horizontal="right" vertical="center" shrinkToFit="1"/>
    </xf>
    <xf numFmtId="0" fontId="7" fillId="0" borderId="48" xfId="0" applyFont="1" applyFill="1" applyBorder="1" applyAlignment="1">
      <alignment horizontal="right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0" fontId="44" fillId="0" borderId="33" xfId="0" applyFont="1" applyFill="1" applyBorder="1" applyAlignment="1">
      <alignment vertical="center" shrinkToFit="1"/>
    </xf>
    <xf numFmtId="0" fontId="44" fillId="0" borderId="34" xfId="0" applyFont="1" applyFill="1" applyBorder="1" applyAlignment="1">
      <alignment vertical="center" shrinkToFit="1"/>
    </xf>
    <xf numFmtId="38" fontId="7" fillId="0" borderId="34" xfId="49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vertical="center" shrinkToFit="1"/>
    </xf>
    <xf numFmtId="38" fontId="7" fillId="0" borderId="51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horizontal="right" vertical="center" shrinkToFit="1"/>
    </xf>
    <xf numFmtId="38" fontId="7" fillId="0" borderId="53" xfId="49" applyFont="1" applyFill="1" applyBorder="1" applyAlignment="1">
      <alignment vertical="center" shrinkToFit="1"/>
    </xf>
    <xf numFmtId="0" fontId="7" fillId="0" borderId="54" xfId="0" applyFont="1" applyFill="1" applyBorder="1" applyAlignment="1">
      <alignment vertical="center" shrinkToFit="1"/>
    </xf>
    <xf numFmtId="38" fontId="7" fillId="0" borderId="55" xfId="49" applyFont="1" applyFill="1" applyBorder="1" applyAlignment="1">
      <alignment vertical="center" shrinkToFit="1"/>
    </xf>
    <xf numFmtId="0" fontId="7" fillId="0" borderId="50" xfId="0" applyFont="1" applyFill="1" applyBorder="1" applyAlignment="1">
      <alignment horizontal="right" vertical="center" shrinkToFit="1"/>
    </xf>
    <xf numFmtId="38" fontId="7" fillId="0" borderId="56" xfId="49" applyFont="1" applyFill="1" applyBorder="1" applyAlignment="1">
      <alignment vertical="center" shrinkToFit="1"/>
    </xf>
    <xf numFmtId="38" fontId="7" fillId="0" borderId="57" xfId="49" applyFont="1" applyFill="1" applyBorder="1" applyAlignment="1">
      <alignment vertical="center" shrinkToFit="1"/>
    </xf>
    <xf numFmtId="38" fontId="7" fillId="0" borderId="58" xfId="49" applyFont="1" applyFill="1" applyBorder="1" applyAlignment="1">
      <alignment horizontal="right" vertical="center" shrinkToFit="1"/>
    </xf>
    <xf numFmtId="38" fontId="7" fillId="0" borderId="59" xfId="49" applyFont="1" applyFill="1" applyBorder="1" applyAlignment="1">
      <alignment vertical="center" shrinkToFit="1"/>
    </xf>
    <xf numFmtId="38" fontId="7" fillId="0" borderId="60" xfId="49" applyFont="1" applyFill="1" applyBorder="1" applyAlignment="1">
      <alignment vertical="center" shrinkToFit="1"/>
    </xf>
    <xf numFmtId="38" fontId="7" fillId="0" borderId="61" xfId="49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38" fontId="7" fillId="0" borderId="62" xfId="49" applyFont="1" applyFill="1" applyBorder="1" applyAlignment="1">
      <alignment vertical="center" shrinkToFit="1"/>
    </xf>
    <xf numFmtId="38" fontId="7" fillId="0" borderId="63" xfId="49" applyFont="1" applyFill="1" applyBorder="1" applyAlignment="1">
      <alignment vertical="center" shrinkToFit="1"/>
    </xf>
    <xf numFmtId="38" fontId="7" fillId="0" borderId="64" xfId="49" applyFont="1" applyFill="1" applyBorder="1" applyAlignment="1">
      <alignment vertical="center" shrinkToFit="1"/>
    </xf>
    <xf numFmtId="38" fontId="7" fillId="0" borderId="65" xfId="49" applyFont="1" applyFill="1" applyBorder="1" applyAlignment="1">
      <alignment vertical="center" shrinkToFit="1"/>
    </xf>
    <xf numFmtId="38" fontId="7" fillId="0" borderId="66" xfId="49" applyFont="1" applyFill="1" applyBorder="1" applyAlignment="1">
      <alignment vertical="center" shrinkToFit="1"/>
    </xf>
    <xf numFmtId="38" fontId="7" fillId="0" borderId="67" xfId="49" applyFont="1" applyFill="1" applyBorder="1" applyAlignment="1">
      <alignment vertical="center" shrinkToFit="1"/>
    </xf>
    <xf numFmtId="38" fontId="7" fillId="0" borderId="65" xfId="49" applyFont="1" applyFill="1" applyBorder="1" applyAlignment="1">
      <alignment horizontal="right" vertical="center" shrinkToFit="1"/>
    </xf>
    <xf numFmtId="38" fontId="7" fillId="0" borderId="68" xfId="49" applyFont="1" applyFill="1" applyBorder="1" applyAlignment="1">
      <alignment vertical="center" shrinkToFit="1"/>
    </xf>
    <xf numFmtId="38" fontId="7" fillId="0" borderId="69" xfId="49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38" fontId="7" fillId="0" borderId="71" xfId="49" applyFont="1" applyFill="1" applyBorder="1" applyAlignment="1">
      <alignment vertical="center" shrinkToFit="1"/>
    </xf>
    <xf numFmtId="38" fontId="7" fillId="0" borderId="72" xfId="49" applyFont="1" applyFill="1" applyBorder="1" applyAlignment="1">
      <alignment vertical="center" shrinkToFit="1"/>
    </xf>
    <xf numFmtId="0" fontId="7" fillId="0" borderId="73" xfId="0" applyFont="1" applyFill="1" applyBorder="1" applyAlignment="1">
      <alignment vertical="center" shrinkToFit="1"/>
    </xf>
    <xf numFmtId="38" fontId="7" fillId="0" borderId="74" xfId="49" applyFont="1" applyFill="1" applyBorder="1" applyAlignment="1">
      <alignment vertical="center" shrinkToFit="1"/>
    </xf>
    <xf numFmtId="38" fontId="7" fillId="0" borderId="75" xfId="49" applyFont="1" applyFill="1" applyBorder="1" applyAlignment="1">
      <alignment vertical="center" shrinkToFit="1"/>
    </xf>
    <xf numFmtId="38" fontId="7" fillId="0" borderId="76" xfId="49" applyFont="1" applyFill="1" applyBorder="1" applyAlignment="1">
      <alignment vertical="center" shrinkToFit="1"/>
    </xf>
    <xf numFmtId="38" fontId="7" fillId="0" borderId="77" xfId="49" applyFont="1" applyFill="1" applyBorder="1" applyAlignment="1">
      <alignment vertical="center" shrinkToFit="1"/>
    </xf>
    <xf numFmtId="38" fontId="7" fillId="0" borderId="75" xfId="49" applyFont="1" applyFill="1" applyBorder="1" applyAlignment="1">
      <alignment horizontal="right" vertical="center" shrinkToFit="1"/>
    </xf>
    <xf numFmtId="38" fontId="7" fillId="0" borderId="76" xfId="0" applyNumberFormat="1" applyFont="1" applyFill="1" applyBorder="1" applyAlignment="1">
      <alignment horizontal="right" vertical="center" shrinkToFit="1"/>
    </xf>
    <xf numFmtId="38" fontId="7" fillId="0" borderId="77" xfId="49" applyFont="1" applyFill="1" applyBorder="1" applyAlignment="1">
      <alignment horizontal="right" vertical="center" shrinkToFit="1"/>
    </xf>
    <xf numFmtId="38" fontId="7" fillId="0" borderId="73" xfId="0" applyNumberFormat="1" applyFont="1" applyFill="1" applyBorder="1" applyAlignment="1">
      <alignment vertical="center" shrinkToFit="1"/>
    </xf>
    <xf numFmtId="38" fontId="7" fillId="0" borderId="74" xfId="49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wrapText="1"/>
    </xf>
    <xf numFmtId="38" fontId="7" fillId="0" borderId="78" xfId="49" applyFont="1" applyFill="1" applyBorder="1" applyAlignment="1">
      <alignment horizontal="right" vertical="center" shrinkToFit="1"/>
    </xf>
    <xf numFmtId="0" fontId="7" fillId="0" borderId="79" xfId="0" applyFont="1" applyFill="1" applyBorder="1" applyAlignment="1">
      <alignment horizontal="right" vertical="center" shrinkToFit="1"/>
    </xf>
    <xf numFmtId="38" fontId="7" fillId="0" borderId="80" xfId="49" applyFont="1" applyFill="1" applyBorder="1" applyAlignment="1">
      <alignment horizontal="right" vertical="center" shrinkToFit="1"/>
    </xf>
    <xf numFmtId="38" fontId="7" fillId="0" borderId="71" xfId="49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38" fontId="7" fillId="0" borderId="81" xfId="49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horizontal="right" vertical="center" shrinkToFit="1"/>
    </xf>
    <xf numFmtId="38" fontId="7" fillId="0" borderId="83" xfId="49" applyFont="1" applyFill="1" applyBorder="1" applyAlignment="1">
      <alignment vertical="center" shrinkToFit="1"/>
    </xf>
    <xf numFmtId="38" fontId="7" fillId="0" borderId="84" xfId="49" applyFont="1" applyFill="1" applyBorder="1" applyAlignment="1">
      <alignment vertical="center" shrinkToFit="1"/>
    </xf>
    <xf numFmtId="0" fontId="7" fillId="0" borderId="85" xfId="0" applyFont="1" applyFill="1" applyBorder="1" applyAlignment="1">
      <alignment vertical="center" shrinkToFit="1"/>
    </xf>
    <xf numFmtId="0" fontId="7" fillId="0" borderId="86" xfId="0" applyFont="1" applyFill="1" applyBorder="1" applyAlignment="1">
      <alignment vertical="center" shrinkToFit="1"/>
    </xf>
    <xf numFmtId="0" fontId="7" fillId="0" borderId="87" xfId="0" applyFont="1" applyFill="1" applyBorder="1" applyAlignment="1">
      <alignment vertical="center" shrinkToFit="1"/>
    </xf>
    <xf numFmtId="38" fontId="7" fillId="0" borderId="87" xfId="49" applyFont="1" applyFill="1" applyBorder="1" applyAlignment="1">
      <alignment horizontal="right" vertical="center" shrinkToFit="1"/>
    </xf>
    <xf numFmtId="38" fontId="7" fillId="0" borderId="76" xfId="49" applyFont="1" applyFill="1" applyBorder="1" applyAlignment="1">
      <alignment horizontal="right" vertical="center" shrinkToFit="1"/>
    </xf>
    <xf numFmtId="38" fontId="7" fillId="0" borderId="86" xfId="49" applyFont="1" applyFill="1" applyBorder="1" applyAlignment="1">
      <alignment horizontal="right" vertical="center" shrinkToFit="1"/>
    </xf>
    <xf numFmtId="38" fontId="7" fillId="0" borderId="73" xfId="49" applyFont="1" applyFill="1" applyBorder="1" applyAlignment="1">
      <alignment horizontal="right" vertical="center" shrinkToFit="1"/>
    </xf>
    <xf numFmtId="38" fontId="7" fillId="0" borderId="88" xfId="49" applyFont="1" applyFill="1" applyBorder="1" applyAlignment="1">
      <alignment horizontal="right" vertical="center" shrinkToFit="1"/>
    </xf>
    <xf numFmtId="38" fontId="7" fillId="0" borderId="85" xfId="49" applyFont="1" applyFill="1" applyBorder="1" applyAlignment="1">
      <alignment horizontal="right" vertical="center" shrinkToFit="1"/>
    </xf>
    <xf numFmtId="38" fontId="7" fillId="0" borderId="36" xfId="49" applyFont="1" applyFill="1" applyBorder="1" applyAlignment="1">
      <alignment horizontal="right" vertical="center" shrinkToFit="1"/>
    </xf>
    <xf numFmtId="0" fontId="7" fillId="0" borderId="89" xfId="0" applyFont="1" applyFill="1" applyBorder="1" applyAlignment="1">
      <alignment vertical="center" shrinkToFit="1"/>
    </xf>
    <xf numFmtId="38" fontId="7" fillId="0" borderId="89" xfId="49" applyFont="1" applyFill="1" applyBorder="1" applyAlignment="1">
      <alignment horizontal="right" vertical="center" shrinkToFit="1"/>
    </xf>
    <xf numFmtId="38" fontId="7" fillId="0" borderId="50" xfId="49" applyFont="1" applyFill="1" applyBorder="1" applyAlignment="1">
      <alignment horizontal="right" vertical="center" shrinkToFit="1"/>
    </xf>
    <xf numFmtId="38" fontId="7" fillId="0" borderId="54" xfId="49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 wrapText="1"/>
    </xf>
    <xf numFmtId="38" fontId="7" fillId="0" borderId="90" xfId="49" applyFont="1" applyFill="1" applyBorder="1" applyAlignment="1">
      <alignment vertical="center" shrinkToFit="1"/>
    </xf>
    <xf numFmtId="0" fontId="7" fillId="0" borderId="91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38" fontId="7" fillId="0" borderId="11" xfId="49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38" fontId="7" fillId="0" borderId="92" xfId="49" applyFont="1" applyFill="1" applyBorder="1" applyAlignment="1">
      <alignment vertical="center" shrinkToFit="1"/>
    </xf>
    <xf numFmtId="0" fontId="7" fillId="0" borderId="93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 shrinkToFit="1"/>
    </xf>
    <xf numFmtId="38" fontId="7" fillId="0" borderId="13" xfId="49" applyFont="1" applyFill="1" applyBorder="1" applyAlignment="1">
      <alignment horizontal="right" vertical="center" shrinkToFit="1"/>
    </xf>
    <xf numFmtId="38" fontId="7" fillId="0" borderId="10" xfId="49" applyFont="1" applyFill="1" applyBorder="1" applyAlignment="1">
      <alignment horizontal="right" vertical="center" shrinkToFit="1"/>
    </xf>
    <xf numFmtId="38" fontId="7" fillId="0" borderId="92" xfId="49" applyFont="1" applyFill="1" applyBorder="1" applyAlignment="1">
      <alignment horizontal="right" vertical="center" shrinkToFit="1"/>
    </xf>
    <xf numFmtId="38" fontId="7" fillId="0" borderId="93" xfId="49" applyFont="1" applyFill="1" applyBorder="1" applyAlignment="1">
      <alignment horizontal="right" vertical="center" shrinkToFit="1"/>
    </xf>
    <xf numFmtId="38" fontId="7" fillId="0" borderId="91" xfId="49" applyFont="1" applyFill="1" applyBorder="1" applyAlignment="1">
      <alignment horizontal="right" vertical="center" shrinkToFit="1"/>
    </xf>
    <xf numFmtId="0" fontId="7" fillId="0" borderId="94" xfId="0" applyFont="1" applyFill="1" applyBorder="1" applyAlignment="1">
      <alignment horizontal="center" vertical="center" wrapText="1"/>
    </xf>
    <xf numFmtId="38" fontId="7" fillId="0" borderId="52" xfId="49" applyFont="1" applyFill="1" applyBorder="1" applyAlignment="1">
      <alignment vertical="center" shrinkToFit="1"/>
    </xf>
    <xf numFmtId="38" fontId="7" fillId="0" borderId="49" xfId="49" applyFont="1" applyFill="1" applyBorder="1" applyAlignment="1">
      <alignment vertical="center" shrinkToFit="1"/>
    </xf>
    <xf numFmtId="38" fontId="7" fillId="0" borderId="50" xfId="49" applyFont="1" applyFill="1" applyBorder="1" applyAlignment="1">
      <alignment vertical="center" shrinkToFit="1"/>
    </xf>
    <xf numFmtId="38" fontId="7" fillId="0" borderId="94" xfId="49" applyFont="1" applyFill="1" applyBorder="1" applyAlignment="1">
      <alignment vertical="center" shrinkToFit="1"/>
    </xf>
    <xf numFmtId="38" fontId="7" fillId="0" borderId="89" xfId="49" applyFont="1" applyFill="1" applyBorder="1" applyAlignment="1">
      <alignment vertical="center" shrinkToFit="1"/>
    </xf>
    <xf numFmtId="38" fontId="7" fillId="0" borderId="54" xfId="49" applyFont="1" applyFill="1" applyBorder="1" applyAlignment="1">
      <alignment vertical="center" shrinkToFit="1"/>
    </xf>
    <xf numFmtId="38" fontId="7" fillId="0" borderId="94" xfId="49" applyFont="1" applyFill="1" applyBorder="1" applyAlignment="1">
      <alignment horizontal="right" vertical="center" shrinkToFit="1"/>
    </xf>
    <xf numFmtId="38" fontId="7" fillId="0" borderId="53" xfId="49" applyFont="1" applyFill="1" applyBorder="1" applyAlignment="1">
      <alignment horizontal="right" vertical="center" shrinkToFit="1"/>
    </xf>
    <xf numFmtId="0" fontId="7" fillId="0" borderId="47" xfId="0" applyFont="1" applyFill="1" applyBorder="1" applyAlignment="1">
      <alignment horizontal="center" vertical="center" textRotation="255"/>
    </xf>
    <xf numFmtId="0" fontId="7" fillId="0" borderId="84" xfId="0" applyFont="1" applyFill="1" applyBorder="1" applyAlignment="1">
      <alignment horizontal="center" vertical="center" textRotation="255"/>
    </xf>
    <xf numFmtId="0" fontId="7" fillId="0" borderId="95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textRotation="255"/>
    </xf>
    <xf numFmtId="0" fontId="5" fillId="0" borderId="100" xfId="0" applyFont="1" applyFill="1" applyBorder="1" applyAlignment="1">
      <alignment horizontal="center" vertical="center" textRotation="255"/>
    </xf>
    <xf numFmtId="0" fontId="5" fillId="0" borderId="92" xfId="0" applyFont="1" applyFill="1" applyBorder="1" applyAlignment="1">
      <alignment horizontal="center" vertical="center" textRotation="255"/>
    </xf>
    <xf numFmtId="0" fontId="5" fillId="0" borderId="101" xfId="0" applyFont="1" applyFill="1" applyBorder="1" applyAlignment="1">
      <alignment horizontal="center" vertical="center" textRotation="255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textRotation="255"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53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1"/>
  <sheetViews>
    <sheetView tabSelected="1" view="pageBreakPreview" zoomScale="75" zoomScaleSheetLayoutView="75" zoomScalePageLayoutView="0" workbookViewId="0" topLeftCell="A1">
      <selection activeCell="N5" sqref="N5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9.125" style="2" customWidth="1"/>
    <col min="4" max="4" width="5.875" style="2" customWidth="1"/>
    <col min="5" max="5" width="5.625" style="2" customWidth="1"/>
    <col min="6" max="9" width="4.625" style="2" customWidth="1"/>
    <col min="10" max="10" width="4.625" style="11" customWidth="1"/>
    <col min="11" max="13" width="4.625" style="2" customWidth="1"/>
    <col min="14" max="20" width="3.125" style="2" customWidth="1"/>
    <col min="21" max="28" width="4.625" style="2" customWidth="1"/>
    <col min="29" max="16384" width="9.00390625" style="2" customWidth="1"/>
  </cols>
  <sheetData>
    <row r="1" s="1" customFormat="1" ht="13.5"/>
    <row r="2" spans="1:20" s="1" customFormat="1" ht="17.25">
      <c r="A2" s="12"/>
      <c r="B2" s="13" t="s">
        <v>32</v>
      </c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</row>
    <row r="3" spans="14:20" s="1" customFormat="1" ht="13.5" customHeight="1" thickBot="1">
      <c r="N3" s="167" t="s">
        <v>34</v>
      </c>
      <c r="O3" s="167"/>
      <c r="P3" s="167"/>
      <c r="Q3" s="167"/>
      <c r="R3" s="167"/>
      <c r="S3" s="167"/>
      <c r="T3" s="167"/>
    </row>
    <row r="4" spans="2:23" ht="18" customHeight="1">
      <c r="B4" s="168"/>
      <c r="C4" s="169"/>
      <c r="D4" s="171" t="s">
        <v>4</v>
      </c>
      <c r="E4" s="154" t="s">
        <v>5</v>
      </c>
      <c r="F4" s="155"/>
      <c r="G4" s="155"/>
      <c r="H4" s="155"/>
      <c r="I4" s="155"/>
      <c r="J4" s="155"/>
      <c r="K4" s="155"/>
      <c r="L4" s="155"/>
      <c r="M4" s="155" t="s">
        <v>6</v>
      </c>
      <c r="N4" s="155"/>
      <c r="O4" s="155"/>
      <c r="P4" s="155"/>
      <c r="Q4" s="155"/>
      <c r="R4" s="155"/>
      <c r="S4" s="155"/>
      <c r="T4" s="155"/>
      <c r="U4" s="3"/>
      <c r="V4" s="3"/>
      <c r="W4" s="3"/>
    </row>
    <row r="5" spans="2:23" ht="12" customHeight="1">
      <c r="B5" s="155"/>
      <c r="C5" s="170"/>
      <c r="D5" s="172"/>
      <c r="E5" s="160" t="s">
        <v>7</v>
      </c>
      <c r="F5" s="15"/>
      <c r="G5" s="16"/>
      <c r="H5" s="16"/>
      <c r="I5" s="16"/>
      <c r="J5" s="16"/>
      <c r="K5" s="16"/>
      <c r="L5" s="17"/>
      <c r="M5" s="162" t="s">
        <v>7</v>
      </c>
      <c r="N5" s="15"/>
      <c r="O5" s="16"/>
      <c r="P5" s="16"/>
      <c r="Q5" s="16"/>
      <c r="R5" s="16"/>
      <c r="S5" s="16"/>
      <c r="T5" s="18"/>
      <c r="U5" s="3"/>
      <c r="V5" s="3"/>
      <c r="W5" s="3"/>
    </row>
    <row r="6" spans="2:23" ht="70.5" customHeight="1" thickBot="1">
      <c r="B6" s="155"/>
      <c r="C6" s="170"/>
      <c r="D6" s="172"/>
      <c r="E6" s="161"/>
      <c r="F6" s="19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1" t="s">
        <v>14</v>
      </c>
      <c r="M6" s="163"/>
      <c r="N6" s="19" t="s">
        <v>8</v>
      </c>
      <c r="O6" s="20" t="s">
        <v>9</v>
      </c>
      <c r="P6" s="20" t="s">
        <v>10</v>
      </c>
      <c r="Q6" s="20" t="s">
        <v>11</v>
      </c>
      <c r="R6" s="20" t="s">
        <v>12</v>
      </c>
      <c r="S6" s="20" t="s">
        <v>13</v>
      </c>
      <c r="T6" s="22" t="s">
        <v>14</v>
      </c>
      <c r="U6" s="4"/>
      <c r="V6" s="4"/>
      <c r="W6" s="4"/>
    </row>
    <row r="7" spans="1:23" ht="24" customHeight="1" thickBot="1">
      <c r="A7" s="5"/>
      <c r="B7" s="164" t="s">
        <v>4</v>
      </c>
      <c r="C7" s="165"/>
      <c r="D7" s="23">
        <f>E7+M7</f>
        <v>18493</v>
      </c>
      <c r="E7" s="24">
        <f>SUM(F7:L7)</f>
        <v>16628</v>
      </c>
      <c r="F7" s="25">
        <f aca="true" t="shared" si="0" ref="F7:L7">SUM(F10,F24,F25,F26,F27,F28,F29,F30)</f>
        <v>3745</v>
      </c>
      <c r="G7" s="25">
        <f t="shared" si="0"/>
        <v>2309</v>
      </c>
      <c r="H7" s="25">
        <f t="shared" si="0"/>
        <v>3155</v>
      </c>
      <c r="I7" s="25">
        <f t="shared" si="0"/>
        <v>2402</v>
      </c>
      <c r="J7" s="25">
        <f t="shared" si="0"/>
        <v>2904</v>
      </c>
      <c r="K7" s="25">
        <f t="shared" si="0"/>
        <v>1293</v>
      </c>
      <c r="L7" s="25">
        <f t="shared" si="0"/>
        <v>820</v>
      </c>
      <c r="M7" s="26">
        <f>SUM(N7:T7)</f>
        <v>1865</v>
      </c>
      <c r="N7" s="25">
        <f aca="true" t="shared" si="1" ref="N7:T7">SUM(N10,N24,N25,N26,N27,N28,N29,N30)</f>
        <v>224</v>
      </c>
      <c r="O7" s="25">
        <f t="shared" si="1"/>
        <v>158</v>
      </c>
      <c r="P7" s="25">
        <f t="shared" si="1"/>
        <v>363</v>
      </c>
      <c r="Q7" s="25">
        <f t="shared" si="1"/>
        <v>231</v>
      </c>
      <c r="R7" s="25">
        <f t="shared" si="1"/>
        <v>372</v>
      </c>
      <c r="S7" s="25">
        <f t="shared" si="1"/>
        <v>349</v>
      </c>
      <c r="T7" s="27">
        <f t="shared" si="1"/>
        <v>168</v>
      </c>
      <c r="U7" s="4"/>
      <c r="V7" s="4"/>
      <c r="W7" s="4"/>
    </row>
    <row r="8" spans="1:23" ht="24" customHeight="1">
      <c r="A8" s="5"/>
      <c r="B8" s="166" t="s">
        <v>15</v>
      </c>
      <c r="C8" s="28" t="s">
        <v>16</v>
      </c>
      <c r="D8" s="71">
        <f>E8+M8</f>
        <v>16</v>
      </c>
      <c r="E8" s="72">
        <f>SUM(F8:L8)</f>
        <v>16</v>
      </c>
      <c r="F8" s="29">
        <v>12</v>
      </c>
      <c r="G8" s="30" t="s">
        <v>33</v>
      </c>
      <c r="H8" s="30" t="s">
        <v>33</v>
      </c>
      <c r="I8" s="30" t="s">
        <v>33</v>
      </c>
      <c r="J8" s="30">
        <v>1</v>
      </c>
      <c r="K8" s="30" t="s">
        <v>33</v>
      </c>
      <c r="L8" s="31">
        <v>3</v>
      </c>
      <c r="M8" s="73">
        <f aca="true" t="shared" si="2" ref="M8:M30">SUM(N8:T8)</f>
        <v>0</v>
      </c>
      <c r="N8" s="106" t="s">
        <v>33</v>
      </c>
      <c r="O8" s="30" t="s">
        <v>33</v>
      </c>
      <c r="P8" s="30" t="s">
        <v>33</v>
      </c>
      <c r="Q8" s="30" t="s">
        <v>33</v>
      </c>
      <c r="R8" s="30" t="s">
        <v>33</v>
      </c>
      <c r="S8" s="30" t="s">
        <v>33</v>
      </c>
      <c r="T8" s="107" t="s">
        <v>33</v>
      </c>
      <c r="U8" s="4"/>
      <c r="V8" s="4"/>
      <c r="W8" s="4"/>
    </row>
    <row r="9" spans="1:23" ht="24" customHeight="1">
      <c r="A9" s="5"/>
      <c r="B9" s="150"/>
      <c r="C9" s="32" t="s">
        <v>17</v>
      </c>
      <c r="D9" s="74">
        <f aca="true" t="shared" si="3" ref="D9:D30">E9+M9</f>
        <v>13180</v>
      </c>
      <c r="E9" s="75">
        <f aca="true" t="shared" si="4" ref="E9:E30">SUM(F9:L9)</f>
        <v>13139</v>
      </c>
      <c r="F9" s="33">
        <v>3254</v>
      </c>
      <c r="G9" s="34">
        <v>1847</v>
      </c>
      <c r="H9" s="34">
        <v>2760</v>
      </c>
      <c r="I9" s="34">
        <v>1985</v>
      </c>
      <c r="J9" s="34">
        <v>2239</v>
      </c>
      <c r="K9" s="34">
        <v>828</v>
      </c>
      <c r="L9" s="35">
        <v>226</v>
      </c>
      <c r="M9" s="76">
        <f t="shared" si="2"/>
        <v>41</v>
      </c>
      <c r="N9" s="108">
        <v>1</v>
      </c>
      <c r="O9" s="36">
        <v>8</v>
      </c>
      <c r="P9" s="34">
        <v>2</v>
      </c>
      <c r="Q9" s="36"/>
      <c r="R9" s="34">
        <v>12</v>
      </c>
      <c r="S9" s="34">
        <v>15</v>
      </c>
      <c r="T9" s="37">
        <v>3</v>
      </c>
      <c r="U9" s="4"/>
      <c r="V9" s="4"/>
      <c r="W9" s="4"/>
    </row>
    <row r="10" spans="1:23" ht="24" customHeight="1">
      <c r="A10" s="5"/>
      <c r="B10" s="151"/>
      <c r="C10" s="77" t="s">
        <v>7</v>
      </c>
      <c r="D10" s="78">
        <f t="shared" si="3"/>
        <v>13196</v>
      </c>
      <c r="E10" s="79">
        <f t="shared" si="4"/>
        <v>13155</v>
      </c>
      <c r="F10" s="80">
        <f aca="true" t="shared" si="5" ref="F10:L10">SUM(F8:F9)</f>
        <v>3266</v>
      </c>
      <c r="G10" s="81">
        <f t="shared" si="5"/>
        <v>1847</v>
      </c>
      <c r="H10" s="81">
        <f t="shared" si="5"/>
        <v>2760</v>
      </c>
      <c r="I10" s="81">
        <f t="shared" si="5"/>
        <v>1985</v>
      </c>
      <c r="J10" s="81">
        <f t="shared" si="5"/>
        <v>2240</v>
      </c>
      <c r="K10" s="81">
        <f t="shared" si="5"/>
        <v>828</v>
      </c>
      <c r="L10" s="82">
        <f t="shared" si="5"/>
        <v>229</v>
      </c>
      <c r="M10" s="83">
        <f t="shared" si="2"/>
        <v>41</v>
      </c>
      <c r="N10" s="109">
        <f aca="true" t="shared" si="6" ref="N10:T10">SUM(N8:N9)</f>
        <v>1</v>
      </c>
      <c r="O10" s="84">
        <f t="shared" si="6"/>
        <v>8</v>
      </c>
      <c r="P10" s="81">
        <f t="shared" si="6"/>
        <v>2</v>
      </c>
      <c r="Q10" s="84">
        <f t="shared" si="6"/>
        <v>0</v>
      </c>
      <c r="R10" s="81">
        <f t="shared" si="6"/>
        <v>12</v>
      </c>
      <c r="S10" s="81">
        <f t="shared" si="6"/>
        <v>15</v>
      </c>
      <c r="T10" s="85">
        <f t="shared" si="6"/>
        <v>3</v>
      </c>
      <c r="U10" s="4"/>
      <c r="V10" s="4"/>
      <c r="W10" s="4"/>
    </row>
    <row r="11" spans="2:23" ht="24" customHeight="1">
      <c r="B11" s="149" t="s">
        <v>0</v>
      </c>
      <c r="C11" s="38" t="s">
        <v>18</v>
      </c>
      <c r="D11" s="86">
        <f>E11+M11</f>
        <v>483</v>
      </c>
      <c r="E11" s="87">
        <f t="shared" si="4"/>
        <v>363</v>
      </c>
      <c r="F11" s="39">
        <v>27</v>
      </c>
      <c r="G11" s="40">
        <v>2</v>
      </c>
      <c r="H11" s="40">
        <v>25</v>
      </c>
      <c r="I11" s="40">
        <v>16</v>
      </c>
      <c r="J11" s="40">
        <v>145</v>
      </c>
      <c r="K11" s="40">
        <v>24</v>
      </c>
      <c r="L11" s="41">
        <v>124</v>
      </c>
      <c r="M11" s="88">
        <f t="shared" si="2"/>
        <v>120</v>
      </c>
      <c r="N11" s="110">
        <v>11</v>
      </c>
      <c r="O11" s="40">
        <v>6</v>
      </c>
      <c r="P11" s="40">
        <v>7</v>
      </c>
      <c r="Q11" s="40">
        <v>23</v>
      </c>
      <c r="R11" s="40">
        <v>11</v>
      </c>
      <c r="S11" s="40">
        <v>55</v>
      </c>
      <c r="T11" s="42">
        <v>7</v>
      </c>
      <c r="U11" s="4"/>
      <c r="V11" s="4"/>
      <c r="W11" s="4"/>
    </row>
    <row r="12" spans="2:23" ht="24" customHeight="1">
      <c r="B12" s="150"/>
      <c r="C12" s="43" t="s">
        <v>19</v>
      </c>
      <c r="D12" s="89">
        <f t="shared" si="3"/>
        <v>745</v>
      </c>
      <c r="E12" s="90">
        <f t="shared" si="4"/>
        <v>644</v>
      </c>
      <c r="F12" s="44">
        <v>77</v>
      </c>
      <c r="G12" s="45">
        <v>29</v>
      </c>
      <c r="H12" s="45">
        <v>99</v>
      </c>
      <c r="I12" s="45">
        <v>48</v>
      </c>
      <c r="J12" s="45">
        <v>168</v>
      </c>
      <c r="K12" s="45">
        <v>12</v>
      </c>
      <c r="L12" s="46">
        <v>211</v>
      </c>
      <c r="M12" s="91">
        <f t="shared" si="2"/>
        <v>101</v>
      </c>
      <c r="N12" s="111">
        <v>26</v>
      </c>
      <c r="O12" s="45">
        <v>14</v>
      </c>
      <c r="P12" s="45">
        <v>9</v>
      </c>
      <c r="Q12" s="45">
        <v>21</v>
      </c>
      <c r="R12" s="45">
        <v>17</v>
      </c>
      <c r="S12" s="45">
        <v>7</v>
      </c>
      <c r="T12" s="47">
        <v>7</v>
      </c>
      <c r="U12" s="4"/>
      <c r="V12" s="4"/>
      <c r="W12" s="4"/>
    </row>
    <row r="13" spans="2:23" ht="24" customHeight="1">
      <c r="B13" s="150"/>
      <c r="C13" s="43" t="s">
        <v>20</v>
      </c>
      <c r="D13" s="89">
        <f t="shared" si="3"/>
        <v>97</v>
      </c>
      <c r="E13" s="90">
        <f t="shared" si="4"/>
        <v>61</v>
      </c>
      <c r="F13" s="44">
        <v>4</v>
      </c>
      <c r="G13" s="45">
        <v>2</v>
      </c>
      <c r="H13" s="45">
        <v>39</v>
      </c>
      <c r="I13" s="45">
        <v>3</v>
      </c>
      <c r="J13" s="45">
        <v>4</v>
      </c>
      <c r="K13" s="48" t="s">
        <v>33</v>
      </c>
      <c r="L13" s="46">
        <v>9</v>
      </c>
      <c r="M13" s="91">
        <f t="shared" si="2"/>
        <v>36</v>
      </c>
      <c r="N13" s="111">
        <v>11</v>
      </c>
      <c r="O13" s="45">
        <v>2</v>
      </c>
      <c r="P13" s="45">
        <v>10</v>
      </c>
      <c r="Q13" s="45">
        <v>10</v>
      </c>
      <c r="R13" s="45">
        <v>2</v>
      </c>
      <c r="S13" s="48" t="s">
        <v>33</v>
      </c>
      <c r="T13" s="47">
        <v>1</v>
      </c>
      <c r="U13" s="4"/>
      <c r="V13" s="4"/>
      <c r="W13" s="4"/>
    </row>
    <row r="14" spans="2:29" ht="24" customHeight="1">
      <c r="B14" s="150"/>
      <c r="C14" s="124" t="s">
        <v>21</v>
      </c>
      <c r="D14" s="125">
        <f t="shared" si="3"/>
        <v>41</v>
      </c>
      <c r="E14" s="126">
        <f t="shared" si="4"/>
        <v>7</v>
      </c>
      <c r="F14" s="127">
        <v>2</v>
      </c>
      <c r="G14" s="128" t="s">
        <v>33</v>
      </c>
      <c r="H14" s="128" t="s">
        <v>33</v>
      </c>
      <c r="I14" s="128" t="s">
        <v>33</v>
      </c>
      <c r="J14" s="129">
        <v>1</v>
      </c>
      <c r="K14" s="128" t="s">
        <v>33</v>
      </c>
      <c r="L14" s="130">
        <v>4</v>
      </c>
      <c r="M14" s="131">
        <f t="shared" si="2"/>
        <v>34</v>
      </c>
      <c r="N14" s="132">
        <v>6</v>
      </c>
      <c r="O14" s="129">
        <v>5</v>
      </c>
      <c r="P14" s="129">
        <v>9</v>
      </c>
      <c r="Q14" s="129">
        <v>9</v>
      </c>
      <c r="R14" s="133" t="s">
        <v>33</v>
      </c>
      <c r="S14" s="129">
        <v>2</v>
      </c>
      <c r="T14" s="134">
        <v>3</v>
      </c>
      <c r="U14" s="4"/>
      <c r="V14" s="6"/>
      <c r="W14" s="6"/>
      <c r="X14" s="6"/>
      <c r="Y14" s="6"/>
      <c r="Z14" s="6"/>
      <c r="AA14" s="6"/>
      <c r="AB14" s="6"/>
      <c r="AC14" s="6"/>
    </row>
    <row r="15" spans="2:29" ht="24" customHeight="1">
      <c r="B15" s="150"/>
      <c r="C15" s="140" t="s">
        <v>22</v>
      </c>
      <c r="D15" s="65">
        <f>E15+M15</f>
        <v>1366</v>
      </c>
      <c r="E15" s="141">
        <f t="shared" si="4"/>
        <v>1075</v>
      </c>
      <c r="F15" s="142">
        <f aca="true" t="shared" si="7" ref="F15:L15">SUM(F11:F14)</f>
        <v>110</v>
      </c>
      <c r="G15" s="143">
        <f t="shared" si="7"/>
        <v>33</v>
      </c>
      <c r="H15" s="143">
        <f t="shared" si="7"/>
        <v>163</v>
      </c>
      <c r="I15" s="143">
        <f t="shared" si="7"/>
        <v>67</v>
      </c>
      <c r="J15" s="143">
        <f t="shared" si="7"/>
        <v>318</v>
      </c>
      <c r="K15" s="143">
        <f t="shared" si="7"/>
        <v>36</v>
      </c>
      <c r="L15" s="144">
        <f t="shared" si="7"/>
        <v>348</v>
      </c>
      <c r="M15" s="67">
        <f t="shared" si="2"/>
        <v>291</v>
      </c>
      <c r="N15" s="145">
        <f aca="true" t="shared" si="8" ref="N15:T15">SUM(N11:N14)</f>
        <v>54</v>
      </c>
      <c r="O15" s="143">
        <f t="shared" si="8"/>
        <v>27</v>
      </c>
      <c r="P15" s="143">
        <f t="shared" si="8"/>
        <v>35</v>
      </c>
      <c r="Q15" s="143">
        <f t="shared" si="8"/>
        <v>63</v>
      </c>
      <c r="R15" s="143">
        <f t="shared" si="8"/>
        <v>30</v>
      </c>
      <c r="S15" s="143">
        <f t="shared" si="8"/>
        <v>64</v>
      </c>
      <c r="T15" s="146">
        <f t="shared" si="8"/>
        <v>18</v>
      </c>
      <c r="U15" s="4"/>
      <c r="V15" s="7"/>
      <c r="W15" s="7"/>
      <c r="X15" s="1"/>
      <c r="Y15" s="1"/>
      <c r="Z15" s="1"/>
      <c r="AA15" s="1"/>
      <c r="AB15" s="1"/>
      <c r="AC15" s="1"/>
    </row>
    <row r="16" spans="2:29" ht="24" customHeight="1">
      <c r="B16" s="150"/>
      <c r="C16" s="49" t="s">
        <v>23</v>
      </c>
      <c r="D16" s="92">
        <f t="shared" si="3"/>
        <v>1780</v>
      </c>
      <c r="E16" s="93">
        <f t="shared" si="4"/>
        <v>1276</v>
      </c>
      <c r="F16" s="50">
        <v>167</v>
      </c>
      <c r="G16" s="51">
        <v>76</v>
      </c>
      <c r="H16" s="51">
        <v>115</v>
      </c>
      <c r="I16" s="51">
        <v>63</v>
      </c>
      <c r="J16" s="51">
        <v>313</v>
      </c>
      <c r="K16" s="51">
        <v>304</v>
      </c>
      <c r="L16" s="52">
        <v>238</v>
      </c>
      <c r="M16" s="94">
        <f t="shared" si="2"/>
        <v>504</v>
      </c>
      <c r="N16" s="112">
        <v>78</v>
      </c>
      <c r="O16" s="51">
        <v>91</v>
      </c>
      <c r="P16" s="51">
        <v>85</v>
      </c>
      <c r="Q16" s="51">
        <v>66</v>
      </c>
      <c r="R16" s="51">
        <v>99</v>
      </c>
      <c r="S16" s="51">
        <v>77</v>
      </c>
      <c r="T16" s="53">
        <v>8</v>
      </c>
      <c r="U16" s="4"/>
      <c r="V16" s="7"/>
      <c r="W16" s="7"/>
      <c r="X16" s="1"/>
      <c r="Y16" s="1"/>
      <c r="Z16" s="1"/>
      <c r="AA16" s="1"/>
      <c r="AB16" s="1"/>
      <c r="AC16" s="1"/>
    </row>
    <row r="17" spans="2:29" ht="24" customHeight="1">
      <c r="B17" s="150"/>
      <c r="C17" s="43" t="s">
        <v>24</v>
      </c>
      <c r="D17" s="89">
        <f t="shared" si="3"/>
        <v>106</v>
      </c>
      <c r="E17" s="90">
        <f t="shared" si="4"/>
        <v>87</v>
      </c>
      <c r="F17" s="44">
        <v>26</v>
      </c>
      <c r="G17" s="45">
        <v>4</v>
      </c>
      <c r="H17" s="45">
        <v>15</v>
      </c>
      <c r="I17" s="45">
        <v>8</v>
      </c>
      <c r="J17" s="45">
        <v>32</v>
      </c>
      <c r="K17" s="48" t="s">
        <v>33</v>
      </c>
      <c r="L17" s="46">
        <v>2</v>
      </c>
      <c r="M17" s="91">
        <f t="shared" si="2"/>
        <v>19</v>
      </c>
      <c r="N17" s="111">
        <v>5</v>
      </c>
      <c r="O17" s="45">
        <v>3</v>
      </c>
      <c r="P17" s="45">
        <v>3</v>
      </c>
      <c r="Q17" s="45">
        <v>1</v>
      </c>
      <c r="R17" s="45">
        <v>4</v>
      </c>
      <c r="S17" s="45">
        <v>3</v>
      </c>
      <c r="T17" s="54" t="s">
        <v>33</v>
      </c>
      <c r="U17" s="4"/>
      <c r="V17" s="7"/>
      <c r="W17" s="7"/>
      <c r="X17" s="1"/>
      <c r="Y17" s="1"/>
      <c r="Z17" s="1"/>
      <c r="AA17" s="1"/>
      <c r="AB17" s="1"/>
      <c r="AC17" s="1"/>
    </row>
    <row r="18" spans="2:29" ht="24" customHeight="1">
      <c r="B18" s="150"/>
      <c r="C18" s="124" t="s">
        <v>25</v>
      </c>
      <c r="D18" s="125">
        <f t="shared" si="3"/>
        <v>121</v>
      </c>
      <c r="E18" s="126">
        <f t="shared" si="4"/>
        <v>115</v>
      </c>
      <c r="F18" s="127">
        <v>66</v>
      </c>
      <c r="G18" s="129">
        <v>7</v>
      </c>
      <c r="H18" s="129">
        <v>4</v>
      </c>
      <c r="I18" s="129">
        <v>19</v>
      </c>
      <c r="J18" s="129">
        <v>1</v>
      </c>
      <c r="K18" s="129">
        <v>15</v>
      </c>
      <c r="L18" s="130">
        <v>3</v>
      </c>
      <c r="M18" s="131">
        <f t="shared" si="2"/>
        <v>6</v>
      </c>
      <c r="N18" s="132">
        <v>5</v>
      </c>
      <c r="O18" s="128" t="s">
        <v>33</v>
      </c>
      <c r="P18" s="128" t="s">
        <v>33</v>
      </c>
      <c r="Q18" s="128">
        <v>1</v>
      </c>
      <c r="R18" s="128" t="s">
        <v>33</v>
      </c>
      <c r="S18" s="128" t="s">
        <v>33</v>
      </c>
      <c r="T18" s="135" t="s">
        <v>33</v>
      </c>
      <c r="U18" s="4"/>
      <c r="V18" s="7"/>
      <c r="W18" s="7"/>
      <c r="X18" s="1"/>
      <c r="Y18" s="1"/>
      <c r="Z18" s="1"/>
      <c r="AA18" s="1"/>
      <c r="AB18" s="1"/>
      <c r="AC18" s="1"/>
    </row>
    <row r="19" spans="2:23" ht="24" customHeight="1">
      <c r="B19" s="150"/>
      <c r="C19" s="140" t="s">
        <v>22</v>
      </c>
      <c r="D19" s="65">
        <f t="shared" si="3"/>
        <v>2007</v>
      </c>
      <c r="E19" s="141">
        <f t="shared" si="4"/>
        <v>1478</v>
      </c>
      <c r="F19" s="142">
        <f aca="true" t="shared" si="9" ref="F19:L19">SUM(F16:F18)</f>
        <v>259</v>
      </c>
      <c r="G19" s="143">
        <f t="shared" si="9"/>
        <v>87</v>
      </c>
      <c r="H19" s="143">
        <f t="shared" si="9"/>
        <v>134</v>
      </c>
      <c r="I19" s="143">
        <f t="shared" si="9"/>
        <v>90</v>
      </c>
      <c r="J19" s="143">
        <f t="shared" si="9"/>
        <v>346</v>
      </c>
      <c r="K19" s="143">
        <f t="shared" si="9"/>
        <v>319</v>
      </c>
      <c r="L19" s="144">
        <f t="shared" si="9"/>
        <v>243</v>
      </c>
      <c r="M19" s="67">
        <f t="shared" si="2"/>
        <v>529</v>
      </c>
      <c r="N19" s="145">
        <f aca="true" t="shared" si="10" ref="N19:T19">SUM(N16:N18)</f>
        <v>88</v>
      </c>
      <c r="O19" s="143">
        <f t="shared" si="10"/>
        <v>94</v>
      </c>
      <c r="P19" s="143">
        <f t="shared" si="10"/>
        <v>88</v>
      </c>
      <c r="Q19" s="143">
        <f t="shared" si="10"/>
        <v>68</v>
      </c>
      <c r="R19" s="143">
        <f t="shared" si="10"/>
        <v>103</v>
      </c>
      <c r="S19" s="143">
        <f t="shared" si="10"/>
        <v>80</v>
      </c>
      <c r="T19" s="146">
        <f t="shared" si="10"/>
        <v>8</v>
      </c>
      <c r="U19" s="4"/>
      <c r="V19" s="8"/>
      <c r="W19" s="8"/>
    </row>
    <row r="20" spans="2:23" ht="24" customHeight="1">
      <c r="B20" s="150"/>
      <c r="C20" s="49" t="s">
        <v>1</v>
      </c>
      <c r="D20" s="95">
        <f t="shared" si="3"/>
        <v>0</v>
      </c>
      <c r="E20" s="96">
        <f t="shared" si="4"/>
        <v>0</v>
      </c>
      <c r="F20" s="55" t="s">
        <v>33</v>
      </c>
      <c r="G20" s="55" t="s">
        <v>33</v>
      </c>
      <c r="H20" s="55" t="s">
        <v>33</v>
      </c>
      <c r="I20" s="55" t="s">
        <v>33</v>
      </c>
      <c r="J20" s="55" t="s">
        <v>33</v>
      </c>
      <c r="K20" s="55" t="s">
        <v>33</v>
      </c>
      <c r="L20" s="55" t="s">
        <v>33</v>
      </c>
      <c r="M20" s="97">
        <f t="shared" si="2"/>
        <v>0</v>
      </c>
      <c r="N20" s="113" t="s">
        <v>33</v>
      </c>
      <c r="O20" s="55" t="s">
        <v>33</v>
      </c>
      <c r="P20" s="55" t="s">
        <v>33</v>
      </c>
      <c r="Q20" s="55" t="s">
        <v>33</v>
      </c>
      <c r="R20" s="55" t="s">
        <v>33</v>
      </c>
      <c r="S20" s="55" t="s">
        <v>33</v>
      </c>
      <c r="T20" s="114" t="s">
        <v>33</v>
      </c>
      <c r="U20" s="4"/>
      <c r="V20" s="8"/>
      <c r="W20" s="8"/>
    </row>
    <row r="21" spans="1:29" s="6" customFormat="1" ht="24" customHeight="1">
      <c r="A21" s="9"/>
      <c r="B21" s="150"/>
      <c r="C21" s="43" t="s">
        <v>2</v>
      </c>
      <c r="D21" s="89">
        <f t="shared" si="3"/>
        <v>2</v>
      </c>
      <c r="E21" s="98">
        <f t="shared" si="4"/>
        <v>2</v>
      </c>
      <c r="F21" s="56" t="s">
        <v>33</v>
      </c>
      <c r="G21" s="56" t="s">
        <v>33</v>
      </c>
      <c r="H21" s="56" t="s">
        <v>33</v>
      </c>
      <c r="I21" s="56" t="s">
        <v>33</v>
      </c>
      <c r="J21" s="56" t="s">
        <v>33</v>
      </c>
      <c r="K21" s="45">
        <v>2</v>
      </c>
      <c r="L21" s="56" t="s">
        <v>33</v>
      </c>
      <c r="M21" s="99">
        <f t="shared" si="2"/>
        <v>0</v>
      </c>
      <c r="N21" s="115" t="s">
        <v>33</v>
      </c>
      <c r="O21" s="56" t="s">
        <v>33</v>
      </c>
      <c r="P21" s="56" t="s">
        <v>33</v>
      </c>
      <c r="Q21" s="56" t="s">
        <v>33</v>
      </c>
      <c r="R21" s="56" t="s">
        <v>33</v>
      </c>
      <c r="S21" s="56" t="s">
        <v>33</v>
      </c>
      <c r="T21" s="116" t="s">
        <v>33</v>
      </c>
      <c r="V21" s="8"/>
      <c r="W21" s="8"/>
      <c r="X21" s="2"/>
      <c r="Y21" s="2"/>
      <c r="Z21" s="2"/>
      <c r="AA21" s="2"/>
      <c r="AB21" s="2"/>
      <c r="AC21" s="2"/>
    </row>
    <row r="22" spans="1:29" s="1" customFormat="1" ht="24" customHeight="1">
      <c r="A22" s="10"/>
      <c r="B22" s="150"/>
      <c r="C22" s="124" t="s">
        <v>26</v>
      </c>
      <c r="D22" s="125">
        <f t="shared" si="3"/>
        <v>5</v>
      </c>
      <c r="E22" s="126">
        <f t="shared" si="4"/>
        <v>5</v>
      </c>
      <c r="F22" s="127">
        <v>3</v>
      </c>
      <c r="G22" s="136" t="s">
        <v>33</v>
      </c>
      <c r="H22" s="136" t="s">
        <v>33</v>
      </c>
      <c r="I22" s="129">
        <v>2</v>
      </c>
      <c r="J22" s="136" t="s">
        <v>33</v>
      </c>
      <c r="K22" s="136" t="s">
        <v>33</v>
      </c>
      <c r="L22" s="136" t="s">
        <v>33</v>
      </c>
      <c r="M22" s="137">
        <f t="shared" si="2"/>
        <v>0</v>
      </c>
      <c r="N22" s="138" t="s">
        <v>33</v>
      </c>
      <c r="O22" s="136" t="s">
        <v>33</v>
      </c>
      <c r="P22" s="136" t="s">
        <v>33</v>
      </c>
      <c r="Q22" s="136" t="s">
        <v>33</v>
      </c>
      <c r="R22" s="136" t="s">
        <v>33</v>
      </c>
      <c r="S22" s="136" t="s">
        <v>33</v>
      </c>
      <c r="T22" s="139" t="s">
        <v>33</v>
      </c>
      <c r="U22" s="7"/>
      <c r="V22" s="4"/>
      <c r="W22" s="4"/>
      <c r="X22" s="2"/>
      <c r="Y22" s="2"/>
      <c r="Z22" s="2"/>
      <c r="AA22" s="2"/>
      <c r="AB22" s="2"/>
      <c r="AC22" s="2"/>
    </row>
    <row r="23" spans="1:29" s="1" customFormat="1" ht="24" customHeight="1">
      <c r="A23" s="10"/>
      <c r="B23" s="150"/>
      <c r="C23" s="140" t="s">
        <v>22</v>
      </c>
      <c r="D23" s="65">
        <f t="shared" si="3"/>
        <v>7</v>
      </c>
      <c r="E23" s="141">
        <f t="shared" si="4"/>
        <v>7</v>
      </c>
      <c r="F23" s="142">
        <f>SUM(F20:F22)</f>
        <v>3</v>
      </c>
      <c r="G23" s="122">
        <f aca="true" t="shared" si="11" ref="G23:L23">SUM(G20:G22)</f>
        <v>0</v>
      </c>
      <c r="H23" s="122">
        <f t="shared" si="11"/>
        <v>0</v>
      </c>
      <c r="I23" s="143">
        <f t="shared" si="11"/>
        <v>2</v>
      </c>
      <c r="J23" s="122">
        <f t="shared" si="11"/>
        <v>0</v>
      </c>
      <c r="K23" s="143">
        <f t="shared" si="11"/>
        <v>2</v>
      </c>
      <c r="L23" s="147">
        <f t="shared" si="11"/>
        <v>0</v>
      </c>
      <c r="M23" s="148">
        <f t="shared" si="2"/>
        <v>0</v>
      </c>
      <c r="N23" s="121">
        <f aca="true" t="shared" si="12" ref="N23:T23">SUM(N20:N22)</f>
        <v>0</v>
      </c>
      <c r="O23" s="122">
        <f t="shared" si="12"/>
        <v>0</v>
      </c>
      <c r="P23" s="122">
        <f t="shared" si="12"/>
        <v>0</v>
      </c>
      <c r="Q23" s="122">
        <f t="shared" si="12"/>
        <v>0</v>
      </c>
      <c r="R23" s="122">
        <f t="shared" si="12"/>
        <v>0</v>
      </c>
      <c r="S23" s="122">
        <f t="shared" si="12"/>
        <v>0</v>
      </c>
      <c r="T23" s="123">
        <f t="shared" si="12"/>
        <v>0</v>
      </c>
      <c r="U23" s="7"/>
      <c r="V23" s="4"/>
      <c r="W23" s="4"/>
      <c r="X23" s="2"/>
      <c r="Y23" s="2"/>
      <c r="Z23" s="2"/>
      <c r="AA23" s="2"/>
      <c r="AB23" s="2"/>
      <c r="AC23" s="2"/>
    </row>
    <row r="24" spans="1:29" s="1" customFormat="1" ht="24" customHeight="1">
      <c r="A24" s="10"/>
      <c r="B24" s="151"/>
      <c r="C24" s="100" t="s">
        <v>7</v>
      </c>
      <c r="D24" s="78">
        <f t="shared" si="3"/>
        <v>3380</v>
      </c>
      <c r="E24" s="79">
        <f t="shared" si="4"/>
        <v>2560</v>
      </c>
      <c r="F24" s="80">
        <f>F15+F19+F23</f>
        <v>372</v>
      </c>
      <c r="G24" s="81">
        <f aca="true" t="shared" si="13" ref="G24:L24">G15+G19+G23</f>
        <v>120</v>
      </c>
      <c r="H24" s="81">
        <f t="shared" si="13"/>
        <v>297</v>
      </c>
      <c r="I24" s="81">
        <f t="shared" si="13"/>
        <v>159</v>
      </c>
      <c r="J24" s="81">
        <f t="shared" si="13"/>
        <v>664</v>
      </c>
      <c r="K24" s="81">
        <f t="shared" si="13"/>
        <v>357</v>
      </c>
      <c r="L24" s="82">
        <f t="shared" si="13"/>
        <v>591</v>
      </c>
      <c r="M24" s="83">
        <f t="shared" si="2"/>
        <v>820</v>
      </c>
      <c r="N24" s="109">
        <f aca="true" t="shared" si="14" ref="N24:T24">N15+N19+N23</f>
        <v>142</v>
      </c>
      <c r="O24" s="81">
        <f t="shared" si="14"/>
        <v>121</v>
      </c>
      <c r="P24" s="81">
        <f t="shared" si="14"/>
        <v>123</v>
      </c>
      <c r="Q24" s="81">
        <f t="shared" si="14"/>
        <v>131</v>
      </c>
      <c r="R24" s="81">
        <f t="shared" si="14"/>
        <v>133</v>
      </c>
      <c r="S24" s="81">
        <f t="shared" si="14"/>
        <v>144</v>
      </c>
      <c r="T24" s="85">
        <f t="shared" si="14"/>
        <v>26</v>
      </c>
      <c r="U24" s="7"/>
      <c r="V24" s="4"/>
      <c r="W24" s="4"/>
      <c r="X24" s="2"/>
      <c r="Y24" s="2"/>
      <c r="Z24" s="2"/>
      <c r="AA24" s="2"/>
      <c r="AB24" s="2"/>
      <c r="AC24" s="2"/>
    </row>
    <row r="25" spans="1:29" s="1" customFormat="1" ht="24" customHeight="1">
      <c r="A25" s="7"/>
      <c r="B25" s="158" t="s">
        <v>27</v>
      </c>
      <c r="C25" s="159"/>
      <c r="D25" s="101">
        <f t="shared" si="3"/>
        <v>703</v>
      </c>
      <c r="E25" s="102">
        <f t="shared" si="4"/>
        <v>684</v>
      </c>
      <c r="F25" s="57">
        <v>58</v>
      </c>
      <c r="G25" s="58">
        <v>299</v>
      </c>
      <c r="H25" s="58">
        <v>50</v>
      </c>
      <c r="I25" s="58">
        <v>169</v>
      </c>
      <c r="J25" s="59" t="s">
        <v>33</v>
      </c>
      <c r="K25" s="58">
        <v>108</v>
      </c>
      <c r="L25" s="59" t="s">
        <v>33</v>
      </c>
      <c r="M25" s="103">
        <f t="shared" si="2"/>
        <v>19</v>
      </c>
      <c r="N25" s="57">
        <v>5</v>
      </c>
      <c r="O25" s="58">
        <v>4</v>
      </c>
      <c r="P25" s="58">
        <v>2</v>
      </c>
      <c r="Q25" s="59">
        <v>5</v>
      </c>
      <c r="R25" s="59" t="s">
        <v>33</v>
      </c>
      <c r="S25" s="59">
        <v>3</v>
      </c>
      <c r="T25" s="117" t="s">
        <v>33</v>
      </c>
      <c r="U25" s="7"/>
      <c r="V25" s="4"/>
      <c r="W25" s="4"/>
      <c r="X25" s="2"/>
      <c r="Y25" s="2"/>
      <c r="Z25" s="2"/>
      <c r="AA25" s="2"/>
      <c r="AB25" s="2"/>
      <c r="AC25" s="2"/>
    </row>
    <row r="26" spans="1:23" ht="24" customHeight="1">
      <c r="A26" s="11"/>
      <c r="B26" s="156" t="s">
        <v>28</v>
      </c>
      <c r="C26" s="157"/>
      <c r="D26" s="86">
        <f t="shared" si="3"/>
        <v>68</v>
      </c>
      <c r="E26" s="87">
        <f t="shared" si="4"/>
        <v>68</v>
      </c>
      <c r="F26" s="60">
        <v>16</v>
      </c>
      <c r="G26" s="61">
        <v>17</v>
      </c>
      <c r="H26" s="61">
        <v>0</v>
      </c>
      <c r="I26" s="61">
        <v>35</v>
      </c>
      <c r="J26" s="62" t="s">
        <v>33</v>
      </c>
      <c r="K26" s="62" t="s">
        <v>33</v>
      </c>
      <c r="L26" s="62" t="s">
        <v>33</v>
      </c>
      <c r="M26" s="104">
        <f t="shared" si="2"/>
        <v>0</v>
      </c>
      <c r="N26" s="118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2" t="s">
        <v>33</v>
      </c>
      <c r="T26" s="119" t="s">
        <v>33</v>
      </c>
      <c r="U26" s="4"/>
      <c r="V26" s="11"/>
      <c r="W26" s="11"/>
    </row>
    <row r="27" spans="1:21" ht="24" customHeight="1">
      <c r="A27" s="11"/>
      <c r="B27" s="152" t="s">
        <v>29</v>
      </c>
      <c r="C27" s="153"/>
      <c r="D27" s="65">
        <f t="shared" si="3"/>
        <v>161</v>
      </c>
      <c r="E27" s="105">
        <f t="shared" si="4"/>
        <v>161</v>
      </c>
      <c r="F27" s="63">
        <v>33</v>
      </c>
      <c r="G27" s="64">
        <v>26</v>
      </c>
      <c r="H27" s="64">
        <v>48</v>
      </c>
      <c r="I27" s="64">
        <v>54</v>
      </c>
      <c r="J27" s="62" t="s">
        <v>33</v>
      </c>
      <c r="K27" s="62" t="s">
        <v>33</v>
      </c>
      <c r="L27" s="62" t="s">
        <v>33</v>
      </c>
      <c r="M27" s="67">
        <f t="shared" si="2"/>
        <v>0</v>
      </c>
      <c r="N27" s="118" t="s">
        <v>33</v>
      </c>
      <c r="O27" s="62" t="s">
        <v>33</v>
      </c>
      <c r="P27" s="62" t="s">
        <v>33</v>
      </c>
      <c r="Q27" s="62" t="s">
        <v>33</v>
      </c>
      <c r="R27" s="62" t="s">
        <v>33</v>
      </c>
      <c r="S27" s="62" t="s">
        <v>33</v>
      </c>
      <c r="T27" s="119" t="s">
        <v>33</v>
      </c>
      <c r="U27" s="4"/>
    </row>
    <row r="28" spans="1:21" ht="24" customHeight="1">
      <c r="A28" s="11"/>
      <c r="B28" s="152" t="s">
        <v>30</v>
      </c>
      <c r="C28" s="153"/>
      <c r="D28" s="65">
        <f t="shared" si="3"/>
        <v>130</v>
      </c>
      <c r="E28" s="66">
        <f t="shared" si="4"/>
        <v>0</v>
      </c>
      <c r="F28" s="62" t="s">
        <v>33</v>
      </c>
      <c r="G28" s="62" t="s">
        <v>33</v>
      </c>
      <c r="H28" s="62" t="s">
        <v>33</v>
      </c>
      <c r="I28" s="62" t="s">
        <v>33</v>
      </c>
      <c r="J28" s="62" t="s">
        <v>33</v>
      </c>
      <c r="K28" s="62" t="s">
        <v>33</v>
      </c>
      <c r="L28" s="62" t="s">
        <v>33</v>
      </c>
      <c r="M28" s="67">
        <f t="shared" si="2"/>
        <v>130</v>
      </c>
      <c r="N28" s="118" t="s">
        <v>33</v>
      </c>
      <c r="O28" s="62" t="s">
        <v>33</v>
      </c>
      <c r="P28" s="64">
        <v>68</v>
      </c>
      <c r="Q28" s="64">
        <v>3</v>
      </c>
      <c r="R28" s="64">
        <v>59</v>
      </c>
      <c r="S28" s="62" t="s">
        <v>33</v>
      </c>
      <c r="T28" s="119" t="s">
        <v>33</v>
      </c>
      <c r="U28" s="4"/>
    </row>
    <row r="29" spans="1:21" ht="24" customHeight="1">
      <c r="A29" s="11"/>
      <c r="B29" s="152" t="s">
        <v>3</v>
      </c>
      <c r="C29" s="153"/>
      <c r="D29" s="65">
        <f t="shared" si="3"/>
        <v>211</v>
      </c>
      <c r="E29" s="66">
        <f t="shared" si="4"/>
        <v>0</v>
      </c>
      <c r="F29" s="62" t="s">
        <v>33</v>
      </c>
      <c r="G29" s="62" t="s">
        <v>33</v>
      </c>
      <c r="H29" s="62" t="s">
        <v>33</v>
      </c>
      <c r="I29" s="62" t="s">
        <v>33</v>
      </c>
      <c r="J29" s="62" t="s">
        <v>33</v>
      </c>
      <c r="K29" s="62" t="s">
        <v>33</v>
      </c>
      <c r="L29" s="62" t="s">
        <v>33</v>
      </c>
      <c r="M29" s="67">
        <f t="shared" si="2"/>
        <v>211</v>
      </c>
      <c r="N29" s="120">
        <v>45</v>
      </c>
      <c r="O29" s="64">
        <v>24</v>
      </c>
      <c r="P29" s="64">
        <v>22</v>
      </c>
      <c r="Q29" s="64">
        <v>23</v>
      </c>
      <c r="R29" s="64">
        <v>33</v>
      </c>
      <c r="S29" s="64">
        <v>34</v>
      </c>
      <c r="T29" s="68">
        <v>30</v>
      </c>
      <c r="U29" s="11"/>
    </row>
    <row r="30" spans="1:21" ht="24" customHeight="1" thickBot="1">
      <c r="A30" s="11"/>
      <c r="B30" s="152" t="s">
        <v>31</v>
      </c>
      <c r="C30" s="153"/>
      <c r="D30" s="69">
        <f t="shared" si="3"/>
        <v>644</v>
      </c>
      <c r="E30" s="66">
        <f t="shared" si="4"/>
        <v>0</v>
      </c>
      <c r="F30" s="121" t="s">
        <v>33</v>
      </c>
      <c r="G30" s="122" t="s">
        <v>33</v>
      </c>
      <c r="H30" s="122" t="s">
        <v>33</v>
      </c>
      <c r="I30" s="122" t="s">
        <v>33</v>
      </c>
      <c r="J30" s="122" t="s">
        <v>33</v>
      </c>
      <c r="K30" s="122" t="s">
        <v>33</v>
      </c>
      <c r="L30" s="123" t="s">
        <v>33</v>
      </c>
      <c r="M30" s="67">
        <f t="shared" si="2"/>
        <v>644</v>
      </c>
      <c r="N30" s="120">
        <v>31</v>
      </c>
      <c r="O30" s="70">
        <v>1</v>
      </c>
      <c r="P30" s="64">
        <v>146</v>
      </c>
      <c r="Q30" s="64">
        <v>69</v>
      </c>
      <c r="R30" s="64">
        <v>135</v>
      </c>
      <c r="S30" s="64">
        <v>153</v>
      </c>
      <c r="T30" s="68">
        <v>109</v>
      </c>
      <c r="U30" s="11"/>
    </row>
    <row r="31" spans="1:21" ht="28.5" customHeight="1">
      <c r="A31" s="11"/>
      <c r="B31" s="11"/>
      <c r="C31" s="11"/>
      <c r="D31" s="11"/>
      <c r="E31" s="11"/>
      <c r="F31" s="11"/>
      <c r="G31" s="11"/>
      <c r="H31" s="11"/>
      <c r="I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</sheetData>
  <sheetProtection/>
  <mergeCells count="16">
    <mergeCell ref="M4:T4"/>
    <mergeCell ref="E5:E6"/>
    <mergeCell ref="M5:M6"/>
    <mergeCell ref="B7:C7"/>
    <mergeCell ref="B8:B10"/>
    <mergeCell ref="N3:T3"/>
    <mergeCell ref="B4:C6"/>
    <mergeCell ref="D4:D6"/>
    <mergeCell ref="B11:B24"/>
    <mergeCell ref="B27:C27"/>
    <mergeCell ref="B28:C28"/>
    <mergeCell ref="B29:C29"/>
    <mergeCell ref="B30:C30"/>
    <mergeCell ref="E4:L4"/>
    <mergeCell ref="B26:C26"/>
    <mergeCell ref="B25:C25"/>
  </mergeCells>
  <printOptions/>
  <pageMargins left="0.984251968503937" right="0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Windows ユーザー</cp:lastModifiedBy>
  <cp:lastPrinted>2024-03-07T05:57:20Z</cp:lastPrinted>
  <dcterms:created xsi:type="dcterms:W3CDTF">2007-04-05T08:59:19Z</dcterms:created>
  <dcterms:modified xsi:type="dcterms:W3CDTF">2024-03-07T05:57:26Z</dcterms:modified>
  <cp:category/>
  <cp:version/>
  <cp:contentType/>
  <cp:contentStatus/>
</cp:coreProperties>
</file>