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>
    <definedName name="_xlnm.Print_Area" localSheetId="9">'10'!$A$1:$F$14</definedName>
    <definedName name="_xlnm.Print_Area" localSheetId="5">'6'!$A$1:$AM$54</definedName>
    <definedName name="_xlnm.Print_Area" localSheetId="7">'8'!$A$1:$R$14</definedName>
    <definedName name="_xlnm.Print_Area" localSheetId="8">'9'!$A$1:$K$13</definedName>
  </definedNames>
  <calcPr fullCalcOnLoad="1"/>
</workbook>
</file>

<file path=xl/sharedStrings.xml><?xml version="1.0" encoding="utf-8"?>
<sst xmlns="http://schemas.openxmlformats.org/spreadsheetml/2006/main" count="644" uniqueCount="437">
  <si>
    <t>求　　　　　　　　　　　　　　　　職</t>
  </si>
  <si>
    <t>有 効 求 人 倍 率</t>
  </si>
  <si>
    <t>年　度　月</t>
  </si>
  <si>
    <t>新規求職申込件数</t>
  </si>
  <si>
    <t>有 効 求 職 者 数</t>
  </si>
  <si>
    <t>有　効　求　人　数</t>
  </si>
  <si>
    <t>紹 　介 　件 　数</t>
  </si>
  <si>
    <t>就 　職 　件 　数</t>
  </si>
  <si>
    <t>（有効求人数／有効求職者数）</t>
  </si>
  <si>
    <t>全　　　数</t>
  </si>
  <si>
    <t>うちパート</t>
  </si>
  <si>
    <t>１　一　般　職　業　紹　介　状　況</t>
  </si>
  <si>
    <t>12　労　　　働</t>
  </si>
  <si>
    <t>人</t>
  </si>
  <si>
    <t>求</t>
  </si>
  <si>
    <t>新　規　求　人　数</t>
  </si>
  <si>
    <t>　　 ５</t>
  </si>
  <si>
    <t>　　 ６</t>
  </si>
  <si>
    <t>　　 ７</t>
  </si>
  <si>
    <t>　　 ８</t>
  </si>
  <si>
    <t>　　 ９</t>
  </si>
  <si>
    <t>　　 10</t>
  </si>
  <si>
    <t>　　 11</t>
  </si>
  <si>
    <t>　　 12</t>
  </si>
  <si>
    <t>　　 ２</t>
  </si>
  <si>
    <t>　　 ３</t>
  </si>
  <si>
    <t>１５</t>
  </si>
  <si>
    <t>１６</t>
  </si>
  <si>
    <t>１７</t>
  </si>
  <si>
    <t>　資料：浜松公共職業安定所（管内）　（注）学卒を除き、パートを含む。</t>
  </si>
  <si>
    <t>平成 １４年度</t>
  </si>
  <si>
    <t>１８</t>
  </si>
  <si>
    <t>１８年 ４月</t>
  </si>
  <si>
    <t>１９年 １月</t>
  </si>
  <si>
    <t>２　新　規　求　人　状　況</t>
  </si>
  <si>
    <t>産　　　業　　・　　規　　　模</t>
  </si>
  <si>
    <t>総　　計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</si>
  <si>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</si>
  <si>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</si>
  <si>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</si>
  <si>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</si>
  <si>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</si>
  <si>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</si>
  <si>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</si>
  <si>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</si>
  <si>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１９年１月</t>
  </si>
  <si>
    <t>２　月</t>
  </si>
  <si>
    <t>３　月</t>
  </si>
  <si>
    <t>前年度計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</si>
  <si>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</si>
  <si>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</si>
  <si>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</si>
  <si>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</si>
  <si>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</si>
  <si>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</si>
  <si>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</si>
  <si>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</si>
  <si>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</si>
  <si>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</si>
  <si>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</si>
  <si>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</si>
  <si>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</si>
  <si>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</si>
  <si>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</si>
  <si>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</si>
  <si>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</si>
  <si>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情報通信機械機器製造業</t>
  </si>
  <si>
    <t>電子部品・デバイス製造業</t>
  </si>
  <si>
    <t>輸送用機械器具製造業</t>
  </si>
  <si>
    <t>精密機械器具製造業</t>
  </si>
  <si>
    <t xml:space="preserve"> Ｈ．情　  報  　通  　信  　業（37～41）</t>
  </si>
  <si>
    <t xml:space="preserve"> Ⅰ．運 　　　　輸 　　　　業　（42～48）</t>
  </si>
  <si>
    <t>～54 卸　　　　　売　　　　 　業</t>
  </si>
  <si>
    <t xml:space="preserve"> Ｍ．飲　食　店 、 宿　泊　業　（70～72）</t>
  </si>
  <si>
    <t xml:space="preserve"> Ｎ．医　 　療　、 福　　　祉　（73～75）</t>
  </si>
  <si>
    <t xml:space="preserve"> Ｏ．教 育  、 学 習 支 援 業　（76、77）</t>
  </si>
  <si>
    <t xml:space="preserve"> Ｐ．複 合 サ ー ビ ス 事 業　 （78、79）</t>
  </si>
  <si>
    <t xml:space="preserve"> Ｑ．サービス業(他に分類されないもの)(80～93)</t>
  </si>
  <si>
    <t>　合　　　　　　　　　計</t>
  </si>
  <si>
    <t xml:space="preserve">     29　  人   以   下</t>
  </si>
  <si>
    <t xml:space="preserve">     30   ～    99   人</t>
  </si>
  <si>
    <t xml:space="preserve">    100   ～   299   人</t>
  </si>
  <si>
    <t xml:space="preserve">    300   ～   499   人</t>
  </si>
  <si>
    <t xml:space="preserve">    500   ～   999   人</t>
  </si>
  <si>
    <t>　 1000 　 人   以   上</t>
  </si>
  <si>
    <t xml:space="preserve">（単位：人） </t>
  </si>
  <si>
    <t>平　　　成　　　１８年４月</t>
  </si>
  <si>
    <t xml:space="preserve"> Ａ、Ｂ、Ｃ. 農 、 林 、 漁  業（01～04）</t>
  </si>
  <si>
    <t xml:space="preserve"> Ｄ．鉱 　　　　　 　　　　業　（05）</t>
  </si>
  <si>
    <t xml:space="preserve"> Ｅ．建 　　　　設 　　　　業　（06～08）</t>
  </si>
  <si>
    <t xml:space="preserve"> Ｆ．製 　　　　造 　　　　業　（09～32）</t>
  </si>
  <si>
    <t>産業別</t>
  </si>
  <si>
    <t>印刷・同関連産業</t>
  </si>
  <si>
    <t>、32 その他の製造業</t>
  </si>
  <si>
    <t xml:space="preserve"> Ｇ．電気･ガス･熱供給･水道業 　（33～36）</t>
  </si>
  <si>
    <t xml:space="preserve"> Ｊ．卸　売 　・　 小　売　業　（49～60）</t>
  </si>
  <si>
    <t>～60 小　　　　　売　　　　 　業</t>
  </si>
  <si>
    <t xml:space="preserve"> Ｋ．金　融　・　保 　険 　業　（61～67）</t>
  </si>
  <si>
    <t xml:space="preserve"> Ｌ．不 　　動 　　産　　　業　（68、69）</t>
  </si>
  <si>
    <t>Ｒ、Ｓ．公 　務　、そ の 他（95、96、99）</t>
  </si>
  <si>
    <t>規模別</t>
  </si>
  <si>
    <t>　資料：浜松公共職業安定所（管内）　（注）学卒を除き、パートを含む。</t>
  </si>
  <si>
    <t>区　　　　　　　　　　分</t>
  </si>
  <si>
    <t>平成１６年度</t>
  </si>
  <si>
    <t>平成１７年度</t>
  </si>
  <si>
    <t>平成１8年度</t>
  </si>
  <si>
    <t>適用事業所数（年度末現在）</t>
  </si>
  <si>
    <t>新規適用事業所数</t>
  </si>
  <si>
    <t>廃止事業所数</t>
  </si>
  <si>
    <t>一</t>
  </si>
  <si>
    <t>被保険者数（年度末現在）</t>
  </si>
  <si>
    <t>被保険者資格取得者数</t>
  </si>
  <si>
    <t>離職票交付数</t>
  </si>
  <si>
    <t>初回受給者数</t>
  </si>
  <si>
    <t>受給者実人数</t>
  </si>
  <si>
    <t>一般求職者給付支給総額</t>
  </si>
  <si>
    <t>般</t>
  </si>
  <si>
    <t>再就職手当受給者数</t>
  </si>
  <si>
    <t>常用就職支度手当受給者数</t>
  </si>
  <si>
    <t>船</t>
  </si>
  <si>
    <t>失業保険金支給実人員</t>
  </si>
  <si>
    <t>員</t>
  </si>
  <si>
    <t>失業保険金支給総額</t>
  </si>
  <si>
    <t>　　　 （注）一般は浜松公共職業安定所管内、船員は浜松市の数字。</t>
  </si>
  <si>
    <t>３　雇 用 保 険 の 状 況</t>
  </si>
  <si>
    <t>平成１５年度</t>
  </si>
  <si>
    <t>　　　 〃 　　　喪失者数</t>
  </si>
  <si>
    <t>受給資格決定件数</t>
  </si>
  <si>
    <t>　　　〃　　　支給金額</t>
  </si>
  <si>
    <t>　　　　〃　　　　支給金額</t>
  </si>
  <si>
    <t>　資料：浜松公共職業安定所 （船員保険給付は静岡社会保険事務局保険課船員保険係扱い）</t>
  </si>
  <si>
    <t>４　労　働　組　合　組　織　状　況</t>
  </si>
  <si>
    <t xml:space="preserve">６月30日現在 </t>
  </si>
  <si>
    <t>産　　　　　業　　　　　別</t>
  </si>
  <si>
    <t>平　　成　　１8　　年</t>
  </si>
  <si>
    <t>組　合　数</t>
  </si>
  <si>
    <t>組 合 員 数</t>
  </si>
  <si>
    <t>農林水産業</t>
  </si>
  <si>
    <t>鉱業</t>
  </si>
  <si>
    <t>建設業</t>
  </si>
  <si>
    <t>製造業</t>
  </si>
  <si>
    <t>食料品</t>
  </si>
  <si>
    <t>飲料・たばこ</t>
  </si>
  <si>
    <t>衣服・その他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</si>
  <si>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</si>
  <si>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</si>
  <si>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</si>
  <si>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</si>
  <si>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</si>
  <si>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</si>
  <si>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</si>
  <si>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</si>
  <si>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</si>
  <si>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</si>
  <si>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</si>
  <si>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</si>
  <si>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</si>
  <si>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</si>
  <si>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輸送用機械器具</t>
  </si>
  <si>
    <t>精密機械器具</t>
  </si>
  <si>
    <t>その他製造業</t>
  </si>
  <si>
    <t>電気・ガス・熱供給・水道業</t>
  </si>
  <si>
    <t>電気業</t>
  </si>
  <si>
    <t>ガス業</t>
  </si>
  <si>
    <t>熱供給業</t>
  </si>
  <si>
    <t>情報通信業</t>
  </si>
  <si>
    <t>通信業</t>
  </si>
  <si>
    <t>放送業</t>
  </si>
  <si>
    <t>情報サービス業</t>
  </si>
  <si>
    <t>映像・音声・文字情報制作業</t>
  </si>
  <si>
    <t>鉄道業</t>
  </si>
  <si>
    <t>道路旅客</t>
  </si>
  <si>
    <t>道路貨物</t>
  </si>
  <si>
    <t>水運業</t>
  </si>
  <si>
    <t>倉庫業</t>
  </si>
  <si>
    <t>運輸に付帯するサービス業</t>
  </si>
  <si>
    <t>電気通信業</t>
  </si>
  <si>
    <t>　資料：県振興労政課（西部県行政センター管内）</t>
  </si>
  <si>
    <t>　 　　（注）平成14年10月日本標準産業分類の改訂に伴い、分類項目の大幅な変更あり。 改訂前・後での新旧対照はして　いないため、中分類での重複項目あり。</t>
  </si>
  <si>
    <t>　　　　　　 平成17年に管轄区域の変更あり。</t>
  </si>
  <si>
    <t>４　労　働　組　合　組　織　状　況（つづき）</t>
  </si>
  <si>
    <t>卸売業</t>
  </si>
  <si>
    <t>小売業</t>
  </si>
  <si>
    <t>銀行業</t>
  </si>
  <si>
    <t>証券・商品先物取引業</t>
  </si>
  <si>
    <t>保険業</t>
  </si>
  <si>
    <t>飲食店・宿泊業</t>
  </si>
  <si>
    <t>飲食店</t>
  </si>
  <si>
    <t>宿泊業</t>
  </si>
  <si>
    <t>医療・福祉</t>
  </si>
  <si>
    <t>医療業</t>
  </si>
  <si>
    <t>社会保険・福祉・介護事業</t>
  </si>
  <si>
    <t>教育・学習支援業</t>
  </si>
  <si>
    <t>学校教育</t>
  </si>
  <si>
    <t>その他、学習支援業</t>
  </si>
  <si>
    <t>複合サービス事業</t>
  </si>
  <si>
    <t>協同組合</t>
  </si>
  <si>
    <t>洗濯・理容・美容・浴場業</t>
  </si>
  <si>
    <t>放送業</t>
  </si>
  <si>
    <t>情報サービス・調査・広告業</t>
  </si>
  <si>
    <t>協同組合</t>
  </si>
  <si>
    <t>医療業</t>
  </si>
  <si>
    <t>教育</t>
  </si>
  <si>
    <t>娯楽業</t>
  </si>
  <si>
    <t>廃棄物処理業</t>
  </si>
  <si>
    <t>社会保険・福祉</t>
  </si>
  <si>
    <t>上記以外のサービス業</t>
  </si>
  <si>
    <t>特労法適用</t>
  </si>
  <si>
    <t>地公労法適用</t>
  </si>
  <si>
    <t>国公法適用</t>
  </si>
  <si>
    <t>地公法適用</t>
  </si>
  <si>
    <t>平　　成　　１４　　年</t>
  </si>
  <si>
    <t>平　　成　　１５　　年</t>
  </si>
  <si>
    <t>平　　成　　１６　　年</t>
  </si>
  <si>
    <t>平　　成　　１７　　年</t>
  </si>
  <si>
    <t>運輸業</t>
  </si>
  <si>
    <t>平　　成　　１４　　年</t>
  </si>
  <si>
    <t>平　　成　　１５　　年</t>
  </si>
  <si>
    <t>平　　成　　１６　　年</t>
  </si>
  <si>
    <t>平　　成　　１７　　年</t>
  </si>
  <si>
    <t>平　　成　　１8　　年</t>
  </si>
  <si>
    <t>卸売･小売業</t>
  </si>
  <si>
    <t>金融・保険業</t>
  </si>
  <si>
    <t>不動産業</t>
  </si>
  <si>
    <t>サービス業</t>
  </si>
  <si>
    <t>駐車場業、自動車整備・修理業</t>
  </si>
  <si>
    <t>分類不能</t>
  </si>
  <si>
    <t>公務</t>
  </si>
  <si>
    <t>合計</t>
  </si>
  <si>
    <t>５　事故の型別・業種別労働災害発生状況（平成１８年・休業４日以上）</t>
  </si>
  <si>
    <t xml:space="preserve">（単位：人） </t>
  </si>
  <si>
    <t>業　　 種 　　別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</si>
  <si>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</si>
  <si>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</si>
  <si>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</si>
  <si>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</si>
  <si>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</si>
  <si>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</si>
  <si>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</si>
  <si>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おぼれ</t>
  </si>
  <si>
    <t>高・低温物接触</t>
  </si>
  <si>
    <t>有害物等接触</t>
  </si>
  <si>
    <t>感電</t>
  </si>
  <si>
    <t>爆発</t>
  </si>
  <si>
    <t>破裂</t>
  </si>
  <si>
    <t>火災</t>
  </si>
  <si>
    <t>交通事故∧道路∨</t>
  </si>
  <si>
    <t>交通事故∧その他∨</t>
  </si>
  <si>
    <t>その他</t>
  </si>
  <si>
    <t>分類不能</t>
  </si>
  <si>
    <t>合計</t>
  </si>
  <si>
    <t>パルプ・紙・紙加工品</t>
  </si>
  <si>
    <t>印刷・製本</t>
  </si>
  <si>
    <t>窯業・土石製品</t>
  </si>
  <si>
    <t>運送用機械等</t>
  </si>
  <si>
    <t>電気・ガス・水道業</t>
  </si>
  <si>
    <t>その他の製造業</t>
  </si>
  <si>
    <t>土木工事業</t>
  </si>
  <si>
    <t>建築工事業</t>
  </si>
  <si>
    <t>木造家屋建築工事業</t>
  </si>
  <si>
    <t>その他の建設業</t>
  </si>
  <si>
    <t>鉄道・軌道・水路・航空</t>
  </si>
  <si>
    <t>道路旅客運送業</t>
  </si>
  <si>
    <t>道路貨物運送業</t>
  </si>
  <si>
    <t>貨物取扱業</t>
  </si>
  <si>
    <t>陸上貨物取扱業</t>
  </si>
  <si>
    <t>農林業</t>
  </si>
  <si>
    <t>農業</t>
  </si>
  <si>
    <t>林業</t>
  </si>
  <si>
    <t>畜産・水産業</t>
  </si>
  <si>
    <t>その他の事業</t>
  </si>
  <si>
    <t>卸売・小売業</t>
  </si>
  <si>
    <t>旅館業</t>
  </si>
  <si>
    <t>ゴルフ場</t>
  </si>
  <si>
    <t>清掃・と畜業</t>
  </si>
  <si>
    <t>ビルメンテナンス</t>
  </si>
  <si>
    <t>上記以外の事業</t>
  </si>
  <si>
    <t>はさまれ･
巻き込まれ</t>
  </si>
  <si>
    <t>踏抜き</t>
  </si>
  <si>
    <t>動作の反動・
無理な動作</t>
  </si>
  <si>
    <t>全産業</t>
  </si>
  <si>
    <t>⑥</t>
  </si>
  <si>
    <t>①</t>
  </si>
  <si>
    <t xml:space="preserve"> </t>
  </si>
  <si>
    <t>②</t>
  </si>
  <si>
    <t>⑬</t>
  </si>
  <si>
    <t>製造業</t>
  </si>
  <si>
    <t>⑤</t>
  </si>
  <si>
    <t>食品</t>
  </si>
  <si>
    <t>衣服・その他の繊維製品</t>
  </si>
  <si>
    <t>①</t>
  </si>
  <si>
    <t>②</t>
  </si>
  <si>
    <t>鉱業</t>
  </si>
  <si>
    <t xml:space="preserve"> </t>
  </si>
  <si>
    <t>建設業</t>
  </si>
  <si>
    <t>運輸交通業</t>
  </si>
  <si>
    <t>貨物取扱業</t>
  </si>
  <si>
    <t>農林業</t>
  </si>
  <si>
    <t>畜産・水産業</t>
  </si>
  <si>
    <t>その他の事業</t>
  </si>
  <si>
    <t>④</t>
  </si>
  <si>
    <t>　資料：浜松労働基準監督署（管内）　（注）○内は死亡者数（内数）、労働者死傷病報告による。</t>
  </si>
  <si>
    <t>６　起因物別・業種別労働災害発生状況（平成１８年・休業４日以上）</t>
  </si>
  <si>
    <t>原動機</t>
  </si>
  <si>
    <t>木材加工用機械</t>
  </si>
  <si>
    <t>金属加工用機械</t>
  </si>
  <si>
    <t>一般動力機械</t>
  </si>
  <si>
    <t>動力クレーン等</t>
  </si>
  <si>
    <t>動力運搬機</t>
  </si>
  <si>
    <t>乗物</t>
  </si>
  <si>
    <t>圧力容器</t>
  </si>
  <si>
    <t>化学設備</t>
  </si>
  <si>
    <t>溶接装置</t>
  </si>
  <si>
    <t>炉窯等</t>
  </si>
  <si>
    <t>電気設備</t>
  </si>
  <si>
    <t>人力機械工具等</t>
  </si>
  <si>
    <t>用具</t>
  </si>
  <si>
    <t>その他の装置設備</t>
  </si>
  <si>
    <t>仮設建築構築物等</t>
  </si>
  <si>
    <t>危険物有害物等</t>
  </si>
  <si>
    <t>材料</t>
  </si>
  <si>
    <t>荷</t>
  </si>
  <si>
    <t>環境等</t>
  </si>
  <si>
    <t>その他の起因物</t>
  </si>
  <si>
    <t>起因物なし</t>
  </si>
  <si>
    <t>総計</t>
  </si>
  <si>
    <t>鉄道・軌道・水路・航空業</t>
  </si>
  <si>
    <t>ビルメンテナンス業</t>
  </si>
  <si>
    <t>　資料：浜松労働基準監督署（管内）（注）○内は死亡者数（内数）、労働者死傷病報告による。</t>
  </si>
  <si>
    <t>動力電導機械</t>
  </si>
  <si>
    <t>建設用機械</t>
  </si>
  <si>
    <t>丸のこ盤</t>
  </si>
  <si>
    <t>帯のこ盤</t>
  </si>
  <si>
    <t>かんな盤</t>
  </si>
  <si>
    <t>プレス機械</t>
  </si>
  <si>
    <t>クレーン</t>
  </si>
  <si>
    <t>移動式クレーン</t>
  </si>
  <si>
    <t>トラック</t>
  </si>
  <si>
    <t>フォークリフト</t>
  </si>
  <si>
    <t>足場</t>
  </si>
  <si>
    <t>全産業</t>
  </si>
  <si>
    <t>製造業</t>
  </si>
  <si>
    <t>食品</t>
  </si>
  <si>
    <t>衣服・その他の繊維製品</t>
  </si>
  <si>
    <t>年　　　度</t>
  </si>
  <si>
    <t>事業所数</t>
  </si>
  <si>
    <t>遺族補償給付</t>
  </si>
  <si>
    <t>葬　　祭　　料</t>
  </si>
  <si>
    <t>介護保険給付</t>
  </si>
  <si>
    <t>年金給付等</t>
  </si>
  <si>
    <t>件　数</t>
  </si>
  <si>
    <t>金　額</t>
  </si>
  <si>
    <t>７　労働者災害補償保険の給付支払状況（業務災害）</t>
  </si>
  <si>
    <t xml:space="preserve">（単位：千円） </t>
  </si>
  <si>
    <t>労働者数</t>
  </si>
  <si>
    <t>総　　　　　計</t>
  </si>
  <si>
    <t>療養補償給付</t>
  </si>
  <si>
    <t>休業補償給付</t>
  </si>
  <si>
    <t>障害補償給付</t>
  </si>
  <si>
    <t>金　額</t>
  </si>
  <si>
    <t>平成１３年度</t>
  </si>
  <si>
    <t>１４</t>
  </si>
  <si>
    <t>１５</t>
  </si>
  <si>
    <t>１６</t>
  </si>
  <si>
    <t>１７</t>
  </si>
  <si>
    <t>　資料：浜松労働基準監督署（管内）</t>
  </si>
  <si>
    <t>　　　 （注）遺族補償給付については、一時金である。</t>
  </si>
  <si>
    <t>出産育児一時金</t>
  </si>
  <si>
    <t>１５</t>
  </si>
  <si>
    <t>８　健 康 保 険 の 給 付 決 定 状 況（被 保 険 者 分）</t>
  </si>
  <si>
    <t>年度</t>
  </si>
  <si>
    <t>被保険者数</t>
  </si>
  <si>
    <t>平均標準報酬　　　　　　　　　　　　　　　　　　　　　　　　　　　　　　　　　　　　　　　　　　　　　　　　　　　　　　　　　　　　　　　　　　　　　　　月額（円）</t>
  </si>
  <si>
    <t>看護費</t>
  </si>
  <si>
    <t>移送費</t>
  </si>
  <si>
    <t>療養費</t>
  </si>
  <si>
    <t>傷病手当金</t>
  </si>
  <si>
    <t>埋葬料</t>
  </si>
  <si>
    <t>出産手当金</t>
  </si>
  <si>
    <t>件数</t>
  </si>
  <si>
    <t>金額</t>
  </si>
  <si>
    <t>平成１４年度</t>
  </si>
  <si>
    <t>１７</t>
  </si>
  <si>
    <t>１８</t>
  </si>
  <si>
    <t>　資料：浜松東・浜松西社会保険事務所（管内）</t>
  </si>
  <si>
    <t>　　　 （注）事業所数・被保険者数は浜松市分。</t>
  </si>
  <si>
    <t>９　健 康 保 険 の 給 付 決 定 状 況（被 扶 養 者 分）</t>
  </si>
  <si>
    <t>家族埋葬費</t>
  </si>
  <si>
    <t>出産育児一時金　</t>
  </si>
  <si>
    <t>件数</t>
  </si>
  <si>
    <t>金額</t>
  </si>
  <si>
    <t>平成１４年度</t>
  </si>
  <si>
    <t>１８</t>
  </si>
  <si>
    <t>10　厚　生　年　金　保　険　の　給　付　決　定　状　況</t>
  </si>
  <si>
    <t>年度</t>
  </si>
  <si>
    <t>事業所数</t>
  </si>
  <si>
    <t>被保険者数</t>
  </si>
  <si>
    <t>平均標準報酬月額（円）</t>
  </si>
  <si>
    <t>脱退手当等</t>
  </si>
  <si>
    <t>件数</t>
  </si>
  <si>
    <t>金額（千円）</t>
  </si>
  <si>
    <t>平成１４年度</t>
  </si>
  <si>
    <t>１５</t>
  </si>
  <si>
    <t>１６</t>
  </si>
  <si>
    <t>１７</t>
  </si>
  <si>
    <t>１８</t>
  </si>
  <si>
    <t xml:space="preserve">  </t>
  </si>
  <si>
    <t>11　産業別勤労者の県下平均月間給与額</t>
  </si>
  <si>
    <t xml:space="preserve">（単位：円） </t>
  </si>
  <si>
    <t>年　　　　　　　　　次</t>
  </si>
  <si>
    <t>現 金 給 与 総 額 （ １ 人 平 均 ）　</t>
  </si>
  <si>
    <t>産　　　　業　　　　別</t>
  </si>
  <si>
    <t>合　　　　計</t>
  </si>
  <si>
    <t>定　期　給　与</t>
  </si>
  <si>
    <t>特　別　給　与</t>
  </si>
  <si>
    <t xml:space="preserve">平 成 １７ 年   </t>
  </si>
  <si>
    <t>１８</t>
  </si>
  <si>
    <t>建設業</t>
  </si>
  <si>
    <t>製造業</t>
  </si>
  <si>
    <t>電気・ガス・水道業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</si>
  <si>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</si>
  <si>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</si>
  <si>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</si>
  <si>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</si>
  <si>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</si>
  <si>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</si>
  <si>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</si>
  <si>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教育、学習支援事業</t>
  </si>
  <si>
    <t>複合サービス事業</t>
  </si>
  <si>
    <t>サービス業
(他に分類されないもの)</t>
  </si>
  <si>
    <t>　資料：県経済統計室（毎月勤労統計調査年速報）　（注）常用労働者30人以上の事業所。</t>
  </si>
  <si>
    <t>12　産業別県下平均月間労働時間、出勤日数</t>
  </si>
  <si>
    <t>労　働　時　間　（ １ 人 平 均 ）</t>
  </si>
  <si>
    <t>出　勤　日　数</t>
  </si>
  <si>
    <t>所定内労働時間</t>
  </si>
  <si>
    <t>所定外労働時間</t>
  </si>
  <si>
    <t xml:space="preserve">平　成　１７　年    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</si>
</sst>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86" formatCode="#\ ##0\ \ \ ;;#\-\ \ \ "/>
    <numFmt numFmtId="187" formatCode="0.00\ \ \ ;;#\-\ \ \ "/>
    <numFmt numFmtId="188" formatCode="0.00\ \ ;;#\-\ \ "/>
    <numFmt numFmtId="194" formatCode="#\ ###\ ##0&quot; 千円&quot;"/>
    <numFmt numFmtId="195" formatCode="#\ ##0\ \ \ \ \ ;;#\-\ \ \ \ \ "/>
    <numFmt numFmtId="199" formatCode="#\ ##0\ ;;#\-\ "/>
    <numFmt numFmtId="201" formatCode="#\ ##0;;#\-"/>
    <numFmt numFmtId="202" formatCode="#\ ##0.0\ \ ;;#\-\ \ "/>
    <numFmt numFmtId="203" formatCode="#\ ###\ ##0\ ;;#\-\ "/>
    <numFmt numFmtId="206" formatCode="#\ ##0\ \ ;;#\-\ \ "/>
    <numFmt numFmtId="213" formatCode="#\ ###\ ##0;;#\-"/>
    <numFmt numFmtId="215" formatCode="###\ ;;#\-\ "/>
    <numFmt numFmtId="216" formatCode="#\ ###\ ##0&quot; 千円&quot;;;#\-&quot; 千円&quot;"/>
    <numFmt numFmtId="220" formatCode="#\ ##00\ ;;#\-\ "/>
    <numFmt numFmtId="221" formatCode="&quot;①&quot;#\ ##0;;#\-"/>
    <numFmt numFmtId="222" formatCode="&quot;①&quot;\ #\ ##0;;#\-"/>
    <numFmt numFmtId="223" formatCode="&quot;②&quot;\ #\ ##0;;#\-"/>
    <numFmt numFmtId="224" formatCode="&quot;②&quot;#\ ##0;;#\-"/>
    <numFmt numFmtId="226" formatCode="&quot;①&quot;\ \ #\ ##0;;#\-"/>
    <numFmt numFmtId="229" formatCode="&quot;⑤&quot;#\ ##0;;#\-"/>
    <numFmt numFmtId="231" formatCode="&quot;⑤&quot;\ #\ ##0;;#\-"/>
    <numFmt numFmtId="232" formatCode="&quot;②&quot;\ \ #\ ##0;;#\-"/>
    <numFmt numFmtId="233" formatCode="&quot;④&quot;\ #\ ##0;;#\-"/>
    <numFmt numFmtId="234" formatCode="&quot;⑬&quot;#\ ##0;;#\-"/>
    <numFmt numFmtId="251" formatCode="#\ ###\ ##0\ \ ;;#\-\ \ "/>
  </numFmts>
  <fonts count="37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9"/>
      <name val="ＦＡ 明朝"/>
      <family val="1"/>
    </font>
    <font>
      <sz val="21"/>
      <name val="ＭＳ ゴシック"/>
      <family val="3"/>
    </font>
    <font>
      <sz val="16"/>
      <name val="ＭＳ 明朝"/>
      <family val="1"/>
    </font>
    <font>
      <sz val="8.5"/>
      <name val="ＭＳ 明朝"/>
      <family val="1"/>
    </font>
    <font>
      <sz val="9"/>
      <color indexed="8"/>
      <name val="ＭＳ 明朝"/>
      <family val="1"/>
    </font>
    <font>
      <sz val="9"/>
      <color indexed="8"/>
      <name val="ＦＡ 明朝"/>
      <family val="1"/>
    </font>
    <font>
      <b/>
      <sz val="9"/>
      <color indexed="8"/>
      <name val="ＭＳ ゴシック"/>
      <family val="3"/>
    </font>
    <font>
      <b/>
      <sz val="9"/>
      <color indexed="8"/>
      <name val="ＭＳ 明朝"/>
      <family val="1"/>
    </font>
    <font>
      <b/>
      <sz val="9"/>
      <color indexed="8"/>
      <name val="ＦＡ ゴシック"/>
      <family val="3"/>
    </font>
    <font>
      <sz val="8.5"/>
      <name val="ＦＡ 明朝"/>
      <family val="1"/>
    </font>
    <font>
      <sz val="8"/>
      <name val="ＭＳ 明朝"/>
      <family val="1"/>
    </font>
    <font>
      <sz val="8"/>
      <name val="ＦＡ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  <font>
      <sz val="8.5"/>
      <color indexed="8"/>
      <name val="ＭＳ 明朝"/>
      <family val="1"/>
    </font>
    <font>
      <sz val="8.5"/>
      <color indexed="8"/>
      <name val="ＦＡ 明朝"/>
      <family val="1"/>
    </font>
    <font>
      <sz val="8"/>
      <color indexed="8"/>
      <name val="ＭＳ 明朝"/>
      <family val="1"/>
    </font>
    <font>
      <b/>
      <sz val="8"/>
      <name val="ＭＳ 明朝"/>
      <family val="1"/>
    </font>
    <font>
      <b/>
      <sz val="8"/>
      <name val="ＦＡ ゴシック"/>
      <family val="3"/>
    </font>
    <font>
      <sz val="6"/>
      <name val="ＭＳ 明朝"/>
      <family val="1"/>
    </font>
    <font>
      <sz val="7.5"/>
      <name val="ＭＳ 明朝"/>
      <family val="1"/>
    </font>
    <font>
      <b/>
      <sz val="8.5"/>
      <color indexed="8"/>
      <name val="ＭＳ ゴシック"/>
      <family val="3"/>
    </font>
    <font>
      <sz val="6"/>
      <color indexed="8"/>
      <name val="ＭＳ 明朝"/>
      <family val="1"/>
    </font>
    <font>
      <sz val="6"/>
      <name val="ＦＡ 明朝"/>
      <family val="3"/>
    </font>
    <font>
      <sz val="11.5"/>
      <name val="ＭＳ 明朝"/>
      <family val="1"/>
    </font>
    <font>
      <sz val="15"/>
      <name val="ＭＳ 明朝"/>
      <family val="1"/>
    </font>
    <font>
      <sz val="9.5"/>
      <name val="ＭＳ 明朝"/>
      <family val="1"/>
    </font>
    <font>
      <sz val="7.5"/>
      <color indexed="8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4" fillId="0" borderId="0" xfId="21" applyFont="1" applyAlignment="1" applyProtection="1">
      <alignment vertical="top"/>
      <protection/>
    </xf>
    <xf numFmtId="0" fontId="1" fillId="0" borderId="0" xfId="21" applyFont="1" applyAlignment="1" applyProtection="1">
      <alignment vertical="top"/>
      <protection/>
    </xf>
    <xf numFmtId="0" fontId="1" fillId="0" borderId="0" xfId="21" applyFont="1" applyAlignment="1" applyProtection="1">
      <alignment horizontal="center" vertical="top"/>
      <protection/>
    </xf>
    <xf numFmtId="0" fontId="4" fillId="0" borderId="0" xfId="21" applyFont="1" applyAlignment="1" applyProtection="1">
      <alignment horizontal="right" vertical="top"/>
      <protection/>
    </xf>
    <xf numFmtId="0" fontId="5" fillId="0" borderId="0" xfId="21" applyFont="1" applyAlignment="1" applyProtection="1">
      <alignment vertical="top"/>
      <protection/>
    </xf>
    <xf numFmtId="0" fontId="1" fillId="0" borderId="0" xfId="21" applyFont="1" applyAlignment="1" applyProtection="1">
      <alignment vertical="center"/>
      <protection/>
    </xf>
    <xf numFmtId="0" fontId="5" fillId="0" borderId="0" xfId="21" applyFont="1" applyAlignment="1" applyProtection="1">
      <alignment vertical="center"/>
      <protection/>
    </xf>
    <xf numFmtId="0" fontId="7" fillId="0" borderId="0" xfId="21" applyFont="1" applyAlignment="1" applyProtection="1">
      <alignment/>
      <protection/>
    </xf>
    <xf numFmtId="0" fontId="1" fillId="0" borderId="0" xfId="21" applyFont="1" applyAlignment="1" applyProtection="1">
      <alignment/>
      <protection/>
    </xf>
    <xf numFmtId="0" fontId="1" fillId="0" borderId="1" xfId="21" applyFont="1" applyBorder="1" applyProtection="1">
      <alignment/>
      <protection/>
    </xf>
    <xf numFmtId="0" fontId="1" fillId="0" borderId="1" xfId="21" applyFont="1" applyBorder="1" applyAlignment="1" applyProtection="1">
      <alignment vertical="top"/>
      <protection/>
    </xf>
    <xf numFmtId="49" fontId="1" fillId="0" borderId="2" xfId="21" applyNumberFormat="1" applyFont="1" applyBorder="1" applyAlignment="1" applyProtection="1">
      <alignment vertical="center"/>
      <protection/>
    </xf>
    <xf numFmtId="49" fontId="1" fillId="0" borderId="3" xfId="21" applyNumberFormat="1" applyFont="1" applyBorder="1" applyAlignment="1" applyProtection="1">
      <alignment vertical="center"/>
      <protection/>
    </xf>
    <xf numFmtId="49" fontId="1" fillId="0" borderId="0" xfId="21" applyNumberFormat="1" applyFont="1" applyBorder="1" applyAlignment="1" applyProtection="1">
      <alignment vertical="center"/>
      <protection/>
    </xf>
    <xf numFmtId="49" fontId="5" fillId="0" borderId="0" xfId="21" applyNumberFormat="1" applyFont="1" applyBorder="1" applyAlignment="1" applyProtection="1">
      <alignment vertical="center"/>
      <protection/>
    </xf>
    <xf numFmtId="49" fontId="1" fillId="0" borderId="0" xfId="21" applyNumberFormat="1" applyFont="1" applyAlignment="1" applyProtection="1">
      <alignment horizontal="center" vertical="center"/>
      <protection/>
    </xf>
    <xf numFmtId="49" fontId="5" fillId="0" borderId="0" xfId="21" applyNumberFormat="1" applyFont="1" applyAlignment="1" applyProtection="1">
      <alignment horizontal="center" vertical="center"/>
      <protection/>
    </xf>
    <xf numFmtId="0" fontId="9" fillId="0" borderId="0" xfId="21" applyFont="1" applyAlignment="1" applyProtection="1">
      <alignment/>
      <protection/>
    </xf>
    <xf numFmtId="0" fontId="10" fillId="0" borderId="0" xfId="21" applyFont="1" applyAlignment="1" applyProtection="1">
      <alignment/>
      <protection/>
    </xf>
    <xf numFmtId="0" fontId="12" fillId="0" borderId="0" xfId="21" applyFont="1" applyAlignment="1" applyProtection="1">
      <alignment/>
      <protection/>
    </xf>
    <xf numFmtId="0" fontId="13" fillId="0" borderId="0" xfId="21" applyFont="1" applyAlignment="1" applyProtection="1">
      <alignment/>
      <protection/>
    </xf>
    <xf numFmtId="0" fontId="9" fillId="0" borderId="0" xfId="21" applyFont="1" applyBorder="1" applyAlignment="1" applyProtection="1">
      <alignment/>
      <protection/>
    </xf>
    <xf numFmtId="0" fontId="10" fillId="0" borderId="0" xfId="21" applyFont="1" applyBorder="1" applyAlignment="1" applyProtection="1">
      <alignment/>
      <protection/>
    </xf>
    <xf numFmtId="0" fontId="8" fillId="0" borderId="0" xfId="21" applyFont="1" applyAlignment="1" applyProtection="1">
      <alignment/>
      <protection/>
    </xf>
    <xf numFmtId="0" fontId="14" fillId="0" borderId="0" xfId="21" applyFont="1" applyAlignment="1" applyProtection="1">
      <alignment/>
      <protection/>
    </xf>
    <xf numFmtId="0" fontId="15" fillId="0" borderId="0" xfId="21" applyFont="1" applyBorder="1" applyAlignment="1" applyProtection="1">
      <alignment vertical="center"/>
      <protection/>
    </xf>
    <xf numFmtId="0" fontId="15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16" fillId="0" borderId="0" xfId="21" applyFont="1" applyBorder="1" applyAlignment="1" applyProtection="1">
      <alignment vertical="center"/>
      <protection/>
    </xf>
    <xf numFmtId="49" fontId="9" fillId="0" borderId="4" xfId="17" applyNumberFormat="1" applyFont="1" applyBorder="1" applyAlignment="1" applyProtection="1">
      <alignment horizontal="center" vertical="center"/>
      <protection/>
    </xf>
    <xf numFmtId="49" fontId="9" fillId="0" borderId="5" xfId="17" applyNumberFormat="1" applyFont="1" applyBorder="1" applyAlignment="1" applyProtection="1">
      <alignment vertical="center"/>
      <protection/>
    </xf>
    <xf numFmtId="186" fontId="9" fillId="0" borderId="1" xfId="17" applyNumberFormat="1" applyFont="1" applyBorder="1" applyAlignment="1" applyProtection="1">
      <alignment vertical="center"/>
      <protection/>
    </xf>
    <xf numFmtId="49" fontId="1" fillId="0" borderId="6" xfId="21" applyNumberFormat="1" applyFont="1" applyBorder="1" applyAlignment="1" applyProtection="1">
      <alignment horizontal="center" vertical="center"/>
      <protection/>
    </xf>
    <xf numFmtId="49" fontId="1" fillId="0" borderId="7" xfId="21" applyNumberFormat="1" applyFont="1" applyBorder="1" applyAlignment="1" applyProtection="1">
      <alignment horizontal="center" vertical="center"/>
      <protection/>
    </xf>
    <xf numFmtId="49" fontId="1" fillId="0" borderId="7" xfId="21" applyNumberFormat="1" applyFont="1" applyBorder="1" applyAlignment="1" applyProtection="1">
      <alignment horizontal="centerContinuous" vertical="center"/>
      <protection/>
    </xf>
    <xf numFmtId="186" fontId="9" fillId="0" borderId="0" xfId="17" applyNumberFormat="1" applyFont="1" applyBorder="1" applyAlignment="1" applyProtection="1">
      <alignment vertical="center"/>
      <protection locked="0"/>
    </xf>
    <xf numFmtId="49" fontId="1" fillId="0" borderId="4" xfId="21" applyNumberFormat="1" applyFont="1" applyBorder="1" applyAlignment="1" applyProtection="1">
      <alignment horizontal="center" vertical="center"/>
      <protection/>
    </xf>
    <xf numFmtId="49" fontId="1" fillId="0" borderId="0" xfId="21" applyNumberFormat="1" applyFont="1" applyBorder="1" applyAlignment="1" applyProtection="1">
      <alignment horizontal="center" vertical="center"/>
      <protection/>
    </xf>
    <xf numFmtId="49" fontId="1" fillId="0" borderId="0" xfId="21" applyNumberFormat="1" applyFont="1" applyBorder="1" applyAlignment="1" applyProtection="1">
      <alignment horizontal="centerContinuous" vertical="center"/>
      <protection/>
    </xf>
    <xf numFmtId="49" fontId="9" fillId="0" borderId="4" xfId="17" applyNumberFormat="1" applyFont="1" applyBorder="1" applyAlignment="1" applyProtection="1">
      <alignment horizontal="center" vertical="center"/>
      <protection locked="0"/>
    </xf>
    <xf numFmtId="186" fontId="9" fillId="0" borderId="0" xfId="17" applyNumberFormat="1" applyFont="1" applyAlignment="1" applyProtection="1">
      <alignment vertical="center"/>
      <protection locked="0"/>
    </xf>
    <xf numFmtId="186" fontId="9" fillId="0" borderId="0" xfId="17" applyNumberFormat="1" applyFont="1" applyAlignment="1" applyProtection="1">
      <alignment vertical="center"/>
      <protection/>
    </xf>
    <xf numFmtId="187" fontId="9" fillId="0" borderId="0" xfId="17" applyNumberFormat="1" applyFont="1" applyAlignment="1" applyProtection="1">
      <alignment vertical="center"/>
      <protection/>
    </xf>
    <xf numFmtId="49" fontId="11" fillId="0" borderId="4" xfId="17" applyNumberFormat="1" applyFont="1" applyBorder="1" applyAlignment="1" applyProtection="1">
      <alignment horizontal="center" vertical="center"/>
      <protection locked="0"/>
    </xf>
    <xf numFmtId="186" fontId="11" fillId="0" borderId="0" xfId="17" applyNumberFormat="1" applyFont="1" applyAlignment="1" applyProtection="1">
      <alignment vertical="center"/>
      <protection/>
    </xf>
    <xf numFmtId="187" fontId="11" fillId="0" borderId="0" xfId="17" applyNumberFormat="1" applyFont="1" applyAlignment="1" applyProtection="1">
      <alignment vertical="center"/>
      <protection/>
    </xf>
    <xf numFmtId="187" fontId="9" fillId="0" borderId="1" xfId="17" applyNumberFormat="1" applyFont="1" applyBorder="1" applyAlignment="1" applyProtection="1">
      <alignment vertical="center"/>
      <protection/>
    </xf>
    <xf numFmtId="188" fontId="9" fillId="0" borderId="1" xfId="17" applyNumberFormat="1" applyFont="1" applyBorder="1" applyAlignment="1" applyProtection="1">
      <alignment vertical="center"/>
      <protection/>
    </xf>
    <xf numFmtId="0" fontId="1" fillId="0" borderId="8" xfId="21" applyFont="1" applyBorder="1" applyAlignment="1" applyProtection="1">
      <alignment horizontal="left"/>
      <protection/>
    </xf>
    <xf numFmtId="0" fontId="6" fillId="0" borderId="0" xfId="21" applyFont="1" applyAlignment="1" applyProtection="1">
      <alignment horizontal="center" vertical="center"/>
      <protection/>
    </xf>
    <xf numFmtId="0" fontId="7" fillId="0" borderId="0" xfId="21" applyFont="1" applyAlignment="1" applyProtection="1">
      <alignment horizontal="center"/>
      <protection/>
    </xf>
    <xf numFmtId="49" fontId="1" fillId="0" borderId="9" xfId="21" applyNumberFormat="1" applyFont="1" applyBorder="1" applyAlignment="1" applyProtection="1">
      <alignment horizontal="center" vertical="center"/>
      <protection/>
    </xf>
    <xf numFmtId="49" fontId="1" fillId="0" borderId="4" xfId="21" applyNumberFormat="1" applyFont="1" applyBorder="1" applyAlignment="1" applyProtection="1">
      <alignment horizontal="center" vertical="center"/>
      <protection/>
    </xf>
    <xf numFmtId="49" fontId="1" fillId="0" borderId="3" xfId="21" applyNumberFormat="1" applyFont="1" applyBorder="1" applyAlignment="1" applyProtection="1">
      <alignment horizontal="center" vertical="center"/>
      <protection/>
    </xf>
    <xf numFmtId="49" fontId="1" fillId="0" borderId="10" xfId="21" applyNumberFormat="1" applyFont="1" applyBorder="1" applyAlignment="1" applyProtection="1">
      <alignment horizontal="center" vertical="center"/>
      <protection/>
    </xf>
    <xf numFmtId="49" fontId="1" fillId="0" borderId="11" xfId="21" applyNumberFormat="1" applyFont="1" applyBorder="1" applyAlignment="1" applyProtection="1">
      <alignment horizontal="center" vertical="center"/>
      <protection/>
    </xf>
    <xf numFmtId="49" fontId="1" fillId="0" borderId="12" xfId="21" applyNumberFormat="1" applyFont="1" applyBorder="1" applyAlignment="1" applyProtection="1">
      <alignment horizontal="center" vertical="center"/>
      <protection/>
    </xf>
    <xf numFmtId="49" fontId="1" fillId="0" borderId="13" xfId="21" applyNumberFormat="1" applyFont="1" applyBorder="1" applyAlignment="1" applyProtection="1">
      <alignment horizontal="center" vertical="center"/>
      <protection/>
    </xf>
    <xf numFmtId="49" fontId="1" fillId="0" borderId="14" xfId="21" applyNumberFormat="1" applyFont="1" applyBorder="1" applyAlignment="1" applyProtection="1">
      <alignment horizontal="center" vertical="center"/>
      <protection/>
    </xf>
    <xf numFmtId="49" fontId="1" fillId="0" borderId="7" xfId="21" applyNumberFormat="1" applyFont="1" applyBorder="1" applyAlignment="1" applyProtection="1">
      <alignment horizontal="center" vertical="center"/>
      <protection/>
    </xf>
    <xf numFmtId="49" fontId="1" fillId="0" borderId="15" xfId="21" applyNumberFormat="1" applyFont="1" applyBorder="1" applyAlignment="1" applyProtection="1">
      <alignment horizontal="center" vertical="center"/>
      <protection/>
    </xf>
    <xf numFmtId="49" fontId="1" fillId="0" borderId="16" xfId="21" applyNumberFormat="1" applyFont="1" applyBorder="1" applyAlignment="1" applyProtection="1">
      <alignment horizontal="center" vertical="center"/>
      <protection/>
    </xf>
    <xf numFmtId="49" fontId="1" fillId="0" borderId="2" xfId="21" applyNumberFormat="1" applyFont="1" applyBorder="1" applyAlignment="1" applyProtection="1">
      <alignment horizontal="center" vertical="center"/>
      <protection/>
    </xf>
    <xf numFmtId="49" fontId="1" fillId="0" borderId="17" xfId="21" applyNumberFormat="1" applyFont="1" applyBorder="1" applyAlignment="1" applyProtection="1">
      <alignment horizontal="center" vertical="center"/>
      <protection/>
    </xf>
    <xf numFmtId="49" fontId="1" fillId="0" borderId="18" xfId="21" applyNumberFormat="1" applyFont="1" applyBorder="1" applyAlignment="1" applyProtection="1">
      <alignment horizontal="center" wrapText="1"/>
      <protection/>
    </xf>
    <xf numFmtId="49" fontId="1" fillId="0" borderId="8" xfId="21" applyNumberFormat="1" applyFont="1" applyBorder="1" applyAlignment="1" applyProtection="1">
      <alignment horizontal="center" wrapText="1"/>
      <protection/>
    </xf>
    <xf numFmtId="49" fontId="8" fillId="0" borderId="11" xfId="21" applyNumberFormat="1" applyFont="1" applyBorder="1" applyAlignment="1" applyProtection="1">
      <alignment horizontal="center" vertical="center"/>
      <protection/>
    </xf>
    <xf numFmtId="49" fontId="8" fillId="0" borderId="2" xfId="21" applyNumberFormat="1" applyFont="1" applyBorder="1" applyAlignment="1" applyProtection="1">
      <alignment horizontal="center" vertical="center"/>
      <protection/>
    </xf>
    <xf numFmtId="49" fontId="1" fillId="0" borderId="18" xfId="21" applyNumberFormat="1" applyFont="1" applyBorder="1" applyAlignment="1" applyProtection="1">
      <alignment horizontal="center" vertical="center"/>
      <protection/>
    </xf>
    <xf numFmtId="0" fontId="7" fillId="0" borderId="0" xfId="26" applyFont="1" applyBorder="1" applyAlignment="1" applyProtection="1">
      <alignment horizontal="center"/>
      <protection/>
    </xf>
    <xf numFmtId="0" fontId="7" fillId="0" borderId="0" xfId="26" applyFont="1" applyBorder="1" applyAlignment="1" applyProtection="1">
      <alignment/>
      <protection/>
    </xf>
    <xf numFmtId="0" fontId="1" fillId="0" borderId="0" xfId="26" applyFont="1" applyAlignment="1" applyProtection="1">
      <alignment/>
      <protection/>
    </xf>
    <xf numFmtId="0" fontId="7" fillId="0" borderId="0" xfId="26" applyFont="1" applyAlignment="1" applyProtection="1">
      <alignment/>
      <protection/>
    </xf>
    <xf numFmtId="0" fontId="1" fillId="0" borderId="0" xfId="26" applyFont="1" applyAlignment="1" applyProtection="1">
      <alignment vertical="center"/>
      <protection/>
    </xf>
    <xf numFmtId="0" fontId="5" fillId="0" borderId="0" xfId="26" applyFont="1" applyAlignment="1" applyProtection="1">
      <alignment vertical="center"/>
      <protection/>
    </xf>
    <xf numFmtId="0" fontId="1" fillId="0" borderId="1" xfId="26" applyFont="1" applyBorder="1" applyAlignment="1" applyProtection="1">
      <alignment/>
      <protection/>
    </xf>
    <xf numFmtId="0" fontId="1" fillId="0" borderId="1" xfId="26" applyFont="1" applyBorder="1" applyProtection="1">
      <alignment/>
      <protection/>
    </xf>
    <xf numFmtId="0" fontId="19" fillId="0" borderId="1" xfId="26" applyFont="1" applyBorder="1" applyProtection="1">
      <alignment/>
      <protection/>
    </xf>
    <xf numFmtId="0" fontId="1" fillId="0" borderId="1" xfId="26" applyFont="1" applyBorder="1" applyAlignment="1" applyProtection="1">
      <alignment horizontal="right" vertical="center"/>
      <protection/>
    </xf>
    <xf numFmtId="49" fontId="1" fillId="0" borderId="2" xfId="26" applyNumberFormat="1" applyFont="1" applyBorder="1" applyAlignment="1" applyProtection="1">
      <alignment horizontal="centerContinuous" vertical="center"/>
      <protection/>
    </xf>
    <xf numFmtId="49" fontId="1" fillId="0" borderId="3" xfId="26" applyNumberFormat="1" applyFont="1" applyBorder="1" applyAlignment="1" applyProtection="1">
      <alignment horizontal="centerContinuous" vertical="center"/>
      <protection/>
    </xf>
    <xf numFmtId="49" fontId="20" fillId="0" borderId="3" xfId="26" applyNumberFormat="1" applyFont="1" applyBorder="1" applyAlignment="1" applyProtection="1">
      <alignment horizontal="center" vertical="center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 locked="0"/>
    </xf>
    <xf numFmtId="49" fontId="1" fillId="0" borderId="3" xfId="26" applyNumberFormat="1" applyFont="1" applyBorder="1" applyAlignment="1" applyProtection="1">
      <alignment horizontal="center" vertical="center"/>
      <protection/>
    </xf>
    <xf numFmtId="49" fontId="1" fillId="0" borderId="2" xfId="26" applyNumberFormat="1" applyFont="1" applyBorder="1" applyAlignment="1" applyProtection="1">
      <alignment horizontal="center" vertical="center"/>
      <protection/>
    </xf>
    <xf numFmtId="49" fontId="1" fillId="0" borderId="0" xfId="26" applyNumberFormat="1" applyFont="1" applyAlignment="1" applyProtection="1">
      <alignment horizontal="center" vertical="center"/>
      <protection/>
    </xf>
    <xf numFmtId="49" fontId="5" fillId="0" borderId="0" xfId="26" applyNumberFormat="1" applyFont="1" applyAlignment="1" applyProtection="1">
      <alignment horizontal="center" vertical="center"/>
      <protection/>
    </xf>
    <xf numFmtId="49" fontId="1" fillId="0" borderId="0" xfId="26" applyNumberFormat="1" applyFont="1" applyBorder="1" applyAlignment="1" applyProtection="1">
      <alignment horizontal="centerContinuous" vertical="center"/>
      <protection/>
    </xf>
    <xf numFmtId="49" fontId="1" fillId="0" borderId="10" xfId="26" applyNumberFormat="1" applyFont="1" applyBorder="1" applyAlignment="1" applyProtection="1">
      <alignment horizontal="centerContinuous" vertical="center"/>
      <protection/>
    </xf>
    <xf numFmtId="49" fontId="1" fillId="0" borderId="16" xfId="26" applyNumberFormat="1" applyFont="1" applyBorder="1" applyAlignment="1" applyProtection="1">
      <alignment horizontal="centerContinuous" vertical="center"/>
      <protection/>
    </xf>
    <xf numFmtId="49" fontId="1" fillId="0" borderId="4" xfId="26" applyNumberFormat="1" applyFont="1" applyBorder="1" applyAlignment="1" applyProtection="1">
      <alignment horizontal="centerContinuous" vertical="center"/>
      <protection/>
    </xf>
    <xf numFmtId="49" fontId="20" fillId="0" borderId="0" xfId="26" applyNumberFormat="1" applyFont="1" applyBorder="1" applyAlignment="1" applyProtection="1">
      <alignment horizontal="center" vertical="center"/>
      <protection/>
    </xf>
    <xf numFmtId="49" fontId="1" fillId="0" borderId="0" xfId="26" applyNumberFormat="1" applyFont="1" applyBorder="1" applyAlignment="1" applyProtection="1">
      <alignment horizontal="center" vertical="center" wrapText="1"/>
      <protection locked="0"/>
    </xf>
    <xf numFmtId="49" fontId="1" fillId="0" borderId="0" xfId="26" applyNumberFormat="1" applyFont="1" applyBorder="1" applyAlignment="1" applyProtection="1">
      <alignment horizontal="center" vertical="center"/>
      <protection/>
    </xf>
    <xf numFmtId="49" fontId="9" fillId="0" borderId="4" xfId="17" applyNumberFormat="1" applyFont="1" applyBorder="1" applyAlignment="1" applyProtection="1">
      <alignment/>
      <protection/>
    </xf>
    <xf numFmtId="199" fontId="9" fillId="0" borderId="19" xfId="17" applyNumberFormat="1" applyFont="1" applyBorder="1" applyAlignment="1" applyProtection="1">
      <alignment vertical="center"/>
      <protection/>
    </xf>
    <xf numFmtId="199" fontId="9" fillId="0" borderId="0" xfId="17" applyNumberFormat="1" applyFont="1" applyBorder="1" applyAlignment="1" applyProtection="1">
      <alignment vertical="center"/>
      <protection/>
    </xf>
    <xf numFmtId="49" fontId="9" fillId="0" borderId="4" xfId="17" applyNumberFormat="1" applyFont="1" applyBorder="1" applyAlignment="1" applyProtection="1">
      <alignment vertical="center"/>
      <protection/>
    </xf>
    <xf numFmtId="199" fontId="11" fillId="0" borderId="0" xfId="17" applyNumberFormat="1" applyFont="1" applyBorder="1" applyAlignment="1" applyProtection="1">
      <alignment vertical="center"/>
      <protection/>
    </xf>
    <xf numFmtId="199" fontId="9" fillId="0" borderId="0" xfId="17" applyNumberFormat="1" applyFont="1" applyBorder="1" applyAlignment="1" applyProtection="1">
      <alignment vertical="center"/>
      <protection locked="0"/>
    </xf>
    <xf numFmtId="199" fontId="9" fillId="0" borderId="0" xfId="17" applyNumberFormat="1" applyFont="1" applyBorder="1" applyAlignment="1" applyProtection="1">
      <alignment vertical="center"/>
      <protection/>
    </xf>
    <xf numFmtId="0" fontId="21" fillId="0" borderId="0" xfId="26" applyFont="1" applyBorder="1" applyAlignment="1" applyProtection="1">
      <alignment/>
      <protection/>
    </xf>
    <xf numFmtId="0" fontId="22" fillId="0" borderId="0" xfId="26" applyFont="1" applyBorder="1" applyAlignment="1" applyProtection="1">
      <alignment/>
      <protection/>
    </xf>
    <xf numFmtId="49" fontId="9" fillId="0" borderId="4" xfId="17" applyNumberFormat="1" applyFont="1" applyBorder="1" applyAlignment="1" applyProtection="1">
      <alignment horizontal="center"/>
      <protection/>
    </xf>
    <xf numFmtId="49" fontId="9" fillId="0" borderId="4" xfId="17" applyNumberFormat="1" applyFont="1" applyBorder="1" applyAlignment="1" applyProtection="1">
      <alignment horizontal="left"/>
      <protection/>
    </xf>
    <xf numFmtId="220" fontId="9" fillId="0" borderId="0" xfId="17" applyNumberFormat="1" applyFont="1" applyBorder="1" applyAlignment="1" applyProtection="1">
      <alignment vertical="center"/>
      <protection/>
    </xf>
    <xf numFmtId="49" fontId="9" fillId="0" borderId="0" xfId="17" applyNumberFormat="1" applyFont="1" applyBorder="1" applyAlignment="1" applyProtection="1">
      <alignment horizontal="distributed" vertical="center"/>
      <protection/>
    </xf>
    <xf numFmtId="49" fontId="9" fillId="0" borderId="4" xfId="17" applyNumberFormat="1" applyFont="1" applyBorder="1" applyAlignment="1" applyProtection="1">
      <alignment horizontal="center" vertical="distributed" textRotation="255"/>
      <protection/>
    </xf>
    <xf numFmtId="199" fontId="23" fillId="0" borderId="19" xfId="17" applyNumberFormat="1" applyFont="1" applyBorder="1" applyAlignment="1" applyProtection="1">
      <alignment vertical="center"/>
      <protection/>
    </xf>
    <xf numFmtId="199" fontId="23" fillId="0" borderId="0" xfId="17" applyNumberFormat="1" applyFont="1" applyBorder="1" applyAlignment="1" applyProtection="1">
      <alignment vertical="center"/>
      <protection/>
    </xf>
    <xf numFmtId="49" fontId="9" fillId="0" borderId="0" xfId="17" applyNumberFormat="1" applyFont="1" applyBorder="1" applyAlignment="1" applyProtection="1">
      <alignment vertical="center"/>
      <protection/>
    </xf>
    <xf numFmtId="0" fontId="21" fillId="0" borderId="0" xfId="26" applyFont="1" applyBorder="1" applyAlignment="1" applyProtection="1">
      <alignment vertical="center"/>
      <protection/>
    </xf>
    <xf numFmtId="0" fontId="22" fillId="0" borderId="0" xfId="26" applyFont="1" applyBorder="1" applyAlignment="1" applyProtection="1">
      <alignment vertical="center"/>
      <protection/>
    </xf>
    <xf numFmtId="49" fontId="9" fillId="0" borderId="3" xfId="17" applyNumberFormat="1" applyFont="1" applyBorder="1" applyAlignment="1" applyProtection="1">
      <alignment vertical="center"/>
      <protection/>
    </xf>
    <xf numFmtId="199" fontId="9" fillId="0" borderId="2" xfId="17" applyNumberFormat="1" applyFont="1" applyBorder="1" applyAlignment="1" applyProtection="1">
      <alignment vertical="center"/>
      <protection/>
    </xf>
    <xf numFmtId="49" fontId="9" fillId="0" borderId="2" xfId="17" applyNumberFormat="1" applyFont="1" applyBorder="1" applyAlignment="1" applyProtection="1">
      <alignment vertical="center"/>
      <protection/>
    </xf>
    <xf numFmtId="199" fontId="11" fillId="0" borderId="2" xfId="17" applyNumberFormat="1" applyFont="1" applyBorder="1" applyAlignment="1" applyProtection="1">
      <alignment vertical="center"/>
      <protection/>
    </xf>
    <xf numFmtId="199" fontId="9" fillId="0" borderId="2" xfId="17" applyNumberFormat="1" applyFont="1" applyBorder="1" applyAlignment="1" applyProtection="1">
      <alignment vertical="center"/>
      <protection locked="0"/>
    </xf>
    <xf numFmtId="199" fontId="11" fillId="0" borderId="19" xfId="17" applyNumberFormat="1" applyFont="1" applyBorder="1" applyAlignment="1" applyProtection="1">
      <alignment vertical="center"/>
      <protection/>
    </xf>
    <xf numFmtId="49" fontId="9" fillId="0" borderId="4" xfId="17" applyNumberFormat="1" applyFont="1" applyBorder="1" applyAlignment="1" applyProtection="1">
      <alignment horizontal="center" vertical="top"/>
      <protection/>
    </xf>
    <xf numFmtId="49" fontId="9" fillId="0" borderId="5" xfId="17" applyNumberFormat="1" applyFont="1" applyBorder="1" applyAlignment="1" applyProtection="1">
      <alignment horizontal="center" vertical="center"/>
      <protection/>
    </xf>
    <xf numFmtId="199" fontId="9" fillId="0" borderId="1" xfId="17" applyNumberFormat="1" applyFont="1" applyBorder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vertical="center"/>
      <protection/>
    </xf>
    <xf numFmtId="199" fontId="11" fillId="0" borderId="1" xfId="17" applyNumberFormat="1" applyFont="1" applyBorder="1" applyAlignment="1" applyProtection="1">
      <alignment vertical="center"/>
      <protection/>
    </xf>
    <xf numFmtId="199" fontId="9" fillId="0" borderId="0" xfId="17" applyNumberFormat="1" applyFont="1" applyBorder="1" applyAlignment="1" applyProtection="1">
      <alignment/>
      <protection locked="0"/>
    </xf>
    <xf numFmtId="0" fontId="21" fillId="0" borderId="0" xfId="26" applyFont="1" applyAlignment="1" applyProtection="1">
      <alignment vertical="center"/>
      <protection/>
    </xf>
    <xf numFmtId="0" fontId="22" fillId="0" borderId="0" xfId="26" applyFont="1" applyAlignment="1" applyProtection="1">
      <alignment vertical="center"/>
      <protection/>
    </xf>
    <xf numFmtId="0" fontId="1" fillId="0" borderId="0" xfId="26" applyFont="1" applyBorder="1" applyAlignment="1" applyProtection="1">
      <alignment/>
      <protection/>
    </xf>
    <xf numFmtId="0" fontId="19" fillId="0" borderId="0" xfId="26" applyFont="1" applyAlignment="1" applyProtection="1">
      <alignment/>
      <protection/>
    </xf>
    <xf numFmtId="199" fontId="9" fillId="0" borderId="8" xfId="17" applyNumberFormat="1" applyFont="1" applyBorder="1" applyAlignment="1" applyProtection="1">
      <alignment vertical="center"/>
      <protection/>
    </xf>
    <xf numFmtId="0" fontId="5" fillId="0" borderId="0" xfId="26" applyFont="1" applyAlignment="1" applyProtection="1">
      <alignment/>
      <protection/>
    </xf>
    <xf numFmtId="0" fontId="15" fillId="0" borderId="0" xfId="26" applyFont="1" applyBorder="1" applyAlignment="1" applyProtection="1">
      <alignment vertical="center"/>
      <protection/>
    </xf>
    <xf numFmtId="0" fontId="24" fillId="0" borderId="0" xfId="26" applyFont="1" applyAlignment="1" applyProtection="1">
      <alignment vertical="center"/>
      <protection/>
    </xf>
    <xf numFmtId="0" fontId="15" fillId="0" borderId="0" xfId="26" applyFont="1" applyAlignment="1" applyProtection="1">
      <alignment vertical="center"/>
      <protection/>
    </xf>
    <xf numFmtId="0" fontId="16" fillId="0" borderId="0" xfId="26" applyFont="1" applyAlignment="1" applyProtection="1">
      <alignment vertical="center"/>
      <protection/>
    </xf>
    <xf numFmtId="0" fontId="16" fillId="0" borderId="0" xfId="26" applyFont="1" applyBorder="1" applyAlignment="1" applyProtection="1">
      <alignment vertical="center"/>
      <protection/>
    </xf>
    <xf numFmtId="0" fontId="25" fillId="0" borderId="0" xfId="26" applyFont="1" applyAlignment="1" applyProtection="1">
      <alignment vertical="center"/>
      <protection/>
    </xf>
    <xf numFmtId="0" fontId="4" fillId="0" borderId="0" xfId="22" applyFont="1" applyBorder="1" applyAlignment="1" applyProtection="1">
      <alignment vertical="top"/>
      <protection/>
    </xf>
    <xf numFmtId="0" fontId="4" fillId="0" borderId="0" xfId="22" applyFont="1" applyAlignment="1" applyProtection="1">
      <alignment vertical="top"/>
      <protection/>
    </xf>
    <xf numFmtId="0" fontId="1" fillId="0" borderId="0" xfId="22" applyFont="1" applyAlignment="1" applyProtection="1">
      <alignment horizontal="center" vertical="top"/>
      <protection/>
    </xf>
    <xf numFmtId="0" fontId="1" fillId="0" borderId="0" xfId="22" applyFont="1" applyAlignment="1" applyProtection="1">
      <alignment vertical="top"/>
      <protection/>
    </xf>
    <xf numFmtId="0" fontId="5" fillId="0" borderId="0" xfId="22" applyFont="1" applyAlignment="1" applyProtection="1">
      <alignment vertical="top"/>
      <protection/>
    </xf>
    <xf numFmtId="0" fontId="2" fillId="0" borderId="0" xfId="22">
      <alignment/>
      <protection/>
    </xf>
    <xf numFmtId="0" fontId="7" fillId="0" borderId="0" xfId="22" applyFont="1" applyBorder="1" applyAlignment="1" applyProtection="1">
      <alignment horizontal="center"/>
      <protection/>
    </xf>
    <xf numFmtId="0" fontId="5" fillId="0" borderId="0" xfId="22" applyFont="1" applyAlignment="1" applyProtection="1">
      <alignment vertical="center"/>
      <protection/>
    </xf>
    <xf numFmtId="0" fontId="1" fillId="0" borderId="1" xfId="22" applyFont="1" applyBorder="1" applyProtection="1">
      <alignment/>
      <protection/>
    </xf>
    <xf numFmtId="0" fontId="1" fillId="0" borderId="1" xfId="22" applyFont="1" applyBorder="1" applyAlignment="1" applyProtection="1">
      <alignment/>
      <protection/>
    </xf>
    <xf numFmtId="0" fontId="1" fillId="0" borderId="1" xfId="22" applyFont="1" applyBorder="1" applyAlignment="1" applyProtection="1">
      <alignment vertical="top"/>
      <protection/>
    </xf>
    <xf numFmtId="49" fontId="1" fillId="0" borderId="13" xfId="22" applyNumberFormat="1" applyFont="1" applyBorder="1" applyAlignment="1" applyProtection="1">
      <alignment horizontal="center" vertical="center"/>
      <protection/>
    </xf>
    <xf numFmtId="49" fontId="1" fillId="0" borderId="14" xfId="22" applyNumberFormat="1" applyFont="1" applyBorder="1" applyAlignment="1" applyProtection="1">
      <alignment horizontal="center" vertical="center"/>
      <protection/>
    </xf>
    <xf numFmtId="49" fontId="1" fillId="0" borderId="12" xfId="22" applyNumberFormat="1" applyFont="1" applyBorder="1" applyAlignment="1" applyProtection="1">
      <alignment horizontal="center" vertical="center"/>
      <protection locked="0"/>
    </xf>
    <xf numFmtId="49" fontId="20" fillId="0" borderId="12" xfId="22" applyNumberFormat="1" applyFont="1" applyBorder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/>
    </xf>
    <xf numFmtId="49" fontId="1" fillId="0" borderId="20" xfId="22" applyNumberFormat="1" applyFont="1" applyBorder="1" applyAlignment="1" applyProtection="1">
      <alignment horizontal="center" vertical="center"/>
      <protection/>
    </xf>
    <xf numFmtId="49" fontId="1" fillId="0" borderId="0" xfId="22" applyNumberFormat="1" applyFont="1" applyBorder="1" applyAlignment="1" applyProtection="1">
      <alignment horizontal="center" vertical="center"/>
      <protection/>
    </xf>
    <xf numFmtId="49" fontId="1" fillId="0" borderId="4" xfId="22" applyNumberFormat="1" applyFont="1" applyBorder="1" applyAlignment="1" applyProtection="1">
      <alignment horizontal="center" vertical="center"/>
      <protection/>
    </xf>
    <xf numFmtId="49" fontId="1" fillId="0" borderId="0" xfId="22" applyNumberFormat="1" applyFont="1" applyBorder="1" applyAlignment="1" applyProtection="1">
      <alignment horizontal="center" vertical="center"/>
      <protection locked="0"/>
    </xf>
    <xf numFmtId="49" fontId="20" fillId="0" borderId="0" xfId="22" applyNumberFormat="1" applyFont="1" applyBorder="1" applyAlignment="1" applyProtection="1">
      <alignment horizontal="center" vertical="center"/>
      <protection locked="0"/>
    </xf>
    <xf numFmtId="195" fontId="9" fillId="0" borderId="0" xfId="17" applyNumberFormat="1" applyFont="1" applyAlignment="1" applyProtection="1">
      <alignment vertical="center"/>
      <protection locked="0"/>
    </xf>
    <xf numFmtId="195" fontId="11" fillId="0" borderId="0" xfId="17" applyNumberFormat="1" applyFont="1" applyAlignment="1" applyProtection="1">
      <alignment vertical="center"/>
      <protection locked="0"/>
    </xf>
    <xf numFmtId="0" fontId="10" fillId="0" borderId="0" xfId="22" applyFont="1" applyAlignment="1" applyProtection="1">
      <alignment vertical="center"/>
      <protection/>
    </xf>
    <xf numFmtId="195" fontId="9" fillId="0" borderId="0" xfId="17" applyNumberFormat="1" applyFont="1" applyBorder="1" applyAlignment="1" applyProtection="1">
      <alignment vertical="center"/>
      <protection locked="0"/>
    </xf>
    <xf numFmtId="195" fontId="11" fillId="0" borderId="0" xfId="17" applyNumberFormat="1" applyFont="1" applyBorder="1" applyAlignment="1" applyProtection="1">
      <alignment vertical="center"/>
      <protection locked="0"/>
    </xf>
    <xf numFmtId="0" fontId="10" fillId="0" borderId="0" xfId="22" applyFont="1" applyBorder="1" applyAlignment="1" applyProtection="1">
      <alignment vertical="center"/>
      <protection/>
    </xf>
    <xf numFmtId="194" fontId="9" fillId="0" borderId="0" xfId="17" applyNumberFormat="1" applyFont="1" applyBorder="1" applyAlignment="1" applyProtection="1">
      <alignment vertical="center"/>
      <protection locked="0"/>
    </xf>
    <xf numFmtId="194" fontId="11" fillId="0" borderId="0" xfId="17" applyNumberFormat="1" applyFont="1" applyBorder="1" applyAlignment="1" applyProtection="1">
      <alignment vertical="center"/>
      <protection locked="0"/>
    </xf>
    <xf numFmtId="216" fontId="9" fillId="0" borderId="0" xfId="17" applyNumberFormat="1" applyFont="1" applyBorder="1" applyAlignment="1" applyProtection="1">
      <alignment vertical="center"/>
      <protection locked="0"/>
    </xf>
    <xf numFmtId="216" fontId="11" fillId="0" borderId="0" xfId="17" applyNumberFormat="1" applyFont="1" applyBorder="1" applyAlignment="1" applyProtection="1">
      <alignment vertical="center"/>
      <protection locked="0"/>
    </xf>
    <xf numFmtId="49" fontId="9" fillId="0" borderId="10" xfId="17" applyNumberFormat="1" applyFont="1" applyBorder="1" applyAlignment="1" applyProtection="1">
      <alignment vertical="center"/>
      <protection/>
    </xf>
    <xf numFmtId="49" fontId="9" fillId="0" borderId="16" xfId="17" applyNumberFormat="1" applyFont="1" applyBorder="1" applyAlignment="1" applyProtection="1">
      <alignment horizontal="distributed" vertical="center"/>
      <protection/>
    </xf>
    <xf numFmtId="49" fontId="9" fillId="0" borderId="20" xfId="17" applyNumberFormat="1" applyFont="1" applyBorder="1" applyAlignment="1" applyProtection="1">
      <alignment vertical="center"/>
      <protection/>
    </xf>
    <xf numFmtId="49" fontId="9" fillId="0" borderId="0" xfId="17" applyNumberFormat="1" applyFont="1" applyBorder="1" applyAlignment="1" applyProtection="1">
      <alignment horizontal="center" vertical="center"/>
      <protection/>
    </xf>
    <xf numFmtId="49" fontId="9" fillId="0" borderId="19" xfId="17" applyNumberFormat="1" applyFont="1" applyBorder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horizontal="center" vertical="center"/>
      <protection/>
    </xf>
    <xf numFmtId="49" fontId="9" fillId="0" borderId="21" xfId="17" applyNumberFormat="1" applyFont="1" applyBorder="1" applyAlignment="1" applyProtection="1">
      <alignment vertical="center"/>
      <protection/>
    </xf>
    <xf numFmtId="49" fontId="9" fillId="0" borderId="1" xfId="17" applyNumberFormat="1" applyFont="1" applyBorder="1" applyAlignment="1" applyProtection="1">
      <alignment horizontal="distributed" vertical="center"/>
      <protection/>
    </xf>
    <xf numFmtId="194" fontId="9" fillId="0" borderId="1" xfId="17" applyNumberFormat="1" applyFont="1" applyBorder="1" applyAlignment="1" applyProtection="1">
      <alignment vertical="center"/>
      <protection locked="0"/>
    </xf>
    <xf numFmtId="194" fontId="11" fillId="0" borderId="1" xfId="17" applyNumberFormat="1" applyFont="1" applyBorder="1" applyAlignment="1" applyProtection="1">
      <alignment vertical="center"/>
      <protection locked="0"/>
    </xf>
    <xf numFmtId="0" fontId="1" fillId="0" borderId="0" xfId="22" applyFont="1" applyBorder="1" applyAlignment="1" applyProtection="1">
      <alignment/>
      <protection/>
    </xf>
    <xf numFmtId="0" fontId="1" fillId="0" borderId="0" xfId="22" applyFont="1" applyAlignment="1" applyProtection="1">
      <alignment/>
      <protection/>
    </xf>
    <xf numFmtId="0" fontId="8" fillId="0" borderId="0" xfId="22" applyFont="1" applyAlignment="1" applyProtection="1">
      <alignment/>
      <protection/>
    </xf>
    <xf numFmtId="0" fontId="14" fillId="0" borderId="0" xfId="22" applyFont="1" applyAlignment="1" applyProtection="1">
      <alignment/>
      <protection/>
    </xf>
    <xf numFmtId="0" fontId="1" fillId="0" borderId="0" xfId="22" applyFont="1" applyBorder="1" applyAlignment="1" applyProtection="1">
      <alignment vertical="top"/>
      <protection/>
    </xf>
    <xf numFmtId="0" fontId="15" fillId="0" borderId="0" xfId="22" applyFont="1" applyBorder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16" fillId="0" borderId="0" xfId="22" applyFont="1" applyBorder="1" applyAlignment="1" applyProtection="1">
      <alignment vertical="center"/>
      <protection/>
    </xf>
    <xf numFmtId="0" fontId="4" fillId="0" borderId="0" xfId="23" applyFont="1" applyFill="1" applyBorder="1" applyAlignment="1" applyProtection="1">
      <alignment vertical="top"/>
      <protection/>
    </xf>
    <xf numFmtId="0" fontId="4" fillId="0" borderId="0" xfId="23" applyFont="1" applyFill="1" applyBorder="1" applyAlignment="1" applyProtection="1">
      <alignment vertical="top"/>
      <protection/>
    </xf>
    <xf numFmtId="0" fontId="4" fillId="0" borderId="0" xfId="23" applyFont="1" applyFill="1" applyAlignment="1" applyProtection="1">
      <alignment vertical="top"/>
      <protection/>
    </xf>
    <xf numFmtId="0" fontId="1" fillId="0" borderId="0" xfId="23" applyFont="1" applyFill="1" applyAlignment="1" applyProtection="1">
      <alignment horizontal="center" vertical="top"/>
      <protection/>
    </xf>
    <xf numFmtId="0" fontId="4" fillId="0" borderId="0" xfId="23" applyFont="1" applyFill="1" applyAlignment="1" applyProtection="1">
      <alignment horizontal="right" vertical="top"/>
      <protection/>
    </xf>
    <xf numFmtId="0" fontId="5" fillId="0" borderId="0" xfId="23" applyFont="1" applyFill="1" applyAlignment="1" applyProtection="1">
      <alignment vertical="top"/>
      <protection/>
    </xf>
    <xf numFmtId="0" fontId="7" fillId="0" borderId="0" xfId="23" applyFont="1" applyFill="1" applyBorder="1" applyAlignment="1" applyProtection="1">
      <alignment horizontal="center"/>
      <protection/>
    </xf>
    <xf numFmtId="0" fontId="7" fillId="0" borderId="0" xfId="23" applyFont="1" applyFill="1" applyBorder="1" applyAlignment="1" applyProtection="1">
      <alignment/>
      <protection/>
    </xf>
    <xf numFmtId="0" fontId="1" fillId="0" borderId="0" xfId="23" applyFont="1" applyFill="1" applyAlignment="1" applyProtection="1">
      <alignment/>
      <protection/>
    </xf>
    <xf numFmtId="0" fontId="7" fillId="0" borderId="0" xfId="23" applyFont="1" applyFill="1" applyAlignment="1" applyProtection="1">
      <alignment/>
      <protection/>
    </xf>
    <xf numFmtId="0" fontId="5" fillId="0" borderId="0" xfId="23" applyFont="1" applyFill="1" applyAlignment="1" applyProtection="1">
      <alignment vertical="center"/>
      <protection/>
    </xf>
    <xf numFmtId="0" fontId="1" fillId="0" borderId="1" xfId="23" applyFont="1" applyFill="1" applyBorder="1" applyAlignment="1" applyProtection="1">
      <alignment/>
      <protection/>
    </xf>
    <xf numFmtId="0" fontId="1" fillId="0" borderId="1" xfId="23" applyFont="1" applyFill="1" applyBorder="1" applyProtection="1">
      <alignment/>
      <protection/>
    </xf>
    <xf numFmtId="0" fontId="1" fillId="0" borderId="1" xfId="23" applyFont="1" applyFill="1" applyBorder="1" applyAlignment="1" applyProtection="1">
      <alignment horizontal="right" vertical="center"/>
      <protection/>
    </xf>
    <xf numFmtId="49" fontId="1" fillId="0" borderId="8" xfId="23" applyNumberFormat="1" applyFont="1" applyFill="1" applyBorder="1" applyAlignment="1" applyProtection="1">
      <alignment horizontal="center" vertical="center" wrapText="1"/>
      <protection/>
    </xf>
    <xf numFmtId="49" fontId="1" fillId="0" borderId="9" xfId="23" applyNumberFormat="1" applyFont="1" applyFill="1" applyBorder="1" applyAlignment="1" applyProtection="1">
      <alignment horizontal="center" vertical="center" wrapText="1"/>
      <protection/>
    </xf>
    <xf numFmtId="49" fontId="1" fillId="0" borderId="12" xfId="23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49" fontId="1" fillId="0" borderId="13" xfId="23" applyNumberFormat="1" applyFont="1" applyFill="1" applyBorder="1" applyAlignment="1" applyProtection="1">
      <alignment horizontal="center" vertical="center" wrapText="1"/>
      <protection locked="0"/>
    </xf>
    <xf numFmtId="49" fontId="20" fillId="0" borderId="12" xfId="23" applyNumberFormat="1" applyFont="1" applyFill="1" applyBorder="1" applyAlignment="1" applyProtection="1">
      <alignment horizontal="center" vertical="center" wrapText="1"/>
      <protection locked="0"/>
    </xf>
    <xf numFmtId="49" fontId="20" fillId="0" borderId="13" xfId="23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23" applyNumberFormat="1" applyFont="1" applyFill="1" applyAlignment="1" applyProtection="1">
      <alignment horizontal="center" vertical="center"/>
      <protection/>
    </xf>
    <xf numFmtId="49" fontId="1" fillId="0" borderId="2" xfId="23" applyNumberFormat="1" applyFont="1" applyFill="1" applyBorder="1" applyAlignment="1" applyProtection="1">
      <alignment horizontal="center" vertical="center" wrapText="1"/>
      <protection/>
    </xf>
    <xf numFmtId="49" fontId="1" fillId="0" borderId="3" xfId="23" applyNumberFormat="1" applyFont="1" applyFill="1" applyBorder="1" applyAlignment="1" applyProtection="1">
      <alignment horizontal="center" vertical="center" wrapText="1"/>
      <protection/>
    </xf>
    <xf numFmtId="49" fontId="1" fillId="0" borderId="22" xfId="23" applyNumberFormat="1" applyFont="1" applyFill="1" applyBorder="1" applyAlignment="1" applyProtection="1">
      <alignment horizontal="center" vertical="center" wrapText="1"/>
      <protection/>
    </xf>
    <xf numFmtId="49" fontId="1" fillId="0" borderId="2" xfId="23" applyNumberFormat="1" applyFont="1" applyFill="1" applyBorder="1" applyAlignment="1" applyProtection="1">
      <alignment horizontal="center" vertical="center"/>
      <protection/>
    </xf>
    <xf numFmtId="49" fontId="1" fillId="0" borderId="3" xfId="23" applyNumberFormat="1" applyFont="1" applyFill="1" applyBorder="1" applyAlignment="1" applyProtection="1">
      <alignment horizontal="center" vertical="center" wrapText="1"/>
      <protection/>
    </xf>
    <xf numFmtId="49" fontId="20" fillId="0" borderId="22" xfId="23" applyNumberFormat="1" applyFont="1" applyFill="1" applyBorder="1" applyAlignment="1" applyProtection="1">
      <alignment horizontal="center" vertical="center" wrapText="1"/>
      <protection/>
    </xf>
    <xf numFmtId="49" fontId="20" fillId="0" borderId="2" xfId="23" applyNumberFormat="1" applyFont="1" applyFill="1" applyBorder="1" applyAlignment="1" applyProtection="1">
      <alignment horizontal="center" vertical="center"/>
      <protection/>
    </xf>
    <xf numFmtId="49" fontId="1" fillId="0" borderId="16" xfId="23" applyNumberFormat="1" applyFont="1" applyFill="1" applyBorder="1" applyAlignment="1" applyProtection="1">
      <alignment horizontal="center" vertical="center" wrapText="1"/>
      <protection/>
    </xf>
    <xf numFmtId="49" fontId="1" fillId="0" borderId="0" xfId="23" applyNumberFormat="1" applyFont="1" applyFill="1" applyBorder="1" applyAlignment="1" applyProtection="1">
      <alignment horizontal="center" vertical="center" wrapText="1"/>
      <protection/>
    </xf>
    <xf numFmtId="49" fontId="1" fillId="0" borderId="4" xfId="23" applyNumberFormat="1" applyFont="1" applyFill="1" applyBorder="1" applyAlignment="1" applyProtection="1">
      <alignment horizontal="center" vertical="center" wrapText="1"/>
      <protection/>
    </xf>
    <xf numFmtId="49" fontId="1" fillId="0" borderId="0" xfId="23" applyNumberFormat="1" applyFont="1" applyFill="1" applyBorder="1" applyAlignment="1" applyProtection="1">
      <alignment horizontal="center" vertical="center"/>
      <protection/>
    </xf>
    <xf numFmtId="49" fontId="20" fillId="0" borderId="0" xfId="23" applyNumberFormat="1" applyFont="1" applyFill="1" applyBorder="1" applyAlignment="1" applyProtection="1">
      <alignment horizontal="center" vertical="center" wrapText="1"/>
      <protection/>
    </xf>
    <xf numFmtId="49" fontId="20" fillId="0" borderId="0" xfId="23" applyNumberFormat="1" applyFont="1" applyFill="1" applyBorder="1" applyAlignment="1" applyProtection="1">
      <alignment horizontal="center" vertical="center"/>
      <protection/>
    </xf>
    <xf numFmtId="0" fontId="22" fillId="0" borderId="0" xfId="23" applyFont="1" applyFill="1" applyBorder="1" applyAlignment="1" applyProtection="1">
      <alignment/>
      <protection/>
    </xf>
    <xf numFmtId="49" fontId="9" fillId="0" borderId="0" xfId="17" applyNumberFormat="1" applyFont="1" applyFill="1" applyBorder="1" applyAlignment="1" applyProtection="1">
      <alignment horizontal="distributed" vertical="center"/>
      <protection/>
    </xf>
    <xf numFmtId="49" fontId="9" fillId="0" borderId="0" xfId="17" applyNumberFormat="1" applyFont="1" applyFill="1" applyBorder="1" applyAlignment="1" applyProtection="1">
      <alignment vertical="center"/>
      <protection/>
    </xf>
    <xf numFmtId="49" fontId="9" fillId="0" borderId="4" xfId="17" applyNumberFormat="1" applyFont="1" applyFill="1" applyBorder="1" applyAlignment="1" applyProtection="1">
      <alignment vertical="center"/>
      <protection/>
    </xf>
    <xf numFmtId="186" fontId="9" fillId="0" borderId="0" xfId="17" applyNumberFormat="1" applyFont="1" applyFill="1" applyBorder="1" applyAlignment="1" applyProtection="1">
      <alignment vertical="center"/>
      <protection locked="0"/>
    </xf>
    <xf numFmtId="186" fontId="11" fillId="0" borderId="0" xfId="17" applyNumberFormat="1" applyFont="1" applyFill="1" applyBorder="1" applyAlignment="1" applyProtection="1">
      <alignment vertical="center"/>
      <protection locked="0"/>
    </xf>
    <xf numFmtId="186" fontId="9" fillId="0" borderId="0" xfId="17" applyNumberFormat="1" applyFont="1" applyFill="1" applyBorder="1" applyAlignment="1" applyProtection="1">
      <alignment vertical="center"/>
      <protection/>
    </xf>
    <xf numFmtId="186" fontId="11" fillId="0" borderId="0" xfId="17" applyNumberFormat="1" applyFont="1" applyFill="1" applyBorder="1" applyAlignment="1" applyProtection="1">
      <alignment vertical="center"/>
      <protection/>
    </xf>
    <xf numFmtId="49" fontId="21" fillId="0" borderId="0" xfId="17" applyNumberFormat="1" applyFont="1" applyFill="1" applyBorder="1" applyAlignment="1" applyProtection="1">
      <alignment horizontal="left" vertical="center"/>
      <protection/>
    </xf>
    <xf numFmtId="49" fontId="9" fillId="0" borderId="0" xfId="17" applyNumberFormat="1" applyFont="1" applyFill="1" applyBorder="1" applyAlignment="1" applyProtection="1">
      <alignment horizontal="left" vertical="center"/>
      <protection/>
    </xf>
    <xf numFmtId="49" fontId="21" fillId="0" borderId="0" xfId="17" applyNumberFormat="1" applyFont="1" applyFill="1" applyBorder="1" applyAlignment="1" applyProtection="1">
      <alignment vertical="center"/>
      <protection/>
    </xf>
    <xf numFmtId="49" fontId="9" fillId="0" borderId="0" xfId="17" applyNumberFormat="1" applyFont="1" applyFill="1" applyBorder="1" applyAlignment="1" applyProtection="1">
      <alignment horizontal="distributed" vertical="center"/>
      <protection/>
    </xf>
    <xf numFmtId="0" fontId="22" fillId="0" borderId="1" xfId="23" applyFont="1" applyFill="1" applyBorder="1" applyAlignment="1" applyProtection="1">
      <alignment/>
      <protection/>
    </xf>
    <xf numFmtId="49" fontId="21" fillId="0" borderId="1" xfId="17" applyNumberFormat="1" applyFont="1" applyFill="1" applyBorder="1" applyAlignment="1" applyProtection="1">
      <alignment vertical="center"/>
      <protection/>
    </xf>
    <xf numFmtId="49" fontId="21" fillId="0" borderId="1" xfId="17" applyNumberFormat="1" applyFont="1" applyFill="1" applyBorder="1" applyAlignment="1" applyProtection="1">
      <alignment horizontal="distributed" vertical="center"/>
      <protection/>
    </xf>
    <xf numFmtId="49" fontId="21" fillId="0" borderId="5" xfId="17" applyNumberFormat="1" applyFont="1" applyFill="1" applyBorder="1" applyAlignment="1" applyProtection="1">
      <alignment vertical="center"/>
      <protection/>
    </xf>
    <xf numFmtId="186" fontId="21" fillId="0" borderId="1" xfId="17" applyNumberFormat="1" applyFont="1" applyFill="1" applyBorder="1" applyAlignment="1" applyProtection="1">
      <alignment vertical="center"/>
      <protection locked="0"/>
    </xf>
    <xf numFmtId="186" fontId="9" fillId="0" borderId="1" xfId="17" applyNumberFormat="1" applyFont="1" applyFill="1" applyBorder="1" applyAlignment="1" applyProtection="1">
      <alignment vertical="center"/>
      <protection locked="0"/>
    </xf>
    <xf numFmtId="186" fontId="11" fillId="0" borderId="1" xfId="17" applyNumberFormat="1" applyFont="1" applyFill="1" applyBorder="1" applyAlignment="1" applyProtection="1">
      <alignment vertical="center"/>
      <protection locked="0"/>
    </xf>
    <xf numFmtId="0" fontId="1" fillId="0" borderId="0" xfId="23" applyFont="1" applyFill="1" applyBorder="1" applyAlignment="1" applyProtection="1">
      <alignment/>
      <protection/>
    </xf>
    <xf numFmtId="49" fontId="21" fillId="0" borderId="0" xfId="17" applyNumberFormat="1" applyFont="1" applyFill="1" applyBorder="1" applyAlignment="1" applyProtection="1">
      <alignment horizontal="distributed" vertical="center"/>
      <protection/>
    </xf>
    <xf numFmtId="186" fontId="21" fillId="0" borderId="8" xfId="17" applyNumberFormat="1" applyFont="1" applyFill="1" applyBorder="1" applyAlignment="1" applyProtection="1">
      <alignment vertical="center"/>
      <protection locked="0"/>
    </xf>
    <xf numFmtId="186" fontId="21" fillId="0" borderId="0" xfId="17" applyNumberFormat="1" applyFont="1" applyFill="1" applyBorder="1" applyAlignment="1" applyProtection="1">
      <alignment vertical="center"/>
      <protection locked="0"/>
    </xf>
    <xf numFmtId="0" fontId="1" fillId="0" borderId="1" xfId="23" applyFont="1" applyFill="1" applyBorder="1" applyAlignment="1" applyProtection="1">
      <alignment horizontal="right" vertical="top"/>
      <protection/>
    </xf>
    <xf numFmtId="186" fontId="9" fillId="0" borderId="0" xfId="17" applyNumberFormat="1" applyFont="1" applyFill="1" applyAlignment="1" applyProtection="1">
      <alignment vertical="center"/>
      <protection locked="0"/>
    </xf>
    <xf numFmtId="0" fontId="22" fillId="0" borderId="0" xfId="23" applyFont="1" applyFill="1" applyAlignment="1" applyProtection="1">
      <alignment vertical="center"/>
      <protection/>
    </xf>
    <xf numFmtId="186" fontId="21" fillId="0" borderId="21" xfId="17" applyNumberFormat="1" applyFont="1" applyFill="1" applyBorder="1" applyAlignment="1" applyProtection="1">
      <alignment vertical="center"/>
      <protection locked="0"/>
    </xf>
    <xf numFmtId="186" fontId="21" fillId="0" borderId="1" xfId="17" applyNumberFormat="1" applyFont="1" applyFill="1" applyBorder="1" applyAlignment="1" applyProtection="1">
      <alignment vertical="center"/>
      <protection/>
    </xf>
    <xf numFmtId="186" fontId="9" fillId="0" borderId="1" xfId="17" applyNumberFormat="1" applyFont="1" applyFill="1" applyBorder="1" applyAlignment="1" applyProtection="1">
      <alignment vertical="center"/>
      <protection/>
    </xf>
    <xf numFmtId="186" fontId="11" fillId="0" borderId="1" xfId="17" applyNumberFormat="1" applyFont="1" applyFill="1" applyBorder="1" applyAlignment="1" applyProtection="1">
      <alignment vertical="center"/>
      <protection/>
    </xf>
    <xf numFmtId="0" fontId="5" fillId="0" borderId="0" xfId="23" applyFont="1" applyFill="1" applyAlignment="1" applyProtection="1">
      <alignment/>
      <protection/>
    </xf>
    <xf numFmtId="0" fontId="15" fillId="0" borderId="0" xfId="23" applyFont="1" applyFill="1" applyBorder="1" applyAlignment="1" applyProtection="1">
      <alignment vertical="center"/>
      <protection/>
    </xf>
    <xf numFmtId="186" fontId="15" fillId="0" borderId="0" xfId="23" applyNumberFormat="1" applyFont="1" applyFill="1" applyAlignment="1" applyProtection="1">
      <alignment vertical="center"/>
      <protection/>
    </xf>
    <xf numFmtId="0" fontId="15" fillId="0" borderId="0" xfId="23" applyFont="1" applyFill="1" applyAlignment="1" applyProtection="1">
      <alignment vertical="center"/>
      <protection/>
    </xf>
    <xf numFmtId="0" fontId="16" fillId="0" borderId="0" xfId="23" applyFont="1" applyFill="1" applyAlignment="1" applyProtection="1">
      <alignment vertical="center"/>
      <protection/>
    </xf>
    <xf numFmtId="0" fontId="16" fillId="0" borderId="0" xfId="23" applyFont="1" applyFill="1" applyBorder="1" applyAlignment="1" applyProtection="1">
      <alignment vertical="center"/>
      <protection/>
    </xf>
    <xf numFmtId="0" fontId="4" fillId="0" borderId="0" xfId="24" applyFont="1" applyFill="1" applyBorder="1" applyAlignment="1" applyProtection="1">
      <alignment vertical="top"/>
      <protection/>
    </xf>
    <xf numFmtId="0" fontId="4" fillId="0" borderId="0" xfId="24" applyFont="1" applyFill="1" applyAlignment="1" applyProtection="1">
      <alignment vertical="top"/>
      <protection/>
    </xf>
    <xf numFmtId="0" fontId="26" fillId="0" borderId="0" xfId="24" applyFont="1" applyFill="1" applyAlignment="1" applyProtection="1">
      <alignment horizontal="center" vertical="top"/>
      <protection/>
    </xf>
    <xf numFmtId="0" fontId="1" fillId="0" borderId="0" xfId="24" applyFont="1" applyFill="1" applyAlignment="1" applyProtection="1">
      <alignment horizontal="center" vertical="top"/>
      <protection/>
    </xf>
    <xf numFmtId="0" fontId="1" fillId="0" borderId="0" xfId="24" applyFont="1" applyFill="1" applyBorder="1" applyAlignment="1" applyProtection="1">
      <alignment horizontal="center" vertical="top"/>
      <protection/>
    </xf>
    <xf numFmtId="0" fontId="5" fillId="0" borderId="0" xfId="24" applyFont="1" applyFill="1" applyAlignment="1" applyProtection="1">
      <alignment vertical="top"/>
      <protection/>
    </xf>
    <xf numFmtId="0" fontId="4" fillId="0" borderId="0" xfId="24" applyFont="1" applyFill="1" applyAlignment="1" applyProtection="1">
      <alignment horizontal="right" vertical="top"/>
      <protection/>
    </xf>
    <xf numFmtId="0" fontId="1" fillId="0" borderId="0" xfId="24" applyFont="1" applyFill="1" applyAlignment="1" applyProtection="1">
      <alignment vertical="top"/>
      <protection/>
    </xf>
    <xf numFmtId="0" fontId="2" fillId="0" borderId="0" xfId="24" applyFont="1" applyFill="1" applyBorder="1" applyAlignment="1" applyProtection="1">
      <alignment horizontal="center"/>
      <protection/>
    </xf>
    <xf numFmtId="0" fontId="7" fillId="0" borderId="0" xfId="24" applyFont="1" applyFill="1" applyBorder="1" applyAlignment="1" applyProtection="1">
      <alignment/>
      <protection locked="0"/>
    </xf>
    <xf numFmtId="0" fontId="1" fillId="0" borderId="0" xfId="24" applyFont="1" applyFill="1" applyAlignment="1" applyProtection="1">
      <alignment/>
      <protection/>
    </xf>
    <xf numFmtId="0" fontId="7" fillId="0" borderId="0" xfId="24" applyFont="1" applyFill="1" applyAlignment="1" applyProtection="1">
      <alignment/>
      <protection/>
    </xf>
    <xf numFmtId="0" fontId="1" fillId="0" borderId="0" xfId="24" applyFont="1" applyFill="1" applyAlignment="1" applyProtection="1">
      <alignment vertical="center"/>
      <protection/>
    </xf>
    <xf numFmtId="0" fontId="5" fillId="0" borderId="0" xfId="24" applyFont="1" applyFill="1" applyAlignment="1" applyProtection="1">
      <alignment vertical="center"/>
      <protection/>
    </xf>
    <xf numFmtId="0" fontId="1" fillId="0" borderId="0" xfId="24" applyFont="1" applyFill="1" applyBorder="1" applyAlignment="1" applyProtection="1">
      <alignment/>
      <protection/>
    </xf>
    <xf numFmtId="0" fontId="1" fillId="0" borderId="0" xfId="24" applyFont="1" applyFill="1" applyBorder="1" applyProtection="1">
      <alignment/>
      <protection/>
    </xf>
    <xf numFmtId="0" fontId="26" fillId="0" borderId="1" xfId="24" applyFont="1" applyFill="1" applyBorder="1" applyProtection="1">
      <alignment/>
      <protection/>
    </xf>
    <xf numFmtId="0" fontId="1" fillId="0" borderId="1" xfId="24" applyFont="1" applyFill="1" applyBorder="1" applyProtection="1">
      <alignment/>
      <protection/>
    </xf>
    <xf numFmtId="0" fontId="1" fillId="0" borderId="1" xfId="24" applyFont="1" applyFill="1" applyBorder="1" applyAlignment="1" applyProtection="1">
      <alignment horizontal="right" vertical="center"/>
      <protection/>
    </xf>
    <xf numFmtId="49" fontId="1" fillId="0" borderId="8" xfId="24" applyNumberFormat="1" applyFont="1" applyFill="1" applyBorder="1" applyAlignment="1" applyProtection="1">
      <alignment horizontal="center" vertical="center"/>
      <protection/>
    </xf>
    <xf numFmtId="49" fontId="1" fillId="0" borderId="9" xfId="24" applyNumberFormat="1" applyFont="1" applyFill="1" applyBorder="1" applyAlignment="1" applyProtection="1">
      <alignment horizontal="center" vertical="center"/>
      <protection/>
    </xf>
    <xf numFmtId="49" fontId="26" fillId="0" borderId="0" xfId="24" applyNumberFormat="1" applyFont="1" applyFill="1" applyBorder="1" applyAlignment="1" applyProtection="1">
      <alignment horizontal="center" vertical="center" textRotation="255" wrapText="1"/>
      <protection/>
    </xf>
    <xf numFmtId="49" fontId="8" fillId="0" borderId="4" xfId="24" applyNumberFormat="1" applyFont="1" applyFill="1" applyBorder="1" applyAlignment="1" applyProtection="1">
      <alignment horizontal="center" vertical="center" textRotation="255" wrapText="1"/>
      <protection/>
    </xf>
    <xf numFmtId="49" fontId="8" fillId="0" borderId="0" xfId="24" applyNumberFormat="1" applyFont="1" applyFill="1" applyBorder="1" applyAlignment="1" applyProtection="1">
      <alignment horizontal="center" vertical="center" textRotation="255" wrapText="1"/>
      <protection/>
    </xf>
    <xf numFmtId="49" fontId="8" fillId="0" borderId="4" xfId="24" applyNumberFormat="1" applyFont="1" applyFill="1" applyBorder="1" applyAlignment="1" applyProtection="1">
      <alignment horizontal="left" vertical="center" textRotation="255" wrapText="1"/>
      <protection/>
    </xf>
    <xf numFmtId="49" fontId="8" fillId="0" borderId="0" xfId="24" applyNumberFormat="1" applyFont="1" applyFill="1" applyBorder="1" applyAlignment="1" applyProtection="1">
      <alignment horizontal="center" vertical="center"/>
      <protection/>
    </xf>
    <xf numFmtId="49" fontId="14" fillId="0" borderId="0" xfId="24" applyNumberFormat="1" applyFont="1" applyFill="1" applyBorder="1" applyAlignment="1" applyProtection="1">
      <alignment horizontal="center" vertical="center"/>
      <protection/>
    </xf>
    <xf numFmtId="49" fontId="1" fillId="0" borderId="0" xfId="24" applyNumberFormat="1" applyFont="1" applyFill="1" applyBorder="1" applyAlignment="1" applyProtection="1">
      <alignment horizontal="center" vertical="center"/>
      <protection/>
    </xf>
    <xf numFmtId="49" fontId="1" fillId="0" borderId="4" xfId="24" applyNumberFormat="1" applyFont="1" applyFill="1" applyBorder="1" applyAlignment="1" applyProtection="1">
      <alignment horizontal="center" vertical="center"/>
      <protection/>
    </xf>
    <xf numFmtId="49" fontId="1" fillId="0" borderId="19" xfId="24" applyNumberFormat="1" applyFont="1" applyFill="1" applyBorder="1" applyAlignment="1" applyProtection="1">
      <alignment horizontal="center" vertical="distributed" textRotation="255"/>
      <protection/>
    </xf>
    <xf numFmtId="49" fontId="1" fillId="0" borderId="4" xfId="24" applyNumberFormat="1" applyFont="1" applyFill="1" applyBorder="1" applyAlignment="1" applyProtection="1">
      <alignment horizontal="center" vertical="distributed" textRotation="255"/>
      <protection/>
    </xf>
    <xf numFmtId="49" fontId="1" fillId="0" borderId="19" xfId="24" applyNumberFormat="1" applyFont="1" applyFill="1" applyBorder="1" applyAlignment="1" applyProtection="1">
      <alignment horizontal="center" vertical="distributed" textRotation="255" wrapText="1" shrinkToFit="1"/>
      <protection/>
    </xf>
    <xf numFmtId="49" fontId="1" fillId="0" borderId="4" xfId="24" applyNumberFormat="1" applyFont="1" applyFill="1" applyBorder="1" applyAlignment="1" applyProtection="1">
      <alignment horizontal="center" vertical="distributed" textRotation="255" shrinkToFit="1"/>
      <protection/>
    </xf>
    <xf numFmtId="49" fontId="1" fillId="0" borderId="0" xfId="24" applyNumberFormat="1" applyFont="1" applyFill="1" applyBorder="1" applyAlignment="1" applyProtection="1">
      <alignment horizontal="center" vertical="distributed" textRotation="255"/>
      <protection/>
    </xf>
    <xf numFmtId="49" fontId="1" fillId="0" borderId="19" xfId="24" applyNumberFormat="1" applyFont="1" applyFill="1" applyBorder="1" applyAlignment="1" applyProtection="1">
      <alignment horizontal="center" vertical="center" textRotation="255" shrinkToFit="1"/>
      <protection/>
    </xf>
    <xf numFmtId="49" fontId="1" fillId="0" borderId="4" xfId="24" applyNumberFormat="1" applyFont="1" applyFill="1" applyBorder="1" applyAlignment="1" applyProtection="1">
      <alignment horizontal="center" vertical="center" textRotation="255" shrinkToFit="1"/>
      <protection/>
    </xf>
    <xf numFmtId="49" fontId="27" fillId="0" borderId="19" xfId="24" applyNumberFormat="1" applyFont="1" applyFill="1" applyBorder="1" applyAlignment="1" applyProtection="1">
      <alignment horizontal="center" vertical="distributed" textRotation="255" wrapText="1"/>
      <protection/>
    </xf>
    <xf numFmtId="49" fontId="27" fillId="0" borderId="4" xfId="24" applyNumberFormat="1" applyFont="1" applyFill="1" applyBorder="1" applyAlignment="1" applyProtection="1">
      <alignment horizontal="center" vertical="distributed" textRotation="255"/>
      <protection/>
    </xf>
    <xf numFmtId="49" fontId="1" fillId="0" borderId="0" xfId="24" applyNumberFormat="1" applyFont="1" applyFill="1" applyBorder="1" applyAlignment="1" applyProtection="1">
      <alignment horizontal="center" vertical="center"/>
      <protection/>
    </xf>
    <xf numFmtId="49" fontId="5" fillId="0" borderId="0" xfId="24" applyNumberFormat="1" applyFont="1" applyFill="1" applyBorder="1" applyAlignment="1" applyProtection="1">
      <alignment horizontal="center" vertical="center"/>
      <protection/>
    </xf>
    <xf numFmtId="49" fontId="1" fillId="0" borderId="2" xfId="24" applyNumberFormat="1" applyFont="1" applyFill="1" applyBorder="1" applyAlignment="1" applyProtection="1">
      <alignment horizontal="center" vertical="center"/>
      <protection/>
    </xf>
    <xf numFmtId="49" fontId="1" fillId="0" borderId="3" xfId="24" applyNumberFormat="1" applyFont="1" applyFill="1" applyBorder="1" applyAlignment="1" applyProtection="1">
      <alignment horizontal="center" vertical="center"/>
      <protection/>
    </xf>
    <xf numFmtId="49" fontId="26" fillId="0" borderId="2" xfId="24" applyNumberFormat="1" applyFont="1" applyFill="1" applyBorder="1" applyAlignment="1" applyProtection="1">
      <alignment horizontal="center" vertical="center" textRotation="255" wrapText="1"/>
      <protection/>
    </xf>
    <xf numFmtId="49" fontId="8" fillId="0" borderId="3" xfId="24" applyNumberFormat="1" applyFont="1" applyFill="1" applyBorder="1" applyAlignment="1" applyProtection="1">
      <alignment horizontal="center" vertical="center" textRotation="255" wrapText="1"/>
      <protection/>
    </xf>
    <xf numFmtId="49" fontId="8" fillId="0" borderId="2" xfId="24" applyNumberFormat="1" applyFont="1" applyFill="1" applyBorder="1" applyAlignment="1" applyProtection="1">
      <alignment horizontal="center" vertical="center" textRotation="255" wrapText="1"/>
      <protection/>
    </xf>
    <xf numFmtId="49" fontId="8" fillId="0" borderId="3" xfId="24" applyNumberFormat="1" applyFont="1" applyFill="1" applyBorder="1" applyAlignment="1" applyProtection="1">
      <alignment horizontal="left" vertical="center" textRotation="255" wrapText="1"/>
      <protection/>
    </xf>
    <xf numFmtId="49" fontId="8" fillId="0" borderId="0" xfId="24" applyNumberFormat="1" applyFont="1" applyFill="1" applyAlignment="1" applyProtection="1">
      <alignment horizontal="center" vertical="center"/>
      <protection/>
    </xf>
    <xf numFmtId="49" fontId="14" fillId="0" borderId="0" xfId="24" applyNumberFormat="1" applyFont="1" applyFill="1" applyAlignment="1" applyProtection="1">
      <alignment horizontal="center" vertical="center"/>
      <protection/>
    </xf>
    <xf numFmtId="49" fontId="1" fillId="0" borderId="4" xfId="24" applyNumberFormat="1" applyFont="1" applyFill="1" applyBorder="1" applyAlignment="1" applyProtection="1">
      <alignment horizontal="center" vertical="center"/>
      <protection/>
    </xf>
    <xf numFmtId="49" fontId="8" fillId="0" borderId="0" xfId="24" applyNumberFormat="1" applyFont="1" applyFill="1" applyBorder="1" applyAlignment="1" applyProtection="1">
      <alignment horizontal="left" vertical="center" textRotation="255" wrapText="1"/>
      <protection/>
    </xf>
    <xf numFmtId="0" fontId="22" fillId="0" borderId="0" xfId="24" applyFont="1" applyFill="1" applyBorder="1" applyAlignment="1" applyProtection="1">
      <alignment/>
      <protection/>
    </xf>
    <xf numFmtId="49" fontId="28" fillId="0" borderId="0" xfId="17" applyNumberFormat="1" applyFont="1" applyFill="1" applyBorder="1" applyAlignment="1" applyProtection="1">
      <alignment horizontal="distributed" vertical="center"/>
      <protection/>
    </xf>
    <xf numFmtId="49" fontId="28" fillId="0" borderId="4" xfId="17" applyNumberFormat="1" applyFont="1" applyFill="1" applyBorder="1" applyAlignment="1" applyProtection="1">
      <alignment vertical="center"/>
      <protection/>
    </xf>
    <xf numFmtId="215" fontId="28" fillId="0" borderId="0" xfId="17" applyNumberFormat="1" applyFont="1" applyFill="1" applyBorder="1" applyAlignment="1" applyProtection="1">
      <alignment horizontal="right" vertical="center" shrinkToFit="1"/>
      <protection locked="0"/>
    </xf>
    <xf numFmtId="215" fontId="28" fillId="0" borderId="0" xfId="17" applyNumberFormat="1" applyFont="1" applyFill="1" applyBorder="1" applyAlignment="1" applyProtection="1">
      <alignment vertical="center" shrinkToFit="1"/>
      <protection/>
    </xf>
    <xf numFmtId="199" fontId="28" fillId="0" borderId="0" xfId="17" applyNumberFormat="1" applyFont="1" applyFill="1" applyBorder="1" applyAlignment="1" applyProtection="1">
      <alignment vertical="center" shrinkToFit="1"/>
      <protection/>
    </xf>
    <xf numFmtId="0" fontId="21" fillId="0" borderId="0" xfId="24" applyFont="1" applyFill="1" applyBorder="1" applyAlignment="1" applyProtection="1">
      <alignment/>
      <protection/>
    </xf>
    <xf numFmtId="49" fontId="21" fillId="0" borderId="0" xfId="17" applyNumberFormat="1" applyFont="1" applyFill="1" applyBorder="1" applyAlignment="1" applyProtection="1">
      <alignment horizontal="distributed" vertical="center"/>
      <protection/>
    </xf>
    <xf numFmtId="49" fontId="21" fillId="0" borderId="4" xfId="17" applyNumberFormat="1" applyFont="1" applyFill="1" applyBorder="1" applyAlignment="1" applyProtection="1">
      <alignment vertical="center"/>
      <protection/>
    </xf>
    <xf numFmtId="215" fontId="21" fillId="0" borderId="0" xfId="17" applyNumberFormat="1" applyFont="1" applyFill="1" applyBorder="1" applyAlignment="1" applyProtection="1">
      <alignment horizontal="right" vertical="center" shrinkToFit="1"/>
      <protection locked="0"/>
    </xf>
    <xf numFmtId="215" fontId="21" fillId="0" borderId="0" xfId="17" applyNumberFormat="1" applyFont="1" applyFill="1" applyBorder="1" applyAlignment="1" applyProtection="1">
      <alignment vertical="center" shrinkToFit="1"/>
      <protection/>
    </xf>
    <xf numFmtId="199" fontId="21" fillId="0" borderId="0" xfId="17" applyNumberFormat="1" applyFont="1" applyFill="1" applyBorder="1" applyAlignment="1" applyProtection="1">
      <alignment vertical="center" shrinkToFit="1"/>
      <protection/>
    </xf>
    <xf numFmtId="215" fontId="21" fillId="0" borderId="0" xfId="17" applyNumberFormat="1" applyFont="1" applyFill="1" applyBorder="1" applyAlignment="1" applyProtection="1">
      <alignment vertical="center" shrinkToFit="1"/>
      <protection locked="0"/>
    </xf>
    <xf numFmtId="49" fontId="23" fillId="0" borderId="0" xfId="17" applyNumberFormat="1" applyFont="1" applyFill="1" applyBorder="1" applyAlignment="1" applyProtection="1">
      <alignment horizontal="distributed" vertical="center"/>
      <protection/>
    </xf>
    <xf numFmtId="0" fontId="22" fillId="0" borderId="1" xfId="24" applyFont="1" applyFill="1" applyBorder="1" applyAlignment="1" applyProtection="1">
      <alignment vertical="center"/>
      <protection/>
    </xf>
    <xf numFmtId="199" fontId="29" fillId="0" borderId="1" xfId="17" applyNumberFormat="1" applyFont="1" applyFill="1" applyBorder="1" applyAlignment="1" applyProtection="1">
      <alignment horizontal="right" vertical="center"/>
      <protection/>
    </xf>
    <xf numFmtId="199" fontId="21" fillId="0" borderId="1" xfId="17" applyNumberFormat="1" applyFont="1" applyFill="1" applyBorder="1" applyAlignment="1" applyProtection="1">
      <alignment vertical="center"/>
      <protection/>
    </xf>
    <xf numFmtId="199" fontId="21" fillId="0" borderId="1" xfId="17" applyNumberFormat="1" applyFont="1" applyFill="1" applyBorder="1" applyAlignment="1" applyProtection="1">
      <alignment horizontal="right" vertical="center"/>
      <protection/>
    </xf>
    <xf numFmtId="0" fontId="21" fillId="0" borderId="0" xfId="24" applyFont="1" applyFill="1" applyAlignment="1" applyProtection="1">
      <alignment vertical="center"/>
      <protection/>
    </xf>
    <xf numFmtId="0" fontId="22" fillId="0" borderId="0" xfId="24" applyFont="1" applyFill="1" applyAlignment="1" applyProtection="1">
      <alignment vertical="center"/>
      <protection/>
    </xf>
    <xf numFmtId="0" fontId="26" fillId="0" borderId="0" xfId="24" applyFont="1" applyFill="1" applyAlignment="1" applyProtection="1">
      <alignment/>
      <protection/>
    </xf>
    <xf numFmtId="0" fontId="5" fillId="0" borderId="0" xfId="24" applyFont="1" applyFill="1" applyAlignment="1" applyProtection="1">
      <alignment/>
      <protection/>
    </xf>
    <xf numFmtId="0" fontId="15" fillId="0" borderId="0" xfId="24" applyFont="1" applyFill="1" applyBorder="1" applyAlignment="1" applyProtection="1">
      <alignment vertical="center"/>
      <protection/>
    </xf>
    <xf numFmtId="0" fontId="26" fillId="0" borderId="0" xfId="24" applyFont="1" applyFill="1" applyAlignment="1" applyProtection="1">
      <alignment vertical="center"/>
      <protection/>
    </xf>
    <xf numFmtId="0" fontId="15" fillId="0" borderId="0" xfId="24" applyFont="1" applyFill="1" applyAlignment="1" applyProtection="1">
      <alignment vertical="center"/>
      <protection/>
    </xf>
    <xf numFmtId="0" fontId="16" fillId="0" borderId="0" xfId="24" applyFont="1" applyFill="1" applyAlignment="1" applyProtection="1">
      <alignment vertical="center"/>
      <protection/>
    </xf>
    <xf numFmtId="0" fontId="16" fillId="0" borderId="0" xfId="24" applyFont="1" applyFill="1" applyBorder="1" applyAlignment="1" applyProtection="1">
      <alignment vertical="center"/>
      <protection/>
    </xf>
    <xf numFmtId="0" fontId="30" fillId="0" borderId="0" xfId="24" applyFont="1" applyFill="1" applyAlignment="1" applyProtection="1">
      <alignment vertical="center"/>
      <protection/>
    </xf>
    <xf numFmtId="0" fontId="31" fillId="0" borderId="0" xfId="25" applyFont="1" applyFill="1" applyBorder="1" applyAlignment="1" applyProtection="1">
      <alignment vertical="top"/>
      <protection/>
    </xf>
    <xf numFmtId="0" fontId="4" fillId="0" borderId="0" xfId="25" applyFont="1" applyFill="1" applyAlignment="1" applyProtection="1">
      <alignment vertical="top"/>
      <protection/>
    </xf>
    <xf numFmtId="0" fontId="1" fillId="0" borderId="0" xfId="25" applyFont="1" applyFill="1" applyAlignment="1" applyProtection="1">
      <alignment horizontal="center" vertical="top"/>
      <protection/>
    </xf>
    <xf numFmtId="0" fontId="31" fillId="0" borderId="0" xfId="25" applyFont="1" applyFill="1" applyAlignment="1" applyProtection="1">
      <alignment horizontal="right" vertical="top"/>
      <protection/>
    </xf>
    <xf numFmtId="0" fontId="2" fillId="0" borderId="0" xfId="25" applyFill="1">
      <alignment/>
      <protection/>
    </xf>
    <xf numFmtId="0" fontId="32" fillId="2" borderId="0" xfId="25" applyFont="1" applyFill="1" applyBorder="1" applyAlignment="1" applyProtection="1">
      <alignment horizontal="center"/>
      <protection/>
    </xf>
    <xf numFmtId="0" fontId="7" fillId="2" borderId="0" xfId="25" applyFont="1" applyFill="1" applyBorder="1" applyAlignment="1" applyProtection="1">
      <alignment/>
      <protection locked="0"/>
    </xf>
    <xf numFmtId="0" fontId="1" fillId="2" borderId="0" xfId="25" applyFont="1" applyFill="1" applyAlignment="1" applyProtection="1">
      <alignment/>
      <protection/>
    </xf>
    <xf numFmtId="0" fontId="7" fillId="2" borderId="0" xfId="25" applyFont="1" applyFill="1" applyAlignment="1" applyProtection="1">
      <alignment/>
      <protection/>
    </xf>
    <xf numFmtId="0" fontId="2" fillId="2" borderId="0" xfId="25" applyFill="1">
      <alignment/>
      <protection/>
    </xf>
    <xf numFmtId="0" fontId="1" fillId="2" borderId="0" xfId="25" applyFont="1" applyFill="1" applyBorder="1" applyAlignment="1" applyProtection="1">
      <alignment/>
      <protection/>
    </xf>
    <xf numFmtId="0" fontId="1" fillId="2" borderId="0" xfId="25" applyFont="1" applyFill="1" applyBorder="1" applyProtection="1">
      <alignment/>
      <protection/>
    </xf>
    <xf numFmtId="0" fontId="1" fillId="2" borderId="1" xfId="25" applyFont="1" applyFill="1" applyBorder="1" applyProtection="1">
      <alignment/>
      <protection/>
    </xf>
    <xf numFmtId="0" fontId="33" fillId="2" borderId="1" xfId="25" applyFont="1" applyFill="1" applyBorder="1" applyAlignment="1" applyProtection="1">
      <alignment horizontal="right" vertical="center"/>
      <protection/>
    </xf>
    <xf numFmtId="49" fontId="1" fillId="2" borderId="8" xfId="25" applyNumberFormat="1" applyFont="1" applyFill="1" applyBorder="1" applyAlignment="1" applyProtection="1">
      <alignment horizontal="center" vertical="center"/>
      <protection/>
    </xf>
    <xf numFmtId="49" fontId="1" fillId="2" borderId="9" xfId="25" applyNumberFormat="1" applyFont="1" applyFill="1" applyBorder="1" applyAlignment="1" applyProtection="1">
      <alignment horizontal="center" vertical="center"/>
      <protection/>
    </xf>
    <xf numFmtId="49" fontId="8" fillId="2" borderId="4" xfId="25" applyNumberFormat="1" applyFont="1" applyFill="1" applyBorder="1" applyAlignment="1" applyProtection="1">
      <alignment horizontal="center" vertical="center" textRotation="255" wrapText="1"/>
      <protection/>
    </xf>
    <xf numFmtId="49" fontId="8" fillId="2" borderId="0" xfId="25" applyNumberFormat="1" applyFont="1" applyFill="1" applyBorder="1" applyAlignment="1" applyProtection="1">
      <alignment horizontal="center" vertical="center" textRotation="255" wrapText="1"/>
      <protection/>
    </xf>
    <xf numFmtId="49" fontId="8" fillId="2" borderId="0" xfId="25" applyNumberFormat="1" applyFont="1" applyFill="1" applyBorder="1" applyAlignment="1" applyProtection="1">
      <alignment horizontal="left" vertical="center" textRotation="255" wrapText="1"/>
      <protection/>
    </xf>
    <xf numFmtId="49" fontId="1" fillId="2" borderId="0" xfId="25" applyNumberFormat="1" applyFont="1" applyFill="1" applyBorder="1" applyAlignment="1" applyProtection="1">
      <alignment horizontal="center" vertical="center"/>
      <protection/>
    </xf>
    <xf numFmtId="49" fontId="1" fillId="2" borderId="4" xfId="25" applyNumberFormat="1" applyFont="1" applyFill="1" applyBorder="1" applyAlignment="1" applyProtection="1">
      <alignment horizontal="center" vertical="center"/>
      <protection/>
    </xf>
    <xf numFmtId="49" fontId="1" fillId="2" borderId="23" xfId="25" applyNumberFormat="1" applyFont="1" applyFill="1" applyBorder="1" applyAlignment="1" applyProtection="1">
      <alignment horizontal="center" vertical="distributed" textRotation="255"/>
      <protection/>
    </xf>
    <xf numFmtId="49" fontId="1" fillId="2" borderId="19" xfId="25" applyNumberFormat="1" applyFont="1" applyFill="1" applyBorder="1" applyAlignment="1" applyProtection="1">
      <alignment horizontal="center" vertical="distributed" textRotation="255"/>
      <protection/>
    </xf>
    <xf numFmtId="49" fontId="8" fillId="2" borderId="2" xfId="25" applyNumberFormat="1" applyFont="1" applyFill="1" applyBorder="1" applyAlignment="1" applyProtection="1">
      <alignment horizontal="left" vertical="center" textRotation="255" wrapText="1"/>
      <protection/>
    </xf>
    <xf numFmtId="49" fontId="8" fillId="2" borderId="2" xfId="25" applyNumberFormat="1" applyFont="1" applyFill="1" applyBorder="1" applyAlignment="1" applyProtection="1">
      <alignment horizontal="center" vertical="center" textRotation="255" wrapText="1"/>
      <protection/>
    </xf>
    <xf numFmtId="49" fontId="8" fillId="2" borderId="3" xfId="25" applyNumberFormat="1" applyFont="1" applyFill="1" applyBorder="1" applyAlignment="1" applyProtection="1">
      <alignment horizontal="center" vertical="center" textRotation="255" wrapText="1"/>
      <protection/>
    </xf>
    <xf numFmtId="49" fontId="1" fillId="2" borderId="4" xfId="25" applyNumberFormat="1" applyFont="1" applyFill="1" applyBorder="1" applyAlignment="1" applyProtection="1">
      <alignment horizontal="center" vertical="distributed" textRotation="255"/>
      <protection/>
    </xf>
    <xf numFmtId="49" fontId="8" fillId="2" borderId="19" xfId="25" applyNumberFormat="1" applyFont="1" applyFill="1" applyBorder="1" applyAlignment="1" applyProtection="1">
      <alignment horizontal="left" vertical="center" textRotation="255" wrapText="1"/>
      <protection/>
    </xf>
    <xf numFmtId="49" fontId="8" fillId="2" borderId="23" xfId="25" applyNumberFormat="1" applyFont="1" applyFill="1" applyBorder="1" applyAlignment="1" applyProtection="1">
      <alignment horizontal="center" vertical="center" textRotation="255" wrapText="1"/>
      <protection/>
    </xf>
    <xf numFmtId="49" fontId="1" fillId="2" borderId="19" xfId="25" applyNumberFormat="1" applyFont="1" applyFill="1" applyBorder="1" applyAlignment="1" applyProtection="1">
      <alignment horizontal="center" vertical="distributed" textRotation="255"/>
      <protection/>
    </xf>
    <xf numFmtId="49" fontId="1" fillId="2" borderId="23" xfId="25" applyNumberFormat="1" applyFont="1" applyFill="1" applyBorder="1" applyAlignment="1" applyProtection="1">
      <alignment horizontal="center" vertical="distributed" textRotation="255"/>
      <protection/>
    </xf>
    <xf numFmtId="49" fontId="1" fillId="2" borderId="4" xfId="25" applyNumberFormat="1" applyFont="1" applyFill="1" applyBorder="1" applyAlignment="1" applyProtection="1">
      <alignment horizontal="center" vertical="distributed" textRotation="255"/>
      <protection/>
    </xf>
    <xf numFmtId="49" fontId="1" fillId="2" borderId="0" xfId="25" applyNumberFormat="1" applyFont="1" applyFill="1" applyBorder="1" applyAlignment="1" applyProtection="1">
      <alignment horizontal="center" vertical="distributed" textRotation="255"/>
      <protection/>
    </xf>
    <xf numFmtId="49" fontId="1" fillId="2" borderId="2" xfId="25" applyNumberFormat="1" applyFont="1" applyFill="1" applyBorder="1" applyAlignment="1" applyProtection="1">
      <alignment horizontal="center" vertical="center"/>
      <protection/>
    </xf>
    <xf numFmtId="49" fontId="1" fillId="2" borderId="3" xfId="25" applyNumberFormat="1" applyFont="1" applyFill="1" applyBorder="1" applyAlignment="1" applyProtection="1">
      <alignment horizontal="center" vertical="center"/>
      <protection/>
    </xf>
    <xf numFmtId="49" fontId="8" fillId="2" borderId="3" xfId="25" applyNumberFormat="1" applyFont="1" applyFill="1" applyBorder="1" applyAlignment="1" applyProtection="1">
      <alignment horizontal="left" vertical="center" textRotation="255" wrapText="1"/>
      <protection/>
    </xf>
    <xf numFmtId="49" fontId="1" fillId="2" borderId="0" xfId="25" applyNumberFormat="1" applyFont="1" applyFill="1" applyBorder="1" applyAlignment="1" applyProtection="1">
      <alignment horizontal="center" vertical="center"/>
      <protection/>
    </xf>
    <xf numFmtId="49" fontId="1" fillId="2" borderId="4" xfId="25" applyNumberFormat="1" applyFont="1" applyFill="1" applyBorder="1" applyAlignment="1" applyProtection="1">
      <alignment horizontal="center" vertical="center"/>
      <protection/>
    </xf>
    <xf numFmtId="49" fontId="28" fillId="2" borderId="0" xfId="17" applyNumberFormat="1" applyFont="1" applyFill="1" applyBorder="1" applyAlignment="1" applyProtection="1">
      <alignment horizontal="distributed" vertical="center"/>
      <protection/>
    </xf>
    <xf numFmtId="49" fontId="28" fillId="2" borderId="4" xfId="17" applyNumberFormat="1" applyFont="1" applyFill="1" applyBorder="1" applyAlignment="1" applyProtection="1">
      <alignment vertical="center"/>
      <protection/>
    </xf>
    <xf numFmtId="201" fontId="28" fillId="2" borderId="0" xfId="17" applyNumberFormat="1" applyFont="1" applyFill="1" applyBorder="1" applyAlignment="1" applyProtection="1">
      <alignment horizontal="right" vertical="center"/>
      <protection locked="0"/>
    </xf>
    <xf numFmtId="201" fontId="28" fillId="2" borderId="0" xfId="17" applyNumberFormat="1" applyFont="1" applyFill="1" applyBorder="1" applyAlignment="1" applyProtection="1">
      <alignment horizontal="right" vertical="center" shrinkToFit="1"/>
      <protection locked="0"/>
    </xf>
    <xf numFmtId="221" fontId="28" fillId="2" borderId="0" xfId="17" applyNumberFormat="1" applyFont="1" applyFill="1" applyBorder="1" applyAlignment="1" applyProtection="1">
      <alignment horizontal="right" vertical="center" shrinkToFit="1"/>
      <protection locked="0"/>
    </xf>
    <xf numFmtId="224" fontId="28" fillId="2" borderId="0" xfId="17" applyNumberFormat="1" applyFont="1" applyFill="1" applyBorder="1" applyAlignment="1" applyProtection="1">
      <alignment horizontal="right" vertical="center" shrinkToFit="1"/>
      <protection locked="0"/>
    </xf>
    <xf numFmtId="229" fontId="28" fillId="2" borderId="0" xfId="17" applyNumberFormat="1" applyFont="1" applyFill="1" applyBorder="1" applyAlignment="1" applyProtection="1">
      <alignment horizontal="right" vertical="center" shrinkToFit="1"/>
      <protection locked="0"/>
    </xf>
    <xf numFmtId="234" fontId="28" fillId="2" borderId="0" xfId="17" applyNumberFormat="1" applyFont="1" applyFill="1" applyBorder="1" applyAlignment="1" applyProtection="1">
      <alignment horizontal="right" vertical="center" shrinkToFit="1"/>
      <protection locked="0"/>
    </xf>
    <xf numFmtId="49" fontId="21" fillId="2" borderId="0" xfId="17" applyNumberFormat="1" applyFont="1" applyFill="1" applyBorder="1" applyAlignment="1" applyProtection="1">
      <alignment horizontal="distributed" vertical="center"/>
      <protection/>
    </xf>
    <xf numFmtId="49" fontId="21" fillId="2" borderId="4" xfId="17" applyNumberFormat="1" applyFont="1" applyFill="1" applyBorder="1" applyAlignment="1" applyProtection="1">
      <alignment vertical="center"/>
      <protection/>
    </xf>
    <xf numFmtId="201" fontId="21" fillId="2" borderId="0" xfId="17" applyNumberFormat="1" applyFont="1" applyFill="1" applyBorder="1" applyAlignment="1" applyProtection="1">
      <alignment horizontal="right" vertical="center"/>
      <protection locked="0"/>
    </xf>
    <xf numFmtId="222" fontId="21" fillId="2" borderId="0" xfId="17" applyNumberFormat="1" applyFont="1" applyFill="1" applyBorder="1" applyAlignment="1" applyProtection="1">
      <alignment horizontal="right" vertical="center" shrinkToFit="1"/>
      <protection locked="0"/>
    </xf>
    <xf numFmtId="223" fontId="21" fillId="2" borderId="0" xfId="17" applyNumberFormat="1" applyFont="1" applyFill="1" applyBorder="1" applyAlignment="1" applyProtection="1">
      <alignment horizontal="right" vertical="center" shrinkToFit="1"/>
      <protection locked="0"/>
    </xf>
    <xf numFmtId="231" fontId="21" fillId="2" borderId="0" xfId="17" applyNumberFormat="1" applyFont="1" applyFill="1" applyBorder="1" applyAlignment="1" applyProtection="1">
      <alignment horizontal="right" vertical="center" shrinkToFit="1"/>
      <protection locked="0"/>
    </xf>
    <xf numFmtId="49" fontId="21" fillId="2" borderId="0" xfId="17" applyNumberFormat="1" applyFont="1" applyFill="1" applyBorder="1" applyAlignment="1" applyProtection="1">
      <alignment horizontal="left" vertical="center"/>
      <protection/>
    </xf>
    <xf numFmtId="49" fontId="21" fillId="2" borderId="0" xfId="17" applyNumberFormat="1" applyFont="1" applyFill="1" applyBorder="1" applyAlignment="1" applyProtection="1">
      <alignment horizontal="distributed" vertical="center"/>
      <protection/>
    </xf>
    <xf numFmtId="49" fontId="21" fillId="2" borderId="0" xfId="17" applyNumberFormat="1" applyFont="1" applyFill="1" applyBorder="1" applyAlignment="1" applyProtection="1">
      <alignment vertical="center"/>
      <protection/>
    </xf>
    <xf numFmtId="49" fontId="23" fillId="2" borderId="0" xfId="17" applyNumberFormat="1" applyFont="1" applyFill="1" applyBorder="1" applyAlignment="1" applyProtection="1">
      <alignment horizontal="distributed" vertical="center"/>
      <protection/>
    </xf>
    <xf numFmtId="222" fontId="21" fillId="2" borderId="0" xfId="17" applyNumberFormat="1" applyFont="1" applyFill="1" applyBorder="1" applyAlignment="1" applyProtection="1">
      <alignment horizontal="right" vertical="center"/>
      <protection locked="0"/>
    </xf>
    <xf numFmtId="226" fontId="21" fillId="2" borderId="0" xfId="17" applyNumberFormat="1" applyFont="1" applyFill="1" applyBorder="1" applyAlignment="1" applyProtection="1">
      <alignment horizontal="right" vertical="center"/>
      <protection locked="0"/>
    </xf>
    <xf numFmtId="221" fontId="21" fillId="2" borderId="0" xfId="17" applyNumberFormat="1" applyFont="1" applyFill="1" applyBorder="1" applyAlignment="1" applyProtection="1">
      <alignment horizontal="right" vertical="center"/>
      <protection locked="0"/>
    </xf>
    <xf numFmtId="223" fontId="21" fillId="2" borderId="0" xfId="17" applyNumberFormat="1" applyFont="1" applyFill="1" applyBorder="1" applyAlignment="1" applyProtection="1">
      <alignment horizontal="right" vertical="center"/>
      <protection locked="0"/>
    </xf>
    <xf numFmtId="201" fontId="21" fillId="2" borderId="0" xfId="17" applyNumberFormat="1" applyFont="1" applyFill="1" applyBorder="1" applyAlignment="1" applyProtection="1">
      <alignment horizontal="right" vertical="center" shrinkToFit="1"/>
      <protection locked="0"/>
    </xf>
    <xf numFmtId="221" fontId="21" fillId="2" borderId="0" xfId="17" applyNumberFormat="1" applyFont="1" applyFill="1" applyBorder="1" applyAlignment="1" applyProtection="1">
      <alignment horizontal="right" vertical="center" shrinkToFit="1"/>
      <protection locked="0"/>
    </xf>
    <xf numFmtId="226" fontId="21" fillId="2" borderId="0" xfId="17" applyNumberFormat="1" applyFont="1" applyFill="1" applyBorder="1" applyAlignment="1" applyProtection="1">
      <alignment horizontal="right" vertical="center" shrinkToFit="1"/>
      <protection locked="0"/>
    </xf>
    <xf numFmtId="213" fontId="21" fillId="2" borderId="0" xfId="17" applyNumberFormat="1" applyFont="1" applyFill="1" applyBorder="1" applyAlignment="1" applyProtection="1">
      <alignment horizontal="right" vertical="center" shrinkToFit="1"/>
      <protection locked="0"/>
    </xf>
    <xf numFmtId="49" fontId="34" fillId="2" borderId="0" xfId="17" applyNumberFormat="1" applyFont="1" applyFill="1" applyBorder="1" applyAlignment="1" applyProtection="1">
      <alignment horizontal="center" vertical="center" shrinkToFit="1"/>
      <protection/>
    </xf>
    <xf numFmtId="232" fontId="21" fillId="2" borderId="0" xfId="17" applyNumberFormat="1" applyFont="1" applyFill="1" applyBorder="1" applyAlignment="1" applyProtection="1">
      <alignment horizontal="right" vertical="center" shrinkToFit="1"/>
      <protection locked="0"/>
    </xf>
    <xf numFmtId="224" fontId="21" fillId="2" borderId="0" xfId="17" applyNumberFormat="1" applyFont="1" applyFill="1" applyBorder="1" applyAlignment="1" applyProtection="1">
      <alignment horizontal="right" vertical="center" shrinkToFit="1"/>
      <protection locked="0"/>
    </xf>
    <xf numFmtId="233" fontId="21" fillId="2" borderId="0" xfId="17" applyNumberFormat="1" applyFont="1" applyFill="1" applyBorder="1" applyAlignment="1" applyProtection="1">
      <alignment horizontal="right" vertical="center" shrinkToFit="1"/>
      <protection locked="0"/>
    </xf>
    <xf numFmtId="0" fontId="2" fillId="2" borderId="0" xfId="25" applyFill="1" applyBorder="1">
      <alignment/>
      <protection/>
    </xf>
    <xf numFmtId="0" fontId="2" fillId="2" borderId="1" xfId="25" applyFill="1" applyBorder="1">
      <alignment/>
      <protection/>
    </xf>
    <xf numFmtId="49" fontId="21" fillId="2" borderId="1" xfId="17" applyNumberFormat="1" applyFont="1" applyFill="1" applyBorder="1" applyAlignment="1" applyProtection="1">
      <alignment vertical="center"/>
      <protection/>
    </xf>
    <xf numFmtId="49" fontId="21" fillId="2" borderId="5" xfId="17" applyNumberFormat="1" applyFont="1" applyFill="1" applyBorder="1" applyAlignment="1" applyProtection="1">
      <alignment vertical="center"/>
      <protection/>
    </xf>
    <xf numFmtId="201" fontId="21" fillId="2" borderId="21" xfId="17" applyNumberFormat="1" applyFont="1" applyFill="1" applyBorder="1" applyAlignment="1" applyProtection="1">
      <alignment horizontal="right"/>
      <protection locked="0"/>
    </xf>
    <xf numFmtId="201" fontId="21" fillId="2" borderId="1" xfId="17" applyNumberFormat="1" applyFont="1" applyFill="1" applyBorder="1" applyAlignment="1" applyProtection="1">
      <alignment vertical="center"/>
      <protection/>
    </xf>
    <xf numFmtId="201" fontId="21" fillId="2" borderId="0" xfId="17" applyNumberFormat="1" applyFont="1" applyFill="1" applyBorder="1" applyAlignment="1" applyProtection="1">
      <alignment horizontal="right"/>
      <protection locked="0"/>
    </xf>
    <xf numFmtId="38" fontId="21" fillId="2" borderId="1" xfId="17" applyFont="1" applyFill="1" applyBorder="1" applyAlignment="1" applyProtection="1">
      <alignment vertical="center"/>
      <protection/>
    </xf>
    <xf numFmtId="0" fontId="33" fillId="0" borderId="0" xfId="25" applyFont="1" applyFill="1" applyBorder="1" applyAlignment="1" applyProtection="1">
      <alignment/>
      <protection/>
    </xf>
    <xf numFmtId="0" fontId="1" fillId="0" borderId="0" xfId="25" applyFont="1" applyFill="1" applyBorder="1" applyAlignment="1" applyProtection="1">
      <alignment/>
      <protection/>
    </xf>
    <xf numFmtId="0" fontId="1" fillId="0" borderId="0" xfId="25" applyFont="1" applyFill="1" applyAlignment="1" applyProtection="1">
      <alignment/>
      <protection/>
    </xf>
    <xf numFmtId="0" fontId="1" fillId="0" borderId="8" xfId="25" applyFont="1" applyFill="1" applyBorder="1" applyAlignment="1" applyProtection="1">
      <alignment/>
      <protection/>
    </xf>
    <xf numFmtId="0" fontId="15" fillId="0" borderId="0" xfId="25" applyFont="1" applyFill="1" applyBorder="1" applyAlignment="1" applyProtection="1">
      <alignment vertical="center"/>
      <protection/>
    </xf>
    <xf numFmtId="0" fontId="15" fillId="0" borderId="0" xfId="25" applyFont="1" applyFill="1" applyAlignment="1" applyProtection="1">
      <alignment vertical="center"/>
      <protection/>
    </xf>
    <xf numFmtId="0" fontId="16" fillId="0" borderId="0" xfId="25" applyFont="1" applyFill="1" applyBorder="1" applyAlignment="1" applyProtection="1">
      <alignment vertical="center"/>
      <protection/>
    </xf>
    <xf numFmtId="0" fontId="16" fillId="0" borderId="0" xfId="25" applyFont="1" applyFill="1" applyAlignment="1" applyProtection="1">
      <alignment vertical="center"/>
      <protection/>
    </xf>
    <xf numFmtId="49" fontId="4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203" fontId="1" fillId="0" borderId="24" xfId="0" applyNumberFormat="1" applyFont="1" applyBorder="1" applyAlignment="1">
      <alignment horizontal="center" vertical="center"/>
    </xf>
    <xf numFmtId="203" fontId="1" fillId="0" borderId="1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03" fontId="1" fillId="0" borderId="6" xfId="0" applyNumberFormat="1" applyFont="1" applyBorder="1" applyAlignment="1">
      <alignment horizontal="center" vertical="center"/>
    </xf>
    <xf numFmtId="203" fontId="1" fillId="0" borderId="6" xfId="0" applyNumberFormat="1" applyFont="1" applyBorder="1" applyAlignment="1">
      <alignment horizontal="center" vertical="center"/>
    </xf>
    <xf numFmtId="203" fontId="1" fillId="0" borderId="7" xfId="0" applyNumberFormat="1" applyFont="1" applyBorder="1" applyAlignment="1">
      <alignment horizontal="center" vertical="center"/>
    </xf>
    <xf numFmtId="203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03" fontId="1" fillId="0" borderId="0" xfId="0" applyNumberFormat="1" applyFont="1" applyBorder="1" applyAlignment="1">
      <alignment vertical="center"/>
    </xf>
    <xf numFmtId="20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203" fontId="20" fillId="0" borderId="0" xfId="0" applyNumberFormat="1" applyFont="1" applyBorder="1" applyAlignment="1">
      <alignment vertical="center"/>
    </xf>
    <xf numFmtId="203" fontId="20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203" fontId="1" fillId="0" borderId="1" xfId="0" applyNumberFormat="1" applyFont="1" applyBorder="1" applyAlignment="1">
      <alignment vertical="center"/>
    </xf>
    <xf numFmtId="20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distributed" vertical="center"/>
    </xf>
    <xf numFmtId="176" fontId="1" fillId="0" borderId="24" xfId="0" applyNumberFormat="1" applyFont="1" applyBorder="1" applyAlignment="1">
      <alignment horizontal="distributed" vertical="center"/>
    </xf>
    <xf numFmtId="203" fontId="1" fillId="0" borderId="24" xfId="0" applyNumberFormat="1" applyFont="1" applyBorder="1" applyAlignment="1">
      <alignment horizontal="distributed" vertical="center"/>
    </xf>
    <xf numFmtId="176" fontId="1" fillId="0" borderId="25" xfId="0" applyNumberFormat="1" applyFont="1" applyBorder="1" applyAlignment="1">
      <alignment horizontal="center" vertical="center" wrapText="1"/>
    </xf>
    <xf numFmtId="203" fontId="1" fillId="0" borderId="12" xfId="0" applyNumberFormat="1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176" fontId="1" fillId="0" borderId="6" xfId="0" applyNumberFormat="1" applyFont="1" applyBorder="1" applyAlignment="1">
      <alignment horizontal="distributed" vertical="center"/>
    </xf>
    <xf numFmtId="203" fontId="1" fillId="0" borderId="6" xfId="0" applyNumberFormat="1" applyFont="1" applyBorder="1" applyAlignment="1">
      <alignment horizontal="distributed" vertical="center"/>
    </xf>
    <xf numFmtId="176" fontId="1" fillId="0" borderId="22" xfId="0" applyNumberFormat="1" applyFont="1" applyBorder="1" applyAlignment="1">
      <alignment horizontal="center" vertical="center"/>
    </xf>
    <xf numFmtId="203" fontId="1" fillId="0" borderId="6" xfId="0" applyNumberFormat="1" applyFont="1" applyBorder="1" applyAlignment="1">
      <alignment horizontal="distributed" vertical="center"/>
    </xf>
    <xf numFmtId="203" fontId="1" fillId="0" borderId="7" xfId="0" applyNumberFormat="1" applyFont="1" applyBorder="1" applyAlignment="1">
      <alignment horizontal="distributed" vertical="center"/>
    </xf>
    <xf numFmtId="203" fontId="1" fillId="0" borderId="15" xfId="0" applyNumberFormat="1" applyFont="1" applyBorder="1" applyAlignment="1">
      <alignment horizontal="distributed" vertical="center"/>
    </xf>
    <xf numFmtId="176" fontId="1" fillId="0" borderId="19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203" fontId="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20" fillId="0" borderId="0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206" fontId="1" fillId="0" borderId="14" xfId="0" applyNumberFormat="1" applyFont="1" applyBorder="1" applyAlignment="1">
      <alignment horizontal="distributed" vertical="center"/>
    </xf>
    <xf numFmtId="206" fontId="1" fillId="0" borderId="24" xfId="0" applyNumberFormat="1" applyFont="1" applyBorder="1" applyAlignment="1">
      <alignment horizontal="distributed" vertical="center"/>
    </xf>
    <xf numFmtId="206" fontId="1" fillId="0" borderId="12" xfId="0" applyNumberFormat="1" applyFont="1" applyBorder="1" applyAlignment="1">
      <alignment horizontal="distributed" vertical="center"/>
    </xf>
    <xf numFmtId="206" fontId="1" fillId="0" borderId="13" xfId="0" applyNumberFormat="1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horizontal="distributed" vertical="center"/>
    </xf>
    <xf numFmtId="206" fontId="1" fillId="0" borderId="15" xfId="0" applyNumberFormat="1" applyFont="1" applyBorder="1" applyAlignment="1">
      <alignment horizontal="distributed" vertical="center"/>
    </xf>
    <xf numFmtId="206" fontId="1" fillId="0" borderId="6" xfId="0" applyNumberFormat="1" applyFont="1" applyBorder="1" applyAlignment="1">
      <alignment horizontal="distributed" vertical="center"/>
    </xf>
    <xf numFmtId="206" fontId="1" fillId="0" borderId="7" xfId="0" applyNumberFormat="1" applyFont="1" applyBorder="1" applyAlignment="1">
      <alignment horizontal="distributed" vertical="center"/>
    </xf>
    <xf numFmtId="206" fontId="1" fillId="0" borderId="0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horizontal="center" vertical="center"/>
    </xf>
    <xf numFmtId="206" fontId="36" fillId="0" borderId="19" xfId="0" applyNumberFormat="1" applyFont="1" applyBorder="1" applyAlignment="1">
      <alignment vertical="center"/>
    </xf>
    <xf numFmtId="206" fontId="1" fillId="0" borderId="0" xfId="0" applyNumberFormat="1" applyFont="1" applyBorder="1" applyAlignment="1">
      <alignment horizontal="right" vertical="center"/>
    </xf>
    <xf numFmtId="206" fontId="1" fillId="0" borderId="19" xfId="0" applyNumberFormat="1" applyFont="1" applyBorder="1" applyAlignment="1">
      <alignment vertical="center"/>
    </xf>
    <xf numFmtId="251" fontId="1" fillId="0" borderId="0" xfId="0" applyNumberFormat="1" applyFont="1" applyBorder="1" applyAlignment="1">
      <alignment vertical="center"/>
    </xf>
    <xf numFmtId="206" fontId="20" fillId="0" borderId="19" xfId="0" applyNumberFormat="1" applyFont="1" applyBorder="1" applyAlignment="1">
      <alignment vertical="center"/>
    </xf>
    <xf numFmtId="206" fontId="20" fillId="0" borderId="0" xfId="0" applyNumberFormat="1" applyFont="1" applyBorder="1" applyAlignment="1">
      <alignment horizontal="right" vertical="center"/>
    </xf>
    <xf numFmtId="206" fontId="20" fillId="0" borderId="0" xfId="0" applyNumberFormat="1" applyFont="1" applyBorder="1" applyAlignment="1">
      <alignment vertical="center"/>
    </xf>
    <xf numFmtId="251" fontId="20" fillId="0" borderId="0" xfId="0" applyNumberFormat="1" applyFont="1" applyBorder="1" applyAlignment="1">
      <alignment vertical="center"/>
    </xf>
    <xf numFmtId="206" fontId="1" fillId="0" borderId="1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/>
    </xf>
    <xf numFmtId="206" fontId="1" fillId="0" borderId="25" xfId="0" applyNumberFormat="1" applyFont="1" applyBorder="1" applyAlignment="1">
      <alignment horizontal="distributed" vertical="center"/>
    </xf>
    <xf numFmtId="206" fontId="1" fillId="0" borderId="2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/>
    </xf>
    <xf numFmtId="206" fontId="1" fillId="0" borderId="22" xfId="0" applyNumberFormat="1" applyFont="1" applyBorder="1" applyAlignment="1">
      <alignment horizontal="distributed" vertical="center"/>
    </xf>
    <xf numFmtId="206" fontId="1" fillId="0" borderId="6" xfId="0" applyNumberFormat="1" applyFont="1" applyBorder="1" applyAlignment="1">
      <alignment horizontal="center" vertical="center" wrapText="1"/>
    </xf>
    <xf numFmtId="206" fontId="1" fillId="0" borderId="6" xfId="0" applyNumberFormat="1" applyFont="1" applyBorder="1" applyAlignment="1">
      <alignment horizontal="distributed" vertical="center" shrinkToFit="1"/>
    </xf>
    <xf numFmtId="206" fontId="1" fillId="0" borderId="19" xfId="0" applyNumberFormat="1" applyFont="1" applyBorder="1" applyAlignment="1">
      <alignment horizontal="right" vertical="center" indent="1"/>
    </xf>
    <xf numFmtId="206" fontId="1" fillId="0" borderId="0" xfId="0" applyNumberFormat="1" applyFont="1" applyBorder="1" applyAlignment="1">
      <alignment horizontal="right" vertical="center" indent="1"/>
    </xf>
    <xf numFmtId="206" fontId="20" fillId="0" borderId="0" xfId="0" applyNumberFormat="1" applyFont="1" applyBorder="1" applyAlignment="1">
      <alignment horizontal="right" vertical="center" indent="1"/>
    </xf>
    <xf numFmtId="49" fontId="1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6" fontId="1" fillId="0" borderId="19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49" fontId="20" fillId="0" borderId="0" xfId="0" applyNumberFormat="1" applyFont="1" applyBorder="1" applyAlignment="1">
      <alignment horizontal="center" vertical="center"/>
    </xf>
    <xf numFmtId="186" fontId="20" fillId="0" borderId="19" xfId="0" applyNumberFormat="1" applyFont="1" applyFill="1" applyBorder="1" applyAlignment="1">
      <alignment vertical="center"/>
    </xf>
    <xf numFmtId="186" fontId="20" fillId="0" borderId="0" xfId="0" applyNumberFormat="1" applyFont="1" applyFill="1" applyBorder="1" applyAlignment="1">
      <alignment vertical="center"/>
    </xf>
    <xf numFmtId="186" fontId="1" fillId="0" borderId="19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distributed" vertical="center"/>
    </xf>
    <xf numFmtId="49" fontId="15" fillId="0" borderId="0" xfId="0" applyNumberFormat="1" applyFont="1" applyBorder="1" applyAlignment="1">
      <alignment horizontal="distributed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02" fontId="1" fillId="0" borderId="19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20" fillId="0" borderId="19" xfId="0" applyNumberFormat="1" applyFont="1" applyFill="1" applyBorder="1" applyAlignment="1">
      <alignment vertical="center"/>
    </xf>
    <xf numFmtId="202" fontId="20" fillId="0" borderId="0" xfId="0" applyNumberFormat="1" applyFont="1" applyFill="1" applyBorder="1" applyAlignment="1">
      <alignment vertical="center"/>
    </xf>
    <xf numFmtId="202" fontId="2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P 133-134" xfId="21"/>
    <cellStyle name="標準_P 135" xfId="22"/>
    <cellStyle name="標準_P 137-138" xfId="23"/>
    <cellStyle name="標準_P 139-140" xfId="24"/>
    <cellStyle name="標準_P 141-142" xfId="25"/>
    <cellStyle name="標準_P 145-146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62</xdr:row>
      <xdr:rowOff>95250</xdr:rowOff>
    </xdr:from>
    <xdr:to>
      <xdr:col>5</xdr:col>
      <xdr:colOff>276225</xdr:colOff>
      <xdr:row>63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686050" y="12696825"/>
          <a:ext cx="142875" cy="209550"/>
        </a:xfrm>
        <a:custGeom>
          <a:pathLst>
            <a:path h="21" w="14">
              <a:moveTo>
                <a:pt x="0" y="0"/>
              </a:moveTo>
              <a:lnTo>
                <a:pt x="14" y="0"/>
              </a:lnTo>
              <a:lnTo>
                <a:pt x="14" y="21"/>
              </a:lnTo>
              <a:lnTo>
                <a:pt x="0" y="2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65</xdr:row>
      <xdr:rowOff>104775</xdr:rowOff>
    </xdr:from>
    <xdr:to>
      <xdr:col>5</xdr:col>
      <xdr:colOff>276225</xdr:colOff>
      <xdr:row>67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2695575" y="13306425"/>
          <a:ext cx="133350" cy="400050"/>
        </a:xfrm>
        <a:custGeom>
          <a:pathLst>
            <a:path h="42" w="14">
              <a:moveTo>
                <a:pt x="0" y="0"/>
              </a:moveTo>
              <a:lnTo>
                <a:pt x="14" y="0"/>
              </a:lnTo>
              <a:lnTo>
                <a:pt x="14" y="42"/>
              </a:lnTo>
              <a:lnTo>
                <a:pt x="0" y="4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33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29" sqref="O29"/>
    </sheetView>
  </sheetViews>
  <sheetFormatPr defaultColWidth="9.00390625" defaultRowHeight="13.5"/>
  <cols>
    <col min="1" max="1" width="14.625" style="29" customWidth="1"/>
    <col min="2" max="6" width="12.625" style="28" customWidth="1"/>
    <col min="7" max="7" width="12.50390625" style="28" customWidth="1"/>
    <col min="8" max="15" width="11.25390625" style="28" customWidth="1"/>
    <col min="16" max="16384" width="11.00390625" style="28" customWidth="1"/>
  </cols>
  <sheetData>
    <row r="1" spans="1:16" s="5" customFormat="1" ht="30" customHeight="1">
      <c r="A1" s="1"/>
      <c r="B1" s="2"/>
      <c r="C1" s="3"/>
      <c r="D1" s="3"/>
      <c r="E1" s="3"/>
      <c r="F1" s="3"/>
      <c r="G1" s="2"/>
      <c r="H1" s="3"/>
      <c r="I1" s="3"/>
      <c r="J1" s="3"/>
      <c r="K1" s="3"/>
      <c r="L1" s="3"/>
      <c r="M1" s="3"/>
      <c r="N1" s="3"/>
      <c r="O1" s="4"/>
      <c r="P1" s="2"/>
    </row>
    <row r="2" spans="1:16" s="7" customFormat="1" ht="36" customHeight="1">
      <c r="A2" s="50" t="s">
        <v>12</v>
      </c>
      <c r="B2" s="50"/>
      <c r="C2" s="50"/>
      <c r="D2" s="50"/>
      <c r="E2" s="50"/>
      <c r="F2" s="50"/>
      <c r="G2" s="50"/>
      <c r="H2" s="6"/>
      <c r="I2" s="6"/>
      <c r="J2" s="6"/>
      <c r="K2" s="6"/>
      <c r="L2" s="6"/>
      <c r="M2" s="6"/>
      <c r="N2" s="6"/>
      <c r="O2" s="6"/>
      <c r="P2" s="6"/>
    </row>
    <row r="3" spans="1:16" s="7" customFormat="1" ht="27" customHeight="1">
      <c r="A3" s="51" t="s">
        <v>11</v>
      </c>
      <c r="B3" s="51"/>
      <c r="C3" s="51"/>
      <c r="D3" s="51"/>
      <c r="E3" s="51"/>
      <c r="F3" s="51"/>
      <c r="G3" s="51"/>
      <c r="H3" s="8"/>
      <c r="I3" s="9"/>
      <c r="J3" s="9"/>
      <c r="K3" s="9"/>
      <c r="L3" s="9"/>
      <c r="M3" s="9"/>
      <c r="N3" s="9"/>
      <c r="O3" s="9"/>
      <c r="P3" s="6"/>
    </row>
    <row r="4" spans="1:16" s="7" customFormat="1" ht="16.5" customHeight="1" thickBot="1">
      <c r="A4" s="10"/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  <c r="O4" s="10"/>
      <c r="P4" s="6"/>
    </row>
    <row r="5" spans="1:16" s="15" customFormat="1" ht="24" customHeight="1">
      <c r="A5" s="52" t="s">
        <v>2</v>
      </c>
      <c r="B5" s="57" t="s">
        <v>0</v>
      </c>
      <c r="C5" s="58"/>
      <c r="D5" s="58"/>
      <c r="E5" s="59"/>
      <c r="F5" s="57" t="s">
        <v>14</v>
      </c>
      <c r="G5" s="58"/>
      <c r="H5" s="58" t="s">
        <v>13</v>
      </c>
      <c r="I5" s="59"/>
      <c r="J5" s="69" t="s">
        <v>6</v>
      </c>
      <c r="K5" s="52"/>
      <c r="L5" s="69" t="s">
        <v>7</v>
      </c>
      <c r="M5" s="52"/>
      <c r="N5" s="65" t="s">
        <v>1</v>
      </c>
      <c r="O5" s="66"/>
      <c r="P5" s="14"/>
    </row>
    <row r="6" spans="1:16" s="15" customFormat="1" ht="24" customHeight="1">
      <c r="A6" s="53"/>
      <c r="B6" s="60" t="s">
        <v>3</v>
      </c>
      <c r="C6" s="61"/>
      <c r="D6" s="60" t="s">
        <v>4</v>
      </c>
      <c r="E6" s="61"/>
      <c r="F6" s="60" t="s">
        <v>15</v>
      </c>
      <c r="G6" s="64"/>
      <c r="H6" s="64" t="s">
        <v>5</v>
      </c>
      <c r="I6" s="61"/>
      <c r="J6" s="56"/>
      <c r="K6" s="54"/>
      <c r="L6" s="56"/>
      <c r="M6" s="54"/>
      <c r="N6" s="67" t="s">
        <v>8</v>
      </c>
      <c r="O6" s="68"/>
      <c r="P6" s="14"/>
    </row>
    <row r="7" spans="1:16" s="15" customFormat="1" ht="13.5" customHeight="1">
      <c r="A7" s="53"/>
      <c r="B7" s="55" t="s">
        <v>9</v>
      </c>
      <c r="C7" s="13"/>
      <c r="D7" s="55" t="s">
        <v>9</v>
      </c>
      <c r="E7" s="13"/>
      <c r="F7" s="55" t="s">
        <v>9</v>
      </c>
      <c r="G7" s="12"/>
      <c r="H7" s="62" t="s">
        <v>9</v>
      </c>
      <c r="I7" s="13"/>
      <c r="J7" s="55" t="s">
        <v>9</v>
      </c>
      <c r="K7" s="13"/>
      <c r="L7" s="55" t="s">
        <v>9</v>
      </c>
      <c r="M7" s="13"/>
      <c r="N7" s="55" t="s">
        <v>9</v>
      </c>
      <c r="O7" s="12"/>
      <c r="P7" s="14"/>
    </row>
    <row r="8" spans="1:16" s="17" customFormat="1" ht="24" customHeight="1">
      <c r="A8" s="54"/>
      <c r="B8" s="56"/>
      <c r="C8" s="33" t="s">
        <v>10</v>
      </c>
      <c r="D8" s="56"/>
      <c r="E8" s="33" t="s">
        <v>10</v>
      </c>
      <c r="F8" s="56"/>
      <c r="G8" s="34" t="s">
        <v>10</v>
      </c>
      <c r="H8" s="63"/>
      <c r="I8" s="33" t="s">
        <v>10</v>
      </c>
      <c r="J8" s="56"/>
      <c r="K8" s="33" t="s">
        <v>10</v>
      </c>
      <c r="L8" s="56"/>
      <c r="M8" s="33" t="s">
        <v>10</v>
      </c>
      <c r="N8" s="56"/>
      <c r="O8" s="35" t="s">
        <v>10</v>
      </c>
      <c r="P8" s="16"/>
    </row>
    <row r="9" spans="1:16" s="17" customFormat="1" ht="9" customHeight="1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16"/>
    </row>
    <row r="10" spans="1:16" s="19" customFormat="1" ht="33" customHeight="1">
      <c r="A10" s="40" t="s">
        <v>30</v>
      </c>
      <c r="B10" s="42">
        <v>34761</v>
      </c>
      <c r="C10" s="42">
        <v>9437</v>
      </c>
      <c r="D10" s="42">
        <v>161991</v>
      </c>
      <c r="E10" s="42">
        <v>42540</v>
      </c>
      <c r="F10" s="42">
        <v>49759</v>
      </c>
      <c r="G10" s="42">
        <v>15100</v>
      </c>
      <c r="H10" s="42">
        <v>130995</v>
      </c>
      <c r="I10" s="42">
        <v>39424</v>
      </c>
      <c r="J10" s="42">
        <v>39152</v>
      </c>
      <c r="K10" s="42">
        <v>7728</v>
      </c>
      <c r="L10" s="42">
        <v>8728</v>
      </c>
      <c r="M10" s="42">
        <v>2408</v>
      </c>
      <c r="N10" s="43">
        <v>0.8086560364464692</v>
      </c>
      <c r="O10" s="43">
        <v>0.9267512929007993</v>
      </c>
      <c r="P10" s="18"/>
    </row>
    <row r="11" spans="1:16" s="19" customFormat="1" ht="33" customHeight="1">
      <c r="A11" s="40" t="s">
        <v>26</v>
      </c>
      <c r="B11" s="42">
        <v>33381</v>
      </c>
      <c r="C11" s="42">
        <v>9128</v>
      </c>
      <c r="D11" s="42">
        <v>147619</v>
      </c>
      <c r="E11" s="42">
        <v>42322</v>
      </c>
      <c r="F11" s="42">
        <v>54664</v>
      </c>
      <c r="G11" s="42">
        <v>15439</v>
      </c>
      <c r="H11" s="42">
        <v>146958</v>
      </c>
      <c r="I11" s="42">
        <v>39955</v>
      </c>
      <c r="J11" s="42">
        <v>37884</v>
      </c>
      <c r="K11" s="42">
        <v>7862</v>
      </c>
      <c r="L11" s="42">
        <v>8888</v>
      </c>
      <c r="M11" s="42">
        <v>2446</v>
      </c>
      <c r="N11" s="43">
        <v>0.9955222566200828</v>
      </c>
      <c r="O11" s="43">
        <v>0.9440716412267851</v>
      </c>
      <c r="P11" s="18"/>
    </row>
    <row r="12" spans="1:16" s="19" customFormat="1" ht="33" customHeight="1">
      <c r="A12" s="40" t="s">
        <v>27</v>
      </c>
      <c r="B12" s="42">
        <v>30494</v>
      </c>
      <c r="C12" s="42">
        <v>8226</v>
      </c>
      <c r="D12" s="42">
        <v>131701</v>
      </c>
      <c r="E12" s="42">
        <v>37760</v>
      </c>
      <c r="F12" s="42">
        <v>58167</v>
      </c>
      <c r="G12" s="42">
        <v>17200</v>
      </c>
      <c r="H12" s="42">
        <v>160466</v>
      </c>
      <c r="I12" s="42">
        <v>46532</v>
      </c>
      <c r="J12" s="42">
        <v>34041</v>
      </c>
      <c r="K12" s="42">
        <v>6715</v>
      </c>
      <c r="L12" s="42">
        <v>9473</v>
      </c>
      <c r="M12" s="42">
        <v>2640</v>
      </c>
      <c r="N12" s="43">
        <v>1.2184114015838907</v>
      </c>
      <c r="O12" s="43">
        <v>1.2323093220338983</v>
      </c>
      <c r="P12" s="18"/>
    </row>
    <row r="13" spans="1:16" s="19" customFormat="1" ht="33" customHeight="1">
      <c r="A13" s="40" t="s">
        <v>28</v>
      </c>
      <c r="B13" s="42">
        <v>29342</v>
      </c>
      <c r="C13" s="42">
        <v>7324</v>
      </c>
      <c r="D13" s="42">
        <v>124228</v>
      </c>
      <c r="E13" s="42">
        <v>31679</v>
      </c>
      <c r="F13" s="42">
        <v>56189</v>
      </c>
      <c r="G13" s="42">
        <v>16318</v>
      </c>
      <c r="H13" s="42">
        <v>155048</v>
      </c>
      <c r="I13" s="42">
        <v>43994</v>
      </c>
      <c r="J13" s="42">
        <v>36082</v>
      </c>
      <c r="K13" s="42">
        <v>6931</v>
      </c>
      <c r="L13" s="42">
        <v>9699</v>
      </c>
      <c r="M13" s="42">
        <v>2528</v>
      </c>
      <c r="N13" s="43">
        <v>1.2480922175354991</v>
      </c>
      <c r="O13" s="43">
        <v>1.3887433315445563</v>
      </c>
      <c r="P13" s="18"/>
    </row>
    <row r="14" spans="1:16" s="21" customFormat="1" ht="33" customHeight="1">
      <c r="A14" s="44" t="s">
        <v>31</v>
      </c>
      <c r="B14" s="45">
        <f aca="true" t="shared" si="0" ref="B14:M14">SUM(B16:B29)</f>
        <v>29099</v>
      </c>
      <c r="C14" s="45">
        <f t="shared" si="0"/>
        <v>7399</v>
      </c>
      <c r="D14" s="45">
        <f t="shared" si="0"/>
        <v>123120</v>
      </c>
      <c r="E14" s="45">
        <f t="shared" si="0"/>
        <v>31978</v>
      </c>
      <c r="F14" s="45">
        <f t="shared" si="0"/>
        <v>60614</v>
      </c>
      <c r="G14" s="45">
        <f t="shared" si="0"/>
        <v>17125</v>
      </c>
      <c r="H14" s="45">
        <f t="shared" si="0"/>
        <v>164433</v>
      </c>
      <c r="I14" s="45">
        <f t="shared" si="0"/>
        <v>46219</v>
      </c>
      <c r="J14" s="45">
        <f t="shared" si="0"/>
        <v>35616</v>
      </c>
      <c r="K14" s="45">
        <f t="shared" si="0"/>
        <v>6506</v>
      </c>
      <c r="L14" s="45">
        <f t="shared" si="0"/>
        <v>10209</v>
      </c>
      <c r="M14" s="45">
        <f t="shared" si="0"/>
        <v>2598</v>
      </c>
      <c r="N14" s="46">
        <v>1.34</v>
      </c>
      <c r="O14" s="46">
        <v>1.45</v>
      </c>
      <c r="P14" s="20"/>
    </row>
    <row r="15" spans="1:16" s="21" customFormat="1" ht="9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46"/>
      <c r="P15" s="20"/>
    </row>
    <row r="16" spans="1:16" s="23" customFormat="1" ht="33" customHeight="1">
      <c r="A16" s="40" t="s">
        <v>32</v>
      </c>
      <c r="B16" s="41">
        <v>3247</v>
      </c>
      <c r="C16" s="36">
        <v>945</v>
      </c>
      <c r="D16" s="36">
        <v>10779</v>
      </c>
      <c r="E16" s="41">
        <v>2807</v>
      </c>
      <c r="F16" s="36">
        <v>4480</v>
      </c>
      <c r="G16" s="36">
        <v>1159</v>
      </c>
      <c r="H16" s="41">
        <v>12635</v>
      </c>
      <c r="I16" s="36">
        <v>3503</v>
      </c>
      <c r="J16" s="41">
        <v>3167</v>
      </c>
      <c r="K16" s="36">
        <v>609</v>
      </c>
      <c r="L16" s="36">
        <v>920</v>
      </c>
      <c r="M16" s="41">
        <v>245</v>
      </c>
      <c r="N16" s="43">
        <v>1.17</v>
      </c>
      <c r="O16" s="43">
        <v>1.25</v>
      </c>
      <c r="P16" s="22"/>
    </row>
    <row r="17" spans="1:16" s="23" customFormat="1" ht="33" customHeight="1">
      <c r="A17" s="30" t="s">
        <v>16</v>
      </c>
      <c r="B17" s="41">
        <v>2579</v>
      </c>
      <c r="C17" s="36">
        <v>660</v>
      </c>
      <c r="D17" s="36">
        <v>10844</v>
      </c>
      <c r="E17" s="41">
        <v>2904</v>
      </c>
      <c r="F17" s="36">
        <v>4483</v>
      </c>
      <c r="G17" s="36">
        <v>1395</v>
      </c>
      <c r="H17" s="41">
        <v>12161</v>
      </c>
      <c r="I17" s="36">
        <v>3505</v>
      </c>
      <c r="J17" s="41">
        <v>3031</v>
      </c>
      <c r="K17" s="36">
        <v>608</v>
      </c>
      <c r="L17" s="36">
        <v>883</v>
      </c>
      <c r="M17" s="41">
        <v>242</v>
      </c>
      <c r="N17" s="43">
        <v>1.12</v>
      </c>
      <c r="O17" s="43">
        <v>1.21</v>
      </c>
      <c r="P17" s="22"/>
    </row>
    <row r="18" spans="1:16" s="23" customFormat="1" ht="33" customHeight="1">
      <c r="A18" s="30" t="s">
        <v>17</v>
      </c>
      <c r="B18" s="41">
        <v>2386</v>
      </c>
      <c r="C18" s="36">
        <v>611</v>
      </c>
      <c r="D18" s="36">
        <v>10706</v>
      </c>
      <c r="E18" s="41">
        <v>2885</v>
      </c>
      <c r="F18" s="36">
        <v>4759</v>
      </c>
      <c r="G18" s="36">
        <v>1325</v>
      </c>
      <c r="H18" s="41">
        <v>12513</v>
      </c>
      <c r="I18" s="36">
        <v>3460</v>
      </c>
      <c r="J18" s="41">
        <v>3107</v>
      </c>
      <c r="K18" s="36">
        <v>582</v>
      </c>
      <c r="L18" s="36">
        <v>907</v>
      </c>
      <c r="M18" s="41">
        <v>235</v>
      </c>
      <c r="N18" s="43">
        <v>1.17</v>
      </c>
      <c r="O18" s="43">
        <v>1.2</v>
      </c>
      <c r="P18" s="22"/>
    </row>
    <row r="19" spans="1:16" s="23" customFormat="1" ht="33" customHeight="1">
      <c r="A19" s="30" t="s">
        <v>18</v>
      </c>
      <c r="B19" s="41">
        <v>2236</v>
      </c>
      <c r="C19" s="36">
        <v>516</v>
      </c>
      <c r="D19" s="36">
        <v>10382</v>
      </c>
      <c r="E19" s="41">
        <v>2693</v>
      </c>
      <c r="F19" s="36">
        <v>4863</v>
      </c>
      <c r="G19" s="36">
        <v>1407</v>
      </c>
      <c r="H19" s="41">
        <v>13010</v>
      </c>
      <c r="I19" s="36">
        <v>3770</v>
      </c>
      <c r="J19" s="41">
        <v>2773</v>
      </c>
      <c r="K19" s="36">
        <v>464</v>
      </c>
      <c r="L19" s="36">
        <v>758</v>
      </c>
      <c r="M19" s="41">
        <v>182</v>
      </c>
      <c r="N19" s="43">
        <v>1.25</v>
      </c>
      <c r="O19" s="43">
        <v>1.4</v>
      </c>
      <c r="P19" s="22"/>
    </row>
    <row r="20" spans="1:16" s="23" customFormat="1" ht="9.75" customHeight="1">
      <c r="A20" s="30"/>
      <c r="B20" s="41"/>
      <c r="C20" s="36"/>
      <c r="D20" s="36"/>
      <c r="E20" s="41"/>
      <c r="F20" s="36"/>
      <c r="G20" s="36"/>
      <c r="H20" s="41"/>
      <c r="I20" s="36"/>
      <c r="J20" s="41"/>
      <c r="K20" s="36"/>
      <c r="L20" s="36"/>
      <c r="M20" s="41"/>
      <c r="N20" s="43"/>
      <c r="O20" s="43"/>
      <c r="P20" s="22"/>
    </row>
    <row r="21" spans="1:16" s="23" customFormat="1" ht="33" customHeight="1">
      <c r="A21" s="30" t="s">
        <v>19</v>
      </c>
      <c r="B21" s="41">
        <v>2414</v>
      </c>
      <c r="C21" s="36">
        <v>565</v>
      </c>
      <c r="D21" s="36">
        <v>10480</v>
      </c>
      <c r="E21" s="41">
        <v>2677</v>
      </c>
      <c r="F21" s="36">
        <v>4977</v>
      </c>
      <c r="G21" s="36">
        <v>1518</v>
      </c>
      <c r="H21" s="41">
        <v>13043</v>
      </c>
      <c r="I21" s="36">
        <v>3831</v>
      </c>
      <c r="J21" s="41">
        <v>2885</v>
      </c>
      <c r="K21" s="36">
        <v>456</v>
      </c>
      <c r="L21" s="36">
        <v>817</v>
      </c>
      <c r="M21" s="41">
        <v>209</v>
      </c>
      <c r="N21" s="43">
        <v>1.24</v>
      </c>
      <c r="O21" s="43">
        <v>1.43</v>
      </c>
      <c r="P21" s="22"/>
    </row>
    <row r="22" spans="1:16" s="23" customFormat="1" ht="33" customHeight="1">
      <c r="A22" s="30" t="s">
        <v>20</v>
      </c>
      <c r="B22" s="41">
        <v>2545</v>
      </c>
      <c r="C22" s="36">
        <v>689</v>
      </c>
      <c r="D22" s="36">
        <v>10536</v>
      </c>
      <c r="E22" s="41">
        <v>2710</v>
      </c>
      <c r="F22" s="36">
        <v>5434</v>
      </c>
      <c r="G22" s="36">
        <v>1467</v>
      </c>
      <c r="H22" s="41">
        <v>14061</v>
      </c>
      <c r="I22" s="36">
        <v>4004</v>
      </c>
      <c r="J22" s="41">
        <v>3355</v>
      </c>
      <c r="K22" s="36">
        <v>640</v>
      </c>
      <c r="L22" s="36">
        <v>910</v>
      </c>
      <c r="M22" s="41">
        <v>234</v>
      </c>
      <c r="N22" s="43">
        <v>1.33</v>
      </c>
      <c r="O22" s="43">
        <v>1.48</v>
      </c>
      <c r="P22" s="22"/>
    </row>
    <row r="23" spans="1:16" s="23" customFormat="1" ht="33" customHeight="1">
      <c r="A23" s="30" t="s">
        <v>21</v>
      </c>
      <c r="B23" s="41">
        <v>2433</v>
      </c>
      <c r="C23" s="36">
        <v>629</v>
      </c>
      <c r="D23" s="36">
        <v>10554</v>
      </c>
      <c r="E23" s="41">
        <v>2723</v>
      </c>
      <c r="F23" s="36">
        <v>5480</v>
      </c>
      <c r="G23" s="36">
        <v>1482</v>
      </c>
      <c r="H23" s="41">
        <v>14589</v>
      </c>
      <c r="I23" s="36">
        <v>4126</v>
      </c>
      <c r="J23" s="41">
        <v>2994</v>
      </c>
      <c r="K23" s="36">
        <v>543</v>
      </c>
      <c r="L23" s="36">
        <v>887</v>
      </c>
      <c r="M23" s="41">
        <v>195</v>
      </c>
      <c r="N23" s="43">
        <v>1.38</v>
      </c>
      <c r="O23" s="43">
        <v>1.52</v>
      </c>
      <c r="P23" s="22"/>
    </row>
    <row r="24" spans="1:16" s="23" customFormat="1" ht="33" customHeight="1">
      <c r="A24" s="30" t="s">
        <v>22</v>
      </c>
      <c r="B24" s="41">
        <v>2035</v>
      </c>
      <c r="C24" s="36">
        <v>510</v>
      </c>
      <c r="D24" s="36">
        <v>9978</v>
      </c>
      <c r="E24" s="41">
        <v>2636</v>
      </c>
      <c r="F24" s="36">
        <v>4384</v>
      </c>
      <c r="G24" s="36">
        <v>1298</v>
      </c>
      <c r="H24" s="41">
        <v>14052</v>
      </c>
      <c r="I24" s="36">
        <v>3839</v>
      </c>
      <c r="J24" s="41">
        <v>2546</v>
      </c>
      <c r="K24" s="36">
        <v>440</v>
      </c>
      <c r="L24" s="36">
        <v>769</v>
      </c>
      <c r="M24" s="41">
        <v>202</v>
      </c>
      <c r="N24" s="43">
        <v>1.41</v>
      </c>
      <c r="O24" s="43">
        <v>1.46</v>
      </c>
      <c r="P24" s="22"/>
    </row>
    <row r="25" spans="1:16" s="23" customFormat="1" ht="9" customHeight="1">
      <c r="A25" s="30"/>
      <c r="B25" s="41"/>
      <c r="C25" s="36"/>
      <c r="D25" s="36"/>
      <c r="E25" s="41"/>
      <c r="F25" s="36"/>
      <c r="G25" s="36"/>
      <c r="H25" s="41"/>
      <c r="I25" s="36"/>
      <c r="J25" s="41"/>
      <c r="K25" s="36"/>
      <c r="L25" s="36"/>
      <c r="M25" s="41"/>
      <c r="N25" s="43"/>
      <c r="O25" s="43"/>
      <c r="P25" s="22"/>
    </row>
    <row r="26" spans="1:16" s="23" customFormat="1" ht="33" customHeight="1">
      <c r="A26" s="30" t="s">
        <v>23</v>
      </c>
      <c r="B26" s="41">
        <v>1757</v>
      </c>
      <c r="C26" s="36">
        <v>442</v>
      </c>
      <c r="D26" s="36">
        <v>9217</v>
      </c>
      <c r="E26" s="41">
        <v>2406</v>
      </c>
      <c r="F26" s="36">
        <v>5128</v>
      </c>
      <c r="G26" s="36">
        <v>1418</v>
      </c>
      <c r="H26" s="41">
        <v>13885</v>
      </c>
      <c r="I26" s="36">
        <v>3849</v>
      </c>
      <c r="J26" s="41">
        <v>2188</v>
      </c>
      <c r="K26" s="36">
        <v>447</v>
      </c>
      <c r="L26" s="36">
        <v>714</v>
      </c>
      <c r="M26" s="41">
        <v>190</v>
      </c>
      <c r="N26" s="43">
        <v>1.51</v>
      </c>
      <c r="O26" s="43">
        <v>1.6</v>
      </c>
      <c r="P26" s="22"/>
    </row>
    <row r="27" spans="1:16" s="23" customFormat="1" ht="33" customHeight="1">
      <c r="A27" s="40" t="s">
        <v>33</v>
      </c>
      <c r="B27" s="41">
        <v>2567</v>
      </c>
      <c r="C27" s="36">
        <v>692</v>
      </c>
      <c r="D27" s="36">
        <v>9568</v>
      </c>
      <c r="E27" s="41">
        <v>2489</v>
      </c>
      <c r="F27" s="36">
        <v>5738</v>
      </c>
      <c r="G27" s="36">
        <v>1615</v>
      </c>
      <c r="H27" s="41">
        <v>14331</v>
      </c>
      <c r="I27" s="36">
        <v>4000</v>
      </c>
      <c r="J27" s="41">
        <v>2862</v>
      </c>
      <c r="K27" s="36">
        <v>483</v>
      </c>
      <c r="L27" s="36">
        <v>721</v>
      </c>
      <c r="M27" s="41">
        <v>163</v>
      </c>
      <c r="N27" s="43">
        <v>1.5</v>
      </c>
      <c r="O27" s="43">
        <v>1.61</v>
      </c>
      <c r="P27" s="22"/>
    </row>
    <row r="28" spans="1:16" s="23" customFormat="1" ht="33" customHeight="1">
      <c r="A28" s="30" t="s">
        <v>24</v>
      </c>
      <c r="B28" s="41">
        <v>2401</v>
      </c>
      <c r="C28" s="36">
        <v>585</v>
      </c>
      <c r="D28" s="36">
        <v>9836</v>
      </c>
      <c r="E28" s="41">
        <v>2517</v>
      </c>
      <c r="F28" s="36">
        <v>4787</v>
      </c>
      <c r="G28" s="36">
        <v>1401</v>
      </c>
      <c r="H28" s="41">
        <v>14582</v>
      </c>
      <c r="I28" s="36">
        <v>4057</v>
      </c>
      <c r="J28" s="41">
        <v>3389</v>
      </c>
      <c r="K28" s="36">
        <v>666</v>
      </c>
      <c r="L28" s="36">
        <v>899</v>
      </c>
      <c r="M28" s="41">
        <v>235</v>
      </c>
      <c r="N28" s="43">
        <v>1.48</v>
      </c>
      <c r="O28" s="43">
        <v>1.61</v>
      </c>
      <c r="P28" s="22"/>
    </row>
    <row r="29" spans="1:16" s="23" customFormat="1" ht="33" customHeight="1">
      <c r="A29" s="30" t="s">
        <v>25</v>
      </c>
      <c r="B29" s="41">
        <v>2499</v>
      </c>
      <c r="C29" s="36">
        <v>555</v>
      </c>
      <c r="D29" s="36">
        <v>10240</v>
      </c>
      <c r="E29" s="41">
        <v>2531</v>
      </c>
      <c r="F29" s="36">
        <v>6101</v>
      </c>
      <c r="G29" s="36">
        <v>1640</v>
      </c>
      <c r="H29" s="41">
        <v>15571</v>
      </c>
      <c r="I29" s="36">
        <v>4275</v>
      </c>
      <c r="J29" s="41">
        <v>3319</v>
      </c>
      <c r="K29" s="36">
        <v>568</v>
      </c>
      <c r="L29" s="36">
        <v>1024</v>
      </c>
      <c r="M29" s="41">
        <v>266</v>
      </c>
      <c r="N29" s="43">
        <v>1.52</v>
      </c>
      <c r="O29" s="43">
        <v>1.69</v>
      </c>
      <c r="P29" s="22"/>
    </row>
    <row r="30" spans="1:16" s="19" customFormat="1" ht="9" customHeight="1" thickBo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47"/>
      <c r="O30" s="48"/>
      <c r="P30" s="18"/>
    </row>
    <row r="31" spans="1:16" s="25" customFormat="1" ht="18" customHeight="1">
      <c r="A31" s="49" t="s">
        <v>29</v>
      </c>
      <c r="B31" s="49"/>
      <c r="C31" s="49"/>
      <c r="D31" s="49"/>
      <c r="E31" s="49"/>
      <c r="F31" s="49"/>
      <c r="G31" s="24"/>
      <c r="H31" s="24"/>
      <c r="I31" s="24"/>
      <c r="J31" s="24"/>
      <c r="K31" s="24"/>
      <c r="L31" s="24"/>
      <c r="M31" s="24"/>
      <c r="N31" s="24"/>
      <c r="O31" s="24"/>
      <c r="P31" s="24"/>
    </row>
    <row r="32" spans="1:16" ht="10.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1:16" ht="10.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</sheetData>
  <mergeCells count="22">
    <mergeCell ref="N7:N8"/>
    <mergeCell ref="F6:G6"/>
    <mergeCell ref="H6:I6"/>
    <mergeCell ref="N5:O5"/>
    <mergeCell ref="N6:O6"/>
    <mergeCell ref="H5:I5"/>
    <mergeCell ref="J5:K6"/>
    <mergeCell ref="L5:M6"/>
    <mergeCell ref="D6:E6"/>
    <mergeCell ref="H7:H8"/>
    <mergeCell ref="J7:J8"/>
    <mergeCell ref="L7:L8"/>
    <mergeCell ref="A31:F31"/>
    <mergeCell ref="A2:G2"/>
    <mergeCell ref="A3:G3"/>
    <mergeCell ref="A5:A8"/>
    <mergeCell ref="B7:B8"/>
    <mergeCell ref="D7:D8"/>
    <mergeCell ref="F7:F8"/>
    <mergeCell ref="B5:E5"/>
    <mergeCell ref="F5:G5"/>
    <mergeCell ref="B6:C6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5" sqref="A15"/>
    </sheetView>
  </sheetViews>
  <sheetFormatPr defaultColWidth="9.00390625" defaultRowHeight="13.5"/>
  <cols>
    <col min="1" max="1" width="14.625" style="454" customWidth="1"/>
    <col min="2" max="6" width="15.125" style="454" customWidth="1"/>
  </cols>
  <sheetData>
    <row r="1" spans="1:6" ht="32.25" customHeight="1">
      <c r="A1" s="421"/>
      <c r="B1" s="422"/>
      <c r="C1" s="422"/>
      <c r="D1" s="422"/>
      <c r="E1" s="422"/>
      <c r="F1" s="422"/>
    </row>
    <row r="2" spans="1:6" ht="21" customHeight="1">
      <c r="A2" s="424" t="s">
        <v>393</v>
      </c>
      <c r="B2" s="424"/>
      <c r="C2" s="424"/>
      <c r="D2" s="424"/>
      <c r="E2" s="424"/>
      <c r="F2" s="424"/>
    </row>
    <row r="3" spans="1:6" ht="16.5" customHeight="1" thickBot="1">
      <c r="A3" s="456"/>
      <c r="B3" s="456"/>
      <c r="C3" s="456"/>
      <c r="D3" s="456"/>
      <c r="E3" s="456"/>
      <c r="F3" s="456"/>
    </row>
    <row r="4" spans="1:6" ht="16.5" customHeight="1">
      <c r="A4" s="500" t="s">
        <v>394</v>
      </c>
      <c r="B4" s="501" t="s">
        <v>395</v>
      </c>
      <c r="C4" s="501" t="s">
        <v>396</v>
      </c>
      <c r="D4" s="502" t="s">
        <v>397</v>
      </c>
      <c r="E4" s="481" t="s">
        <v>398</v>
      </c>
      <c r="F4" s="482"/>
    </row>
    <row r="5" spans="1:6" ht="16.5" customHeight="1">
      <c r="A5" s="503"/>
      <c r="B5" s="504"/>
      <c r="C5" s="504"/>
      <c r="D5" s="505"/>
      <c r="E5" s="506" t="s">
        <v>399</v>
      </c>
      <c r="F5" s="487" t="s">
        <v>400</v>
      </c>
    </row>
    <row r="6" spans="1:6" ht="6" customHeight="1">
      <c r="A6" s="438"/>
      <c r="B6" s="488"/>
      <c r="C6" s="488"/>
      <c r="D6" s="488"/>
      <c r="E6" s="488"/>
      <c r="F6" s="488"/>
    </row>
    <row r="7" spans="1:6" ht="13.5" customHeight="1">
      <c r="A7" s="442" t="s">
        <v>401</v>
      </c>
      <c r="B7" s="507">
        <v>9581</v>
      </c>
      <c r="C7" s="508">
        <v>176772</v>
      </c>
      <c r="D7" s="508">
        <v>310385</v>
      </c>
      <c r="E7" s="508">
        <v>52</v>
      </c>
      <c r="F7" s="508">
        <v>13737</v>
      </c>
    </row>
    <row r="8" spans="1:6" ht="13.5" customHeight="1">
      <c r="A8" s="442" t="s">
        <v>402</v>
      </c>
      <c r="B8" s="507">
        <v>9400</v>
      </c>
      <c r="C8" s="508">
        <v>178145</v>
      </c>
      <c r="D8" s="508">
        <v>310915</v>
      </c>
      <c r="E8" s="508">
        <v>51</v>
      </c>
      <c r="F8" s="508">
        <v>11974</v>
      </c>
    </row>
    <row r="9" spans="1:6" ht="13.5" customHeight="1">
      <c r="A9" s="442" t="s">
        <v>403</v>
      </c>
      <c r="B9" s="508">
        <v>9440</v>
      </c>
      <c r="C9" s="508">
        <v>181118</v>
      </c>
      <c r="D9" s="508">
        <v>313071</v>
      </c>
      <c r="E9" s="508">
        <v>38</v>
      </c>
      <c r="F9" s="508">
        <v>8676</v>
      </c>
    </row>
    <row r="10" spans="1:6" ht="13.5" customHeight="1">
      <c r="A10" s="442" t="s">
        <v>404</v>
      </c>
      <c r="B10" s="508">
        <v>11482</v>
      </c>
      <c r="C10" s="508">
        <v>214394</v>
      </c>
      <c r="D10" s="508">
        <v>314712</v>
      </c>
      <c r="E10" s="508">
        <v>46</v>
      </c>
      <c r="F10" s="508">
        <v>10161</v>
      </c>
    </row>
    <row r="11" spans="1:7" ht="13.5" customHeight="1">
      <c r="A11" s="444" t="s">
        <v>405</v>
      </c>
      <c r="B11" s="509">
        <v>11614</v>
      </c>
      <c r="C11" s="509">
        <v>219762</v>
      </c>
      <c r="D11" s="509">
        <v>315631</v>
      </c>
      <c r="E11" s="509">
        <v>37</v>
      </c>
      <c r="F11" s="509">
        <v>10051</v>
      </c>
      <c r="G11" t="s">
        <v>406</v>
      </c>
    </row>
    <row r="12" spans="1:6" ht="6" customHeight="1" thickBot="1">
      <c r="A12" s="477"/>
      <c r="B12" s="498"/>
      <c r="C12" s="498"/>
      <c r="D12" s="498"/>
      <c r="E12" s="498"/>
      <c r="F12" s="498"/>
    </row>
    <row r="13" spans="1:6" ht="16.5" customHeight="1">
      <c r="A13" s="451" t="s">
        <v>384</v>
      </c>
      <c r="B13" s="452"/>
      <c r="C13" s="452"/>
      <c r="D13" s="452"/>
      <c r="E13" s="452"/>
      <c r="F13" s="452"/>
    </row>
    <row r="14" spans="1:6" ht="15" customHeight="1">
      <c r="A14" s="453" t="s">
        <v>385</v>
      </c>
      <c r="B14" s="453"/>
      <c r="C14" s="453"/>
      <c r="D14" s="453"/>
      <c r="E14" s="453"/>
      <c r="F14" s="453"/>
    </row>
  </sheetData>
  <mergeCells count="6">
    <mergeCell ref="E4:F4"/>
    <mergeCell ref="A2:F2"/>
    <mergeCell ref="A4:A5"/>
    <mergeCell ref="B4:B5"/>
    <mergeCell ref="C4:C5"/>
    <mergeCell ref="D4:D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534" customWidth="1"/>
    <col min="2" max="2" width="23.00390625" style="534" customWidth="1"/>
    <col min="3" max="3" width="1.00390625" style="534" customWidth="1"/>
    <col min="4" max="4" width="16.125" style="454" customWidth="1"/>
    <col min="5" max="5" width="5.25390625" style="454" customWidth="1"/>
    <col min="6" max="7" width="11.125" style="454" customWidth="1"/>
    <col min="8" max="8" width="5.25390625" style="454" customWidth="1"/>
    <col min="9" max="9" width="16.125" style="454" customWidth="1"/>
  </cols>
  <sheetData>
    <row r="1" spans="1:9" ht="30" customHeight="1">
      <c r="A1" s="425"/>
      <c r="B1" s="425"/>
      <c r="C1" s="425"/>
      <c r="D1" s="422"/>
      <c r="E1" s="422"/>
      <c r="F1" s="422"/>
      <c r="G1" s="422"/>
      <c r="I1" s="423"/>
    </row>
    <row r="2" spans="1:9" ht="45" customHeight="1">
      <c r="A2" s="424" t="s">
        <v>407</v>
      </c>
      <c r="B2" s="424"/>
      <c r="C2" s="424"/>
      <c r="D2" s="424"/>
      <c r="E2" s="424"/>
      <c r="F2" s="424"/>
      <c r="G2" s="424"/>
      <c r="H2" s="424"/>
      <c r="I2" s="424"/>
    </row>
    <row r="3" spans="1:9" ht="16.5" customHeight="1" thickBot="1">
      <c r="A3" s="425"/>
      <c r="B3" s="425"/>
      <c r="C3" s="425"/>
      <c r="D3" s="425"/>
      <c r="E3" s="425"/>
      <c r="F3" s="425"/>
      <c r="G3" s="425"/>
      <c r="H3" s="425"/>
      <c r="I3" s="426" t="s">
        <v>408</v>
      </c>
    </row>
    <row r="4" spans="1:9" ht="18.75" customHeight="1">
      <c r="A4" s="510" t="s">
        <v>409</v>
      </c>
      <c r="B4" s="510"/>
      <c r="C4" s="510"/>
      <c r="D4" s="511" t="s">
        <v>410</v>
      </c>
      <c r="E4" s="512"/>
      <c r="F4" s="512"/>
      <c r="G4" s="512"/>
      <c r="H4" s="512"/>
      <c r="I4" s="512"/>
    </row>
    <row r="5" spans="1:9" ht="18.75" customHeight="1">
      <c r="A5" s="513" t="s">
        <v>411</v>
      </c>
      <c r="B5" s="513"/>
      <c r="C5" s="513"/>
      <c r="D5" s="514" t="s">
        <v>412</v>
      </c>
      <c r="E5" s="515"/>
      <c r="F5" s="514" t="s">
        <v>413</v>
      </c>
      <c r="G5" s="515"/>
      <c r="H5" s="514" t="s">
        <v>414</v>
      </c>
      <c r="I5" s="516"/>
    </row>
    <row r="6" spans="1:9" ht="7.5" customHeight="1">
      <c r="A6" s="425"/>
      <c r="B6" s="425"/>
      <c r="C6" s="425"/>
      <c r="D6" s="517"/>
      <c r="E6" s="518"/>
      <c r="F6" s="519"/>
      <c r="G6" s="519"/>
      <c r="H6" s="519"/>
      <c r="I6" s="519"/>
    </row>
    <row r="7" spans="1:9" ht="19.5" customHeight="1">
      <c r="A7" s="425"/>
      <c r="B7" s="425" t="s">
        <v>415</v>
      </c>
      <c r="C7" s="425"/>
      <c r="D7" s="520">
        <v>373536</v>
      </c>
      <c r="E7" s="521"/>
      <c r="F7" s="521">
        <v>297834</v>
      </c>
      <c r="G7" s="521"/>
      <c r="H7" s="521">
        <v>75702</v>
      </c>
      <c r="I7" s="521"/>
    </row>
    <row r="8" spans="1:9" ht="19.5" customHeight="1">
      <c r="A8" s="425"/>
      <c r="B8" s="522" t="s">
        <v>416</v>
      </c>
      <c r="C8" s="522"/>
      <c r="D8" s="523">
        <v>373064</v>
      </c>
      <c r="E8" s="524"/>
      <c r="F8" s="524">
        <v>297400</v>
      </c>
      <c r="G8" s="524"/>
      <c r="H8" s="524">
        <v>75664</v>
      </c>
      <c r="I8" s="524"/>
    </row>
    <row r="9" spans="1:9" ht="9" customHeight="1">
      <c r="A9" s="425"/>
      <c r="B9" s="425"/>
      <c r="C9" s="425"/>
      <c r="D9" s="525"/>
      <c r="E9" s="526"/>
      <c r="F9" s="526"/>
      <c r="G9" s="526"/>
      <c r="H9" s="526"/>
      <c r="I9" s="526"/>
    </row>
    <row r="10" spans="1:9" ht="19.5" customHeight="1">
      <c r="A10" s="425"/>
      <c r="B10" s="527" t="s">
        <v>417</v>
      </c>
      <c r="C10" s="425"/>
      <c r="D10" s="520">
        <v>426704</v>
      </c>
      <c r="E10" s="521"/>
      <c r="F10" s="521">
        <v>347812</v>
      </c>
      <c r="G10" s="521"/>
      <c r="H10" s="521">
        <v>78892</v>
      </c>
      <c r="I10" s="521"/>
    </row>
    <row r="11" spans="1:9" ht="19.5" customHeight="1">
      <c r="A11" s="425"/>
      <c r="B11" s="527" t="s">
        <v>418</v>
      </c>
      <c r="C11" s="425"/>
      <c r="D11" s="520">
        <v>413648</v>
      </c>
      <c r="E11" s="521"/>
      <c r="F11" s="521">
        <v>323874</v>
      </c>
      <c r="G11" s="521"/>
      <c r="H11" s="521">
        <v>89774</v>
      </c>
      <c r="I11" s="521"/>
    </row>
    <row r="12" spans="1:9" ht="19.5" customHeight="1">
      <c r="A12" s="425"/>
      <c r="B12" s="527" t="s">
        <v>419</v>
      </c>
      <c r="C12" s="425"/>
      <c r="D12" s="520">
        <v>628745</v>
      </c>
      <c r="E12" s="521"/>
      <c r="F12" s="521">
        <v>477936</v>
      </c>
      <c r="G12" s="521"/>
      <c r="H12" s="521">
        <v>150809</v>
      </c>
      <c r="I12" s="521"/>
    </row>
    <row r="13" spans="1:9" ht="19.5" customHeight="1">
      <c r="A13" s="425"/>
      <c r="B13" s="527" t="s">
        <v>420</v>
      </c>
      <c r="C13" s="425"/>
      <c r="D13" s="520">
        <v>437877</v>
      </c>
      <c r="E13" s="521"/>
      <c r="F13" s="521">
        <v>352524</v>
      </c>
      <c r="G13" s="521"/>
      <c r="H13" s="521">
        <v>85353</v>
      </c>
      <c r="I13" s="521"/>
    </row>
    <row r="14" spans="1:9" ht="19.5" customHeight="1">
      <c r="A14" s="425"/>
      <c r="B14" s="527" t="s">
        <v>421</v>
      </c>
      <c r="C14" s="425"/>
      <c r="D14" s="520">
        <v>331159</v>
      </c>
      <c r="E14" s="521"/>
      <c r="F14" s="521">
        <v>284696</v>
      </c>
      <c r="G14" s="521"/>
      <c r="H14" s="521">
        <v>46463</v>
      </c>
      <c r="I14" s="521"/>
    </row>
    <row r="15" spans="1:9" ht="19.5" customHeight="1">
      <c r="A15" s="425"/>
      <c r="B15" s="527" t="s">
        <v>422</v>
      </c>
      <c r="C15" s="425"/>
      <c r="D15" s="520">
        <v>247152</v>
      </c>
      <c r="E15" s="521"/>
      <c r="F15" s="521">
        <v>207394</v>
      </c>
      <c r="G15" s="521"/>
      <c r="H15" s="521">
        <v>39758</v>
      </c>
      <c r="I15" s="521"/>
    </row>
    <row r="16" spans="1:9" ht="19.5" customHeight="1">
      <c r="A16" s="425"/>
      <c r="B16" s="527" t="s">
        <v>423</v>
      </c>
      <c r="C16" s="425"/>
      <c r="D16" s="520">
        <v>539439</v>
      </c>
      <c r="E16" s="521"/>
      <c r="F16" s="521">
        <v>395222</v>
      </c>
      <c r="G16" s="521"/>
      <c r="H16" s="521">
        <v>144217</v>
      </c>
      <c r="I16" s="521"/>
    </row>
    <row r="17" spans="1:9" ht="19.5" customHeight="1">
      <c r="A17" s="425"/>
      <c r="B17" s="527" t="s">
        <v>424</v>
      </c>
      <c r="C17" s="425"/>
      <c r="D17" s="520">
        <v>295737</v>
      </c>
      <c r="E17" s="521"/>
      <c r="F17" s="521">
        <v>254349</v>
      </c>
      <c r="G17" s="521"/>
      <c r="H17" s="521">
        <v>41388</v>
      </c>
      <c r="I17" s="521"/>
    </row>
    <row r="18" spans="1:9" ht="19.5" customHeight="1">
      <c r="A18" s="425"/>
      <c r="B18" s="527" t="s">
        <v>425</v>
      </c>
      <c r="C18" s="425"/>
      <c r="D18" s="520">
        <v>198411</v>
      </c>
      <c r="E18" s="521"/>
      <c r="F18" s="521">
        <v>181023</v>
      </c>
      <c r="G18" s="521"/>
      <c r="H18" s="521">
        <v>17388</v>
      </c>
      <c r="I18" s="521"/>
    </row>
    <row r="19" spans="1:9" ht="19.5" customHeight="1">
      <c r="A19" s="425"/>
      <c r="B19" s="527" t="s">
        <v>426</v>
      </c>
      <c r="C19" s="425"/>
      <c r="D19" s="520">
        <v>352365</v>
      </c>
      <c r="E19" s="521"/>
      <c r="F19" s="521">
        <v>287135</v>
      </c>
      <c r="G19" s="521"/>
      <c r="H19" s="521">
        <v>65230</v>
      </c>
      <c r="I19" s="521"/>
    </row>
    <row r="20" spans="1:9" ht="19.5" customHeight="1">
      <c r="A20" s="425"/>
      <c r="B20" s="527" t="s">
        <v>427</v>
      </c>
      <c r="C20" s="425"/>
      <c r="D20" s="520">
        <v>535509</v>
      </c>
      <c r="E20" s="521"/>
      <c r="F20" s="521">
        <v>399177</v>
      </c>
      <c r="G20" s="521"/>
      <c r="H20" s="521">
        <v>136332</v>
      </c>
      <c r="I20" s="521"/>
    </row>
    <row r="21" spans="1:9" ht="19.5" customHeight="1">
      <c r="A21" s="425"/>
      <c r="B21" s="527" t="s">
        <v>428</v>
      </c>
      <c r="C21" s="425"/>
      <c r="D21" s="520">
        <v>452107</v>
      </c>
      <c r="E21" s="521"/>
      <c r="F21" s="521">
        <v>331118</v>
      </c>
      <c r="G21" s="521"/>
      <c r="H21" s="521">
        <v>120989</v>
      </c>
      <c r="I21" s="521"/>
    </row>
    <row r="22" spans="1:9" ht="19.5" customHeight="1">
      <c r="A22" s="425"/>
      <c r="B22" s="528" t="s">
        <v>429</v>
      </c>
      <c r="C22" s="425"/>
      <c r="D22" s="520">
        <v>303753</v>
      </c>
      <c r="E22" s="521"/>
      <c r="F22" s="521">
        <v>246675</v>
      </c>
      <c r="G22" s="521"/>
      <c r="H22" s="521">
        <v>57078</v>
      </c>
      <c r="I22" s="521"/>
    </row>
    <row r="23" spans="1:9" ht="7.5" customHeight="1" thickBot="1">
      <c r="A23" s="529"/>
      <c r="B23" s="529"/>
      <c r="C23" s="529"/>
      <c r="D23" s="530"/>
      <c r="E23" s="531"/>
      <c r="F23" s="532"/>
      <c r="G23" s="532"/>
      <c r="H23" s="532"/>
      <c r="I23" s="532"/>
    </row>
    <row r="24" spans="1:9" ht="18" customHeight="1">
      <c r="A24" s="533" t="s">
        <v>430</v>
      </c>
      <c r="B24" s="533"/>
      <c r="C24" s="425"/>
      <c r="D24" s="422"/>
      <c r="E24" s="456"/>
      <c r="F24" s="456"/>
      <c r="G24" s="456"/>
      <c r="H24" s="456"/>
      <c r="I24" s="456"/>
    </row>
    <row r="25" spans="1:9" ht="18" customHeight="1">
      <c r="A25" s="425"/>
      <c r="B25" s="425"/>
      <c r="C25" s="425"/>
      <c r="D25" s="422"/>
      <c r="E25" s="456"/>
      <c r="F25" s="456"/>
      <c r="G25" s="456"/>
      <c r="H25" s="456"/>
      <c r="I25" s="456"/>
    </row>
    <row r="26" spans="1:9" ht="18" customHeight="1">
      <c r="A26" s="425"/>
      <c r="B26" s="425"/>
      <c r="C26" s="425"/>
      <c r="D26" s="422"/>
      <c r="E26" s="456"/>
      <c r="F26" s="456"/>
      <c r="G26" s="456"/>
      <c r="H26" s="456"/>
      <c r="I26" s="456"/>
    </row>
  </sheetData>
  <mergeCells count="58">
    <mergeCell ref="D21:E21"/>
    <mergeCell ref="F21:G21"/>
    <mergeCell ref="H21:I21"/>
    <mergeCell ref="D17:E17"/>
    <mergeCell ref="F17:G17"/>
    <mergeCell ref="H17:I17"/>
    <mergeCell ref="D20:E20"/>
    <mergeCell ref="F20:G20"/>
    <mergeCell ref="H20:I20"/>
    <mergeCell ref="D19:E19"/>
    <mergeCell ref="F19:G19"/>
    <mergeCell ref="H19:I19"/>
    <mergeCell ref="D4:I4"/>
    <mergeCell ref="A2:I2"/>
    <mergeCell ref="A4:C4"/>
    <mergeCell ref="A5:C5"/>
    <mergeCell ref="D5:E5"/>
    <mergeCell ref="F5:G5"/>
    <mergeCell ref="H5:I5"/>
    <mergeCell ref="D6:E6"/>
    <mergeCell ref="D8:E8"/>
    <mergeCell ref="F8:G8"/>
    <mergeCell ref="H8:I8"/>
    <mergeCell ref="F6:G6"/>
    <mergeCell ref="H6:I6"/>
    <mergeCell ref="D7:E7"/>
    <mergeCell ref="F7:G7"/>
    <mergeCell ref="H7:I7"/>
    <mergeCell ref="D10:E10"/>
    <mergeCell ref="F10:G10"/>
    <mergeCell ref="H10:I10"/>
    <mergeCell ref="H11:I11"/>
    <mergeCell ref="D11:E11"/>
    <mergeCell ref="F11:G11"/>
    <mergeCell ref="D18:E18"/>
    <mergeCell ref="F18:G18"/>
    <mergeCell ref="H18:I18"/>
    <mergeCell ref="D12:E12"/>
    <mergeCell ref="F12:G12"/>
    <mergeCell ref="H12:I12"/>
    <mergeCell ref="H14:I14"/>
    <mergeCell ref="D13:E13"/>
    <mergeCell ref="F13:G13"/>
    <mergeCell ref="H13:I13"/>
    <mergeCell ref="D14:E14"/>
    <mergeCell ref="F14:G14"/>
    <mergeCell ref="F15:G15"/>
    <mergeCell ref="F16:G16"/>
    <mergeCell ref="D23:E23"/>
    <mergeCell ref="F23:G23"/>
    <mergeCell ref="H23:I23"/>
    <mergeCell ref="D15:E15"/>
    <mergeCell ref="H15:I15"/>
    <mergeCell ref="H22:I22"/>
    <mergeCell ref="D16:E16"/>
    <mergeCell ref="D22:E22"/>
    <mergeCell ref="F22:G22"/>
    <mergeCell ref="H16:I1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534" customWidth="1"/>
    <col min="2" max="2" width="23.00390625" style="534" customWidth="1"/>
    <col min="3" max="3" width="1.00390625" style="534" customWidth="1"/>
    <col min="4" max="4" width="16.125" style="454" customWidth="1"/>
    <col min="5" max="5" width="5.25390625" style="454" customWidth="1"/>
    <col min="6" max="7" width="11.125" style="454" customWidth="1"/>
    <col min="8" max="8" width="5.25390625" style="454" customWidth="1"/>
    <col min="9" max="9" width="16.125" style="454" customWidth="1"/>
  </cols>
  <sheetData>
    <row r="1" spans="1:9" ht="30" customHeight="1">
      <c r="A1" s="425"/>
      <c r="B1" s="425"/>
      <c r="C1" s="425"/>
      <c r="D1" s="422"/>
      <c r="E1" s="422"/>
      <c r="F1" s="422"/>
      <c r="G1" s="422"/>
      <c r="I1" s="423"/>
    </row>
    <row r="2" spans="1:9" ht="45" customHeight="1">
      <c r="A2" s="424" t="s">
        <v>431</v>
      </c>
      <c r="B2" s="424"/>
      <c r="C2" s="424"/>
      <c r="D2" s="424"/>
      <c r="E2" s="424"/>
      <c r="F2" s="424"/>
      <c r="G2" s="424"/>
      <c r="H2" s="424"/>
      <c r="I2" s="424"/>
    </row>
    <row r="3" spans="1:9" ht="15" customHeight="1" thickBot="1">
      <c r="A3" s="425"/>
      <c r="B3" s="425"/>
      <c r="C3" s="425"/>
      <c r="D3" s="422"/>
      <c r="E3" s="422"/>
      <c r="F3" s="422"/>
      <c r="G3" s="422"/>
      <c r="H3" s="422"/>
      <c r="I3" s="422"/>
    </row>
    <row r="4" spans="1:9" ht="18.75" customHeight="1">
      <c r="A4" s="510" t="s">
        <v>409</v>
      </c>
      <c r="B4" s="510"/>
      <c r="C4" s="510"/>
      <c r="D4" s="535" t="s">
        <v>432</v>
      </c>
      <c r="E4" s="536"/>
      <c r="F4" s="536"/>
      <c r="G4" s="536"/>
      <c r="H4" s="536"/>
      <c r="I4" s="537" t="s">
        <v>433</v>
      </c>
    </row>
    <row r="5" spans="1:9" ht="18.75" customHeight="1">
      <c r="A5" s="513" t="s">
        <v>411</v>
      </c>
      <c r="B5" s="513"/>
      <c r="C5" s="513"/>
      <c r="D5" s="538" t="s">
        <v>412</v>
      </c>
      <c r="E5" s="514" t="s">
        <v>434</v>
      </c>
      <c r="F5" s="515"/>
      <c r="G5" s="514" t="s">
        <v>435</v>
      </c>
      <c r="H5" s="539"/>
      <c r="I5" s="540"/>
    </row>
    <row r="6" spans="1:9" ht="9" customHeight="1">
      <c r="A6" s="425"/>
      <c r="B6" s="425"/>
      <c r="C6" s="425"/>
      <c r="D6" s="541"/>
      <c r="E6" s="519"/>
      <c r="F6" s="519"/>
      <c r="G6" s="519"/>
      <c r="H6" s="519"/>
      <c r="I6" s="422"/>
    </row>
    <row r="7" spans="1:9" ht="19.5" customHeight="1">
      <c r="A7" s="425"/>
      <c r="B7" s="425" t="s">
        <v>436</v>
      </c>
      <c r="C7" s="425"/>
      <c r="D7" s="542">
        <v>160.3</v>
      </c>
      <c r="E7" s="543">
        <v>144.6</v>
      </c>
      <c r="F7" s="543"/>
      <c r="G7" s="543">
        <v>15.7</v>
      </c>
      <c r="H7" s="543"/>
      <c r="I7" s="544">
        <v>19.7</v>
      </c>
    </row>
    <row r="8" spans="1:9" ht="19.5" customHeight="1">
      <c r="A8" s="425"/>
      <c r="B8" s="522" t="s">
        <v>416</v>
      </c>
      <c r="C8" s="522"/>
      <c r="D8" s="545">
        <v>160.9</v>
      </c>
      <c r="E8" s="546">
        <v>144.7</v>
      </c>
      <c r="F8" s="546"/>
      <c r="G8" s="546">
        <v>16.2</v>
      </c>
      <c r="H8" s="546"/>
      <c r="I8" s="547">
        <v>19.7</v>
      </c>
    </row>
    <row r="9" spans="1:9" ht="9" customHeight="1">
      <c r="A9" s="425"/>
      <c r="B9" s="425"/>
      <c r="C9" s="425"/>
      <c r="D9" s="542"/>
      <c r="E9" s="543"/>
      <c r="F9" s="543"/>
      <c r="G9" s="543"/>
      <c r="H9" s="543"/>
      <c r="I9" s="544"/>
    </row>
    <row r="10" spans="1:9" ht="19.5" customHeight="1">
      <c r="A10" s="425"/>
      <c r="B10" s="527" t="s">
        <v>417</v>
      </c>
      <c r="C10" s="425"/>
      <c r="D10" s="542">
        <v>173.2</v>
      </c>
      <c r="E10" s="543">
        <v>156</v>
      </c>
      <c r="F10" s="543"/>
      <c r="G10" s="543">
        <v>17.2</v>
      </c>
      <c r="H10" s="543"/>
      <c r="I10" s="544">
        <v>20.9</v>
      </c>
    </row>
    <row r="11" spans="1:9" ht="19.5" customHeight="1">
      <c r="A11" s="425"/>
      <c r="B11" s="527" t="s">
        <v>418</v>
      </c>
      <c r="C11" s="425"/>
      <c r="D11" s="542">
        <v>168.5</v>
      </c>
      <c r="E11" s="543">
        <v>150</v>
      </c>
      <c r="F11" s="548"/>
      <c r="G11" s="543">
        <v>18.5</v>
      </c>
      <c r="H11" s="548"/>
      <c r="I11" s="544">
        <v>19.7</v>
      </c>
    </row>
    <row r="12" spans="1:9" ht="19.5" customHeight="1">
      <c r="A12" s="425"/>
      <c r="B12" s="527" t="s">
        <v>419</v>
      </c>
      <c r="C12" s="425"/>
      <c r="D12" s="542">
        <v>162.2</v>
      </c>
      <c r="E12" s="543">
        <v>143.8</v>
      </c>
      <c r="F12" s="548"/>
      <c r="G12" s="543">
        <v>18.4</v>
      </c>
      <c r="H12" s="548"/>
      <c r="I12" s="544">
        <v>19.2</v>
      </c>
    </row>
    <row r="13" spans="1:9" ht="19.5" customHeight="1">
      <c r="A13" s="425"/>
      <c r="B13" s="527" t="s">
        <v>420</v>
      </c>
      <c r="C13" s="425"/>
      <c r="D13" s="542">
        <v>160.4</v>
      </c>
      <c r="E13" s="543">
        <v>142.8</v>
      </c>
      <c r="F13" s="548"/>
      <c r="G13" s="543">
        <v>17.6</v>
      </c>
      <c r="H13" s="548"/>
      <c r="I13" s="544">
        <v>19.6</v>
      </c>
    </row>
    <row r="14" spans="1:9" ht="19.5" customHeight="1">
      <c r="A14" s="425"/>
      <c r="B14" s="527" t="s">
        <v>421</v>
      </c>
      <c r="C14" s="425"/>
      <c r="D14" s="542">
        <v>188.7</v>
      </c>
      <c r="E14" s="543">
        <v>153.2</v>
      </c>
      <c r="F14" s="548"/>
      <c r="G14" s="543">
        <v>35.5</v>
      </c>
      <c r="H14" s="548"/>
      <c r="I14" s="544">
        <v>20.8</v>
      </c>
    </row>
    <row r="15" spans="1:9" ht="19.5" customHeight="1">
      <c r="A15" s="425"/>
      <c r="B15" s="527" t="s">
        <v>422</v>
      </c>
      <c r="C15" s="425"/>
      <c r="D15" s="542">
        <v>152.4</v>
      </c>
      <c r="E15" s="543">
        <v>141.5</v>
      </c>
      <c r="F15" s="548"/>
      <c r="G15" s="543">
        <v>10.9</v>
      </c>
      <c r="H15" s="548"/>
      <c r="I15" s="544">
        <v>20.8</v>
      </c>
    </row>
    <row r="16" spans="1:9" ht="19.5" customHeight="1">
      <c r="A16" s="425"/>
      <c r="B16" s="527" t="s">
        <v>423</v>
      </c>
      <c r="C16" s="425"/>
      <c r="D16" s="542">
        <v>153</v>
      </c>
      <c r="E16" s="543">
        <v>142.1</v>
      </c>
      <c r="F16" s="548"/>
      <c r="G16" s="543">
        <v>10.9</v>
      </c>
      <c r="H16" s="548"/>
      <c r="I16" s="544">
        <v>19</v>
      </c>
    </row>
    <row r="17" spans="1:9" ht="19.5" customHeight="1">
      <c r="A17" s="425"/>
      <c r="B17" s="527" t="s">
        <v>424</v>
      </c>
      <c r="C17" s="425"/>
      <c r="D17" s="542">
        <v>157.8</v>
      </c>
      <c r="E17" s="543">
        <v>145.4</v>
      </c>
      <c r="F17" s="548"/>
      <c r="G17" s="543">
        <v>12.4</v>
      </c>
      <c r="H17" s="548"/>
      <c r="I17" s="544">
        <v>19.4</v>
      </c>
    </row>
    <row r="18" spans="1:9" ht="19.5" customHeight="1">
      <c r="A18" s="425"/>
      <c r="B18" s="527" t="s">
        <v>425</v>
      </c>
      <c r="C18" s="425"/>
      <c r="D18" s="542">
        <v>137.6</v>
      </c>
      <c r="E18" s="543">
        <v>129.1</v>
      </c>
      <c r="F18" s="548"/>
      <c r="G18" s="543">
        <v>8.5</v>
      </c>
      <c r="H18" s="548"/>
      <c r="I18" s="544">
        <v>19</v>
      </c>
    </row>
    <row r="19" spans="1:9" ht="19.5" customHeight="1">
      <c r="A19" s="425"/>
      <c r="B19" s="527" t="s">
        <v>426</v>
      </c>
      <c r="C19" s="425"/>
      <c r="D19" s="542">
        <v>144.6</v>
      </c>
      <c r="E19" s="543">
        <v>138</v>
      </c>
      <c r="F19" s="548"/>
      <c r="G19" s="543">
        <v>6.6</v>
      </c>
      <c r="H19" s="548"/>
      <c r="I19" s="544">
        <v>18.9</v>
      </c>
    </row>
    <row r="20" spans="1:9" ht="19.5" customHeight="1">
      <c r="A20" s="425"/>
      <c r="B20" s="527" t="s">
        <v>427</v>
      </c>
      <c r="C20" s="425"/>
      <c r="D20" s="542">
        <v>148.9</v>
      </c>
      <c r="E20" s="543">
        <v>135.7</v>
      </c>
      <c r="F20" s="548"/>
      <c r="G20" s="543">
        <v>13.2</v>
      </c>
      <c r="H20" s="548"/>
      <c r="I20" s="544">
        <v>18.1</v>
      </c>
    </row>
    <row r="21" spans="1:9" ht="19.5" customHeight="1">
      <c r="A21" s="425"/>
      <c r="B21" s="527" t="s">
        <v>428</v>
      </c>
      <c r="C21" s="425"/>
      <c r="D21" s="542">
        <v>153.1</v>
      </c>
      <c r="E21" s="543">
        <v>146.6</v>
      </c>
      <c r="F21" s="548"/>
      <c r="G21" s="543">
        <v>6.5</v>
      </c>
      <c r="H21" s="548"/>
      <c r="I21" s="544">
        <v>20</v>
      </c>
    </row>
    <row r="22" spans="1:9" ht="19.5" customHeight="1">
      <c r="A22" s="425"/>
      <c r="B22" s="528" t="s">
        <v>429</v>
      </c>
      <c r="C22" s="425"/>
      <c r="D22" s="542">
        <v>146.7</v>
      </c>
      <c r="E22" s="543">
        <v>134.2</v>
      </c>
      <c r="F22" s="548"/>
      <c r="G22" s="543">
        <v>12.5</v>
      </c>
      <c r="H22" s="548"/>
      <c r="I22" s="544">
        <v>19</v>
      </c>
    </row>
    <row r="23" spans="1:9" ht="9" customHeight="1" thickBot="1">
      <c r="A23" s="529"/>
      <c r="B23" s="529"/>
      <c r="C23" s="529"/>
      <c r="D23" s="549"/>
      <c r="E23" s="550"/>
      <c r="F23" s="550"/>
      <c r="G23" s="550"/>
      <c r="H23" s="550"/>
      <c r="I23" s="551"/>
    </row>
    <row r="24" spans="1:9" ht="18" customHeight="1">
      <c r="A24" s="533" t="s">
        <v>430</v>
      </c>
      <c r="B24" s="533"/>
      <c r="C24" s="425"/>
      <c r="D24" s="422"/>
      <c r="E24" s="552"/>
      <c r="F24" s="552"/>
      <c r="G24" s="552"/>
      <c r="H24" s="552"/>
      <c r="I24" s="552"/>
    </row>
  </sheetData>
  <mergeCells count="43">
    <mergeCell ref="E10:F10"/>
    <mergeCell ref="E11:F11"/>
    <mergeCell ref="E12:F12"/>
    <mergeCell ref="E13:F13"/>
    <mergeCell ref="E21:F21"/>
    <mergeCell ref="E22:F22"/>
    <mergeCell ref="G21:H21"/>
    <mergeCell ref="G22:H22"/>
    <mergeCell ref="E17:F17"/>
    <mergeCell ref="E19:F19"/>
    <mergeCell ref="E20:F20"/>
    <mergeCell ref="G19:H19"/>
    <mergeCell ref="G20:H20"/>
    <mergeCell ref="E5:F5"/>
    <mergeCell ref="G5:H5"/>
    <mergeCell ref="G15:H15"/>
    <mergeCell ref="G16:H16"/>
    <mergeCell ref="E15:F15"/>
    <mergeCell ref="E16:F16"/>
    <mergeCell ref="G10:H10"/>
    <mergeCell ref="G11:H11"/>
    <mergeCell ref="G12:H12"/>
    <mergeCell ref="G13:H13"/>
    <mergeCell ref="A2:I2"/>
    <mergeCell ref="G8:H8"/>
    <mergeCell ref="I4:I5"/>
    <mergeCell ref="G9:H9"/>
    <mergeCell ref="A4:C4"/>
    <mergeCell ref="G6:H6"/>
    <mergeCell ref="D4:H4"/>
    <mergeCell ref="A5:C5"/>
    <mergeCell ref="E8:F8"/>
    <mergeCell ref="E6:F6"/>
    <mergeCell ref="E23:F23"/>
    <mergeCell ref="G23:H23"/>
    <mergeCell ref="G7:H7"/>
    <mergeCell ref="E9:F9"/>
    <mergeCell ref="E7:F7"/>
    <mergeCell ref="G14:H14"/>
    <mergeCell ref="E14:F14"/>
    <mergeCell ref="E18:F18"/>
    <mergeCell ref="G17:H17"/>
    <mergeCell ref="G18:H1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59"/>
  <sheetViews>
    <sheetView workbookViewId="0" topLeftCell="A1">
      <selection activeCell="A1" sqref="A1:I1"/>
    </sheetView>
  </sheetViews>
  <sheetFormatPr defaultColWidth="9.00390625" defaultRowHeight="13.5"/>
  <cols>
    <col min="1" max="1" width="4.625" style="136" customWidth="1"/>
    <col min="2" max="2" width="6.375" style="136" customWidth="1"/>
    <col min="3" max="3" width="27.125" style="136" customWidth="1"/>
    <col min="4" max="4" width="1.37890625" style="136" customWidth="1"/>
    <col min="5" max="5" width="10.125" style="137" customWidth="1"/>
    <col min="6" max="9" width="10.125" style="135" customWidth="1"/>
    <col min="10" max="17" width="10.00390625" style="135" customWidth="1"/>
    <col min="18" max="18" width="10.125" style="135" customWidth="1"/>
    <col min="19" max="16384" width="11.00390625" style="135" customWidth="1"/>
  </cols>
  <sheetData>
    <row r="1" spans="1:19" s="75" customFormat="1" ht="19.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1"/>
      <c r="K1" s="72"/>
      <c r="L1" s="72"/>
      <c r="M1" s="72"/>
      <c r="N1" s="72"/>
      <c r="O1" s="72"/>
      <c r="P1" s="72"/>
      <c r="Q1" s="72"/>
      <c r="R1" s="73"/>
      <c r="S1" s="74"/>
    </row>
    <row r="2" spans="1:19" s="75" customFormat="1" ht="12" customHeight="1" thickBot="1">
      <c r="A2" s="76"/>
      <c r="B2" s="76"/>
      <c r="C2" s="77"/>
      <c r="D2" s="76"/>
      <c r="E2" s="78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9" t="s">
        <v>85</v>
      </c>
      <c r="S2" s="74"/>
    </row>
    <row r="3" spans="1:19" s="87" customFormat="1" ht="24.75" customHeight="1">
      <c r="A3" s="80" t="s">
        <v>35</v>
      </c>
      <c r="B3" s="80"/>
      <c r="C3" s="80"/>
      <c r="D3" s="81"/>
      <c r="E3" s="82" t="s">
        <v>36</v>
      </c>
      <c r="F3" s="83" t="s">
        <v>86</v>
      </c>
      <c r="G3" s="84" t="s">
        <v>37</v>
      </c>
      <c r="H3" s="84" t="s">
        <v>38</v>
      </c>
      <c r="I3" s="85" t="s">
        <v>39</v>
      </c>
      <c r="J3" s="84" t="s">
        <v>40</v>
      </c>
      <c r="K3" s="84" t="s">
        <v>41</v>
      </c>
      <c r="L3" s="84" t="s">
        <v>42</v>
      </c>
      <c r="M3" s="84" t="s">
        <v>43</v>
      </c>
      <c r="N3" s="84" t="s">
        <v>44</v>
      </c>
      <c r="O3" s="84" t="s">
        <v>45</v>
      </c>
      <c r="P3" s="84" t="s">
        <v>46</v>
      </c>
      <c r="Q3" s="84" t="s">
        <v>47</v>
      </c>
      <c r="R3" s="85" t="s">
        <v>48</v>
      </c>
      <c r="S3" s="86"/>
    </row>
    <row r="4" spans="1:19" s="87" customFormat="1" ht="3.75" customHeight="1">
      <c r="A4" s="88"/>
      <c r="B4" s="89"/>
      <c r="C4" s="90"/>
      <c r="D4" s="91"/>
      <c r="E4" s="92"/>
      <c r="F4" s="93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86"/>
    </row>
    <row r="5" spans="1:19" s="103" customFormat="1" ht="15.75" customHeight="1">
      <c r="A5" s="95"/>
      <c r="B5" s="96" t="s">
        <v>87</v>
      </c>
      <c r="C5" s="97"/>
      <c r="D5" s="98"/>
      <c r="E5" s="99">
        <v>415</v>
      </c>
      <c r="F5" s="100">
        <v>11</v>
      </c>
      <c r="G5" s="100">
        <v>26</v>
      </c>
      <c r="H5" s="100">
        <v>25</v>
      </c>
      <c r="I5" s="100">
        <v>19</v>
      </c>
      <c r="J5" s="100">
        <v>63</v>
      </c>
      <c r="K5" s="100">
        <v>30</v>
      </c>
      <c r="L5" s="100">
        <v>97</v>
      </c>
      <c r="M5" s="100">
        <v>64</v>
      </c>
      <c r="N5" s="100">
        <v>10</v>
      </c>
      <c r="O5" s="100">
        <v>13</v>
      </c>
      <c r="P5" s="100">
        <v>21</v>
      </c>
      <c r="Q5" s="100">
        <v>36</v>
      </c>
      <c r="R5" s="101">
        <v>238</v>
      </c>
      <c r="S5" s="102"/>
    </row>
    <row r="6" spans="1:19" s="103" customFormat="1" ht="15.75" customHeight="1">
      <c r="A6" s="95"/>
      <c r="B6" s="96" t="s">
        <v>88</v>
      </c>
      <c r="C6" s="97"/>
      <c r="D6" s="98"/>
      <c r="E6" s="99">
        <v>19</v>
      </c>
      <c r="F6" s="100">
        <v>0</v>
      </c>
      <c r="G6" s="100">
        <v>0</v>
      </c>
      <c r="H6" s="100">
        <v>4</v>
      </c>
      <c r="I6" s="100">
        <v>4</v>
      </c>
      <c r="J6" s="100">
        <v>1</v>
      </c>
      <c r="K6" s="100">
        <v>3</v>
      </c>
      <c r="L6" s="100">
        <v>1</v>
      </c>
      <c r="M6" s="100">
        <v>2</v>
      </c>
      <c r="N6" s="100">
        <v>1</v>
      </c>
      <c r="O6" s="100">
        <v>2</v>
      </c>
      <c r="P6" s="100">
        <v>0</v>
      </c>
      <c r="Q6" s="100">
        <v>1</v>
      </c>
      <c r="R6" s="101">
        <v>18</v>
      </c>
      <c r="S6" s="102"/>
    </row>
    <row r="7" spans="1:19" s="103" customFormat="1" ht="15.75" customHeight="1">
      <c r="A7" s="104"/>
      <c r="B7" s="96" t="s">
        <v>89</v>
      </c>
      <c r="C7" s="97"/>
      <c r="D7" s="98"/>
      <c r="E7" s="99">
        <v>6684</v>
      </c>
      <c r="F7" s="100">
        <v>786</v>
      </c>
      <c r="G7" s="100">
        <v>329</v>
      </c>
      <c r="H7" s="100">
        <v>418</v>
      </c>
      <c r="I7" s="100">
        <v>782</v>
      </c>
      <c r="J7" s="100">
        <v>350</v>
      </c>
      <c r="K7" s="100">
        <v>534</v>
      </c>
      <c r="L7" s="100">
        <v>769</v>
      </c>
      <c r="M7" s="100">
        <v>493</v>
      </c>
      <c r="N7" s="100">
        <v>409</v>
      </c>
      <c r="O7" s="100">
        <v>751</v>
      </c>
      <c r="P7" s="100">
        <v>591</v>
      </c>
      <c r="Q7" s="100">
        <v>472</v>
      </c>
      <c r="R7" s="101">
        <v>6168</v>
      </c>
      <c r="S7" s="102"/>
    </row>
    <row r="8" spans="1:19" s="103" customFormat="1" ht="15.75" customHeight="1">
      <c r="A8" s="105"/>
      <c r="B8" s="96" t="s">
        <v>90</v>
      </c>
      <c r="C8" s="97"/>
      <c r="D8" s="98"/>
      <c r="E8" s="99">
        <v>14580</v>
      </c>
      <c r="F8" s="101">
        <v>927</v>
      </c>
      <c r="G8" s="101">
        <v>930</v>
      </c>
      <c r="H8" s="101">
        <v>1141</v>
      </c>
      <c r="I8" s="101">
        <v>1111</v>
      </c>
      <c r="J8" s="101">
        <v>1287</v>
      </c>
      <c r="K8" s="101">
        <v>1288</v>
      </c>
      <c r="L8" s="101">
        <v>1129</v>
      </c>
      <c r="M8" s="101">
        <v>1076</v>
      </c>
      <c r="N8" s="101">
        <v>1586</v>
      </c>
      <c r="O8" s="101">
        <v>1159</v>
      </c>
      <c r="P8" s="101">
        <v>1094</v>
      </c>
      <c r="Q8" s="101">
        <v>1852</v>
      </c>
      <c r="R8" s="101">
        <v>13759</v>
      </c>
      <c r="S8" s="102"/>
    </row>
    <row r="9" spans="1:19" s="103" customFormat="1" ht="15.75" customHeight="1">
      <c r="A9" s="105"/>
      <c r="B9" s="106">
        <v>9</v>
      </c>
      <c r="C9" s="107" t="s">
        <v>49</v>
      </c>
      <c r="D9" s="98"/>
      <c r="E9" s="99">
        <v>637</v>
      </c>
      <c r="F9" s="100">
        <v>48</v>
      </c>
      <c r="G9" s="100">
        <v>39</v>
      </c>
      <c r="H9" s="100">
        <v>33</v>
      </c>
      <c r="I9" s="100">
        <v>71</v>
      </c>
      <c r="J9" s="100">
        <v>27</v>
      </c>
      <c r="K9" s="100">
        <v>38</v>
      </c>
      <c r="L9" s="100">
        <v>53</v>
      </c>
      <c r="M9" s="100">
        <v>34</v>
      </c>
      <c r="N9" s="100">
        <v>73</v>
      </c>
      <c r="O9" s="100">
        <v>100</v>
      </c>
      <c r="P9" s="100">
        <v>55</v>
      </c>
      <c r="Q9" s="100">
        <v>66</v>
      </c>
      <c r="R9" s="101">
        <v>497</v>
      </c>
      <c r="S9" s="102"/>
    </row>
    <row r="10" spans="1:19" s="103" customFormat="1" ht="15.75" customHeight="1">
      <c r="A10" s="104"/>
      <c r="B10" s="101">
        <v>10</v>
      </c>
      <c r="C10" s="107" t="s">
        <v>50</v>
      </c>
      <c r="D10" s="98"/>
      <c r="E10" s="99">
        <v>45</v>
      </c>
      <c r="F10" s="100">
        <v>0</v>
      </c>
      <c r="G10" s="100">
        <v>0</v>
      </c>
      <c r="H10" s="100">
        <v>5</v>
      </c>
      <c r="I10" s="100">
        <v>4</v>
      </c>
      <c r="J10" s="100">
        <v>7</v>
      </c>
      <c r="K10" s="100">
        <v>16</v>
      </c>
      <c r="L10" s="100">
        <v>2</v>
      </c>
      <c r="M10" s="100">
        <v>4</v>
      </c>
      <c r="N10" s="100">
        <v>1</v>
      </c>
      <c r="O10" s="100">
        <v>0</v>
      </c>
      <c r="P10" s="100">
        <v>1</v>
      </c>
      <c r="Q10" s="100">
        <v>5</v>
      </c>
      <c r="R10" s="101">
        <v>25</v>
      </c>
      <c r="S10" s="102"/>
    </row>
    <row r="11" spans="1:19" s="103" customFormat="1" ht="15.75" customHeight="1">
      <c r="A11" s="104"/>
      <c r="B11" s="101">
        <v>11</v>
      </c>
      <c r="C11" s="107" t="s">
        <v>51</v>
      </c>
      <c r="D11" s="98"/>
      <c r="E11" s="99">
        <v>182</v>
      </c>
      <c r="F11" s="100">
        <v>12</v>
      </c>
      <c r="G11" s="100">
        <v>10</v>
      </c>
      <c r="H11" s="100">
        <v>17</v>
      </c>
      <c r="I11" s="100">
        <v>21</v>
      </c>
      <c r="J11" s="100">
        <v>14</v>
      </c>
      <c r="K11" s="100">
        <v>22</v>
      </c>
      <c r="L11" s="100">
        <v>11</v>
      </c>
      <c r="M11" s="100">
        <v>13</v>
      </c>
      <c r="N11" s="100">
        <v>16</v>
      </c>
      <c r="O11" s="100">
        <v>28</v>
      </c>
      <c r="P11" s="100">
        <v>3</v>
      </c>
      <c r="Q11" s="100">
        <v>15</v>
      </c>
      <c r="R11" s="101">
        <v>207</v>
      </c>
      <c r="S11" s="102"/>
    </row>
    <row r="12" spans="1:19" s="103" customFormat="1" ht="15.75" customHeight="1">
      <c r="A12" s="104"/>
      <c r="B12" s="101">
        <v>12</v>
      </c>
      <c r="C12" s="107" t="s">
        <v>52</v>
      </c>
      <c r="D12" s="98"/>
      <c r="E12" s="99">
        <v>194</v>
      </c>
      <c r="F12" s="100">
        <v>23</v>
      </c>
      <c r="G12" s="100">
        <v>13</v>
      </c>
      <c r="H12" s="100">
        <v>6</v>
      </c>
      <c r="I12" s="100">
        <v>33</v>
      </c>
      <c r="J12" s="100">
        <v>17</v>
      </c>
      <c r="K12" s="100">
        <v>10</v>
      </c>
      <c r="L12" s="100">
        <v>13</v>
      </c>
      <c r="M12" s="100">
        <v>34</v>
      </c>
      <c r="N12" s="100">
        <v>4</v>
      </c>
      <c r="O12" s="100">
        <v>3</v>
      </c>
      <c r="P12" s="100">
        <v>25</v>
      </c>
      <c r="Q12" s="100">
        <v>13</v>
      </c>
      <c r="R12" s="101">
        <v>196</v>
      </c>
      <c r="S12" s="102"/>
    </row>
    <row r="13" spans="1:19" s="103" customFormat="1" ht="15.75" customHeight="1">
      <c r="A13" s="108" t="s">
        <v>91</v>
      </c>
      <c r="B13" s="101">
        <v>13</v>
      </c>
      <c r="C13" s="107" t="s">
        <v>53</v>
      </c>
      <c r="D13" s="98"/>
      <c r="E13" s="99">
        <v>189</v>
      </c>
      <c r="F13" s="100">
        <v>6</v>
      </c>
      <c r="G13" s="100">
        <v>12</v>
      </c>
      <c r="H13" s="100">
        <v>30</v>
      </c>
      <c r="I13" s="100">
        <v>7</v>
      </c>
      <c r="J13" s="100">
        <v>7</v>
      </c>
      <c r="K13" s="100">
        <v>42</v>
      </c>
      <c r="L13" s="100">
        <v>22</v>
      </c>
      <c r="M13" s="100">
        <v>10</v>
      </c>
      <c r="N13" s="100">
        <v>22</v>
      </c>
      <c r="O13" s="100">
        <v>3</v>
      </c>
      <c r="P13" s="100">
        <v>7</v>
      </c>
      <c r="Q13" s="100">
        <v>21</v>
      </c>
      <c r="R13" s="101">
        <v>186</v>
      </c>
      <c r="S13" s="102"/>
    </row>
    <row r="14" spans="1:19" s="103" customFormat="1" ht="15.75" customHeight="1">
      <c r="A14" s="108"/>
      <c r="B14" s="101">
        <v>14</v>
      </c>
      <c r="C14" s="107" t="s">
        <v>54</v>
      </c>
      <c r="D14" s="98"/>
      <c r="E14" s="99">
        <v>120</v>
      </c>
      <c r="F14" s="100">
        <v>10</v>
      </c>
      <c r="G14" s="100">
        <v>3</v>
      </c>
      <c r="H14" s="100">
        <v>8</v>
      </c>
      <c r="I14" s="100">
        <v>11</v>
      </c>
      <c r="J14" s="100">
        <v>6</v>
      </c>
      <c r="K14" s="100">
        <v>12</v>
      </c>
      <c r="L14" s="100">
        <v>8</v>
      </c>
      <c r="M14" s="100">
        <v>3</v>
      </c>
      <c r="N14" s="100">
        <v>15</v>
      </c>
      <c r="O14" s="100">
        <v>15</v>
      </c>
      <c r="P14" s="100">
        <v>10</v>
      </c>
      <c r="Q14" s="100">
        <v>19</v>
      </c>
      <c r="R14" s="101">
        <v>122</v>
      </c>
      <c r="S14" s="102"/>
    </row>
    <row r="15" spans="1:19" s="103" customFormat="1" ht="15.75" customHeight="1">
      <c r="A15" s="108"/>
      <c r="B15" s="101">
        <v>15</v>
      </c>
      <c r="C15" s="107" t="s">
        <v>55</v>
      </c>
      <c r="D15" s="98"/>
      <c r="E15" s="99">
        <v>88</v>
      </c>
      <c r="F15" s="100">
        <v>4</v>
      </c>
      <c r="G15" s="100">
        <v>4</v>
      </c>
      <c r="H15" s="100">
        <v>6</v>
      </c>
      <c r="I15" s="100">
        <v>13</v>
      </c>
      <c r="J15" s="100">
        <v>13</v>
      </c>
      <c r="K15" s="100">
        <v>5</v>
      </c>
      <c r="L15" s="100">
        <v>11</v>
      </c>
      <c r="M15" s="100">
        <v>3</v>
      </c>
      <c r="N15" s="100">
        <v>2</v>
      </c>
      <c r="O15" s="100">
        <v>7</v>
      </c>
      <c r="P15" s="100">
        <v>7</v>
      </c>
      <c r="Q15" s="100">
        <v>13</v>
      </c>
      <c r="R15" s="101">
        <v>267</v>
      </c>
      <c r="S15" s="102"/>
    </row>
    <row r="16" spans="1:19" s="103" customFormat="1" ht="15.75" customHeight="1">
      <c r="A16" s="108"/>
      <c r="B16" s="101">
        <v>16</v>
      </c>
      <c r="C16" s="107" t="s">
        <v>92</v>
      </c>
      <c r="D16" s="98"/>
      <c r="E16" s="99">
        <v>277</v>
      </c>
      <c r="F16" s="100">
        <v>19</v>
      </c>
      <c r="G16" s="100">
        <v>30</v>
      </c>
      <c r="H16" s="100">
        <v>26</v>
      </c>
      <c r="I16" s="100">
        <v>31</v>
      </c>
      <c r="J16" s="100">
        <v>10</v>
      </c>
      <c r="K16" s="100">
        <v>21</v>
      </c>
      <c r="L16" s="100">
        <v>21</v>
      </c>
      <c r="M16" s="100">
        <v>20</v>
      </c>
      <c r="N16" s="100">
        <v>21</v>
      </c>
      <c r="O16" s="100">
        <v>26</v>
      </c>
      <c r="P16" s="100">
        <v>40</v>
      </c>
      <c r="Q16" s="100">
        <v>12</v>
      </c>
      <c r="R16" s="101">
        <v>292</v>
      </c>
      <c r="S16" s="102"/>
    </row>
    <row r="17" spans="1:19" s="103" customFormat="1" ht="15.75" customHeight="1">
      <c r="A17" s="108"/>
      <c r="B17" s="101">
        <v>17</v>
      </c>
      <c r="C17" s="107" t="s">
        <v>56</v>
      </c>
      <c r="D17" s="98"/>
      <c r="E17" s="99">
        <v>25</v>
      </c>
      <c r="F17" s="100">
        <v>0</v>
      </c>
      <c r="G17" s="100">
        <v>2</v>
      </c>
      <c r="H17" s="100">
        <v>2</v>
      </c>
      <c r="I17" s="100">
        <v>2</v>
      </c>
      <c r="J17" s="100">
        <v>2</v>
      </c>
      <c r="K17" s="100">
        <v>4</v>
      </c>
      <c r="L17" s="100">
        <v>7</v>
      </c>
      <c r="M17" s="100">
        <v>0</v>
      </c>
      <c r="N17" s="100">
        <v>0</v>
      </c>
      <c r="O17" s="100">
        <v>2</v>
      </c>
      <c r="P17" s="100">
        <v>1</v>
      </c>
      <c r="Q17" s="100">
        <v>3</v>
      </c>
      <c r="R17" s="101">
        <v>36</v>
      </c>
      <c r="S17" s="102"/>
    </row>
    <row r="18" spans="1:19" s="103" customFormat="1" ht="15.75" customHeight="1">
      <c r="A18" s="108"/>
      <c r="B18" s="101">
        <v>18</v>
      </c>
      <c r="C18" s="107" t="s">
        <v>57</v>
      </c>
      <c r="D18" s="98"/>
      <c r="E18" s="99">
        <v>2</v>
      </c>
      <c r="F18" s="100">
        <v>0</v>
      </c>
      <c r="G18" s="100">
        <v>0</v>
      </c>
      <c r="H18" s="100">
        <v>0</v>
      </c>
      <c r="I18" s="100">
        <v>2</v>
      </c>
      <c r="J18" s="100">
        <v>0</v>
      </c>
      <c r="K18" s="100">
        <v>0</v>
      </c>
      <c r="L18" s="100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1">
        <v>10</v>
      </c>
      <c r="S18" s="102"/>
    </row>
    <row r="19" spans="1:19" s="103" customFormat="1" ht="15.75" customHeight="1">
      <c r="A19" s="108"/>
      <c r="B19" s="101">
        <v>19</v>
      </c>
      <c r="C19" s="107" t="s">
        <v>58</v>
      </c>
      <c r="D19" s="98"/>
      <c r="E19" s="99">
        <v>634</v>
      </c>
      <c r="F19" s="100">
        <v>56</v>
      </c>
      <c r="G19" s="100">
        <v>29</v>
      </c>
      <c r="H19" s="100">
        <v>57</v>
      </c>
      <c r="I19" s="100">
        <v>50</v>
      </c>
      <c r="J19" s="100">
        <v>31</v>
      </c>
      <c r="K19" s="100">
        <v>62</v>
      </c>
      <c r="L19" s="100">
        <v>70</v>
      </c>
      <c r="M19" s="100">
        <v>41</v>
      </c>
      <c r="N19" s="100">
        <v>38</v>
      </c>
      <c r="O19" s="100">
        <v>63</v>
      </c>
      <c r="P19" s="100">
        <v>68</v>
      </c>
      <c r="Q19" s="100">
        <v>69</v>
      </c>
      <c r="R19" s="101">
        <v>604</v>
      </c>
      <c r="S19" s="102"/>
    </row>
    <row r="20" spans="1:19" s="103" customFormat="1" ht="15.75" customHeight="1">
      <c r="A20" s="108"/>
      <c r="B20" s="101">
        <v>20</v>
      </c>
      <c r="C20" s="107" t="s">
        <v>59</v>
      </c>
      <c r="D20" s="98"/>
      <c r="E20" s="99">
        <v>49</v>
      </c>
      <c r="F20" s="100">
        <v>3</v>
      </c>
      <c r="G20" s="100">
        <v>1</v>
      </c>
      <c r="H20" s="100">
        <v>6</v>
      </c>
      <c r="I20" s="100">
        <v>7</v>
      </c>
      <c r="J20" s="100">
        <v>2</v>
      </c>
      <c r="K20" s="100">
        <v>6</v>
      </c>
      <c r="L20" s="100">
        <v>4</v>
      </c>
      <c r="M20" s="100">
        <v>2</v>
      </c>
      <c r="N20" s="100">
        <v>3</v>
      </c>
      <c r="O20" s="100">
        <v>10</v>
      </c>
      <c r="P20" s="100">
        <v>2</v>
      </c>
      <c r="Q20" s="100">
        <v>3</v>
      </c>
      <c r="R20" s="101">
        <v>77</v>
      </c>
      <c r="S20" s="102"/>
    </row>
    <row r="21" spans="1:19" s="103" customFormat="1" ht="15.75" customHeight="1">
      <c r="A21" s="108"/>
      <c r="B21" s="101">
        <v>22</v>
      </c>
      <c r="C21" s="107" t="s">
        <v>60</v>
      </c>
      <c r="D21" s="98"/>
      <c r="E21" s="99">
        <v>65</v>
      </c>
      <c r="F21" s="100">
        <v>1</v>
      </c>
      <c r="G21" s="100">
        <v>2</v>
      </c>
      <c r="H21" s="100">
        <v>2</v>
      </c>
      <c r="I21" s="100">
        <v>0</v>
      </c>
      <c r="J21" s="100">
        <v>13</v>
      </c>
      <c r="K21" s="100">
        <v>9</v>
      </c>
      <c r="L21" s="100">
        <v>0</v>
      </c>
      <c r="M21" s="100">
        <v>13</v>
      </c>
      <c r="N21" s="100">
        <v>1</v>
      </c>
      <c r="O21" s="100">
        <v>7</v>
      </c>
      <c r="P21" s="100">
        <v>11</v>
      </c>
      <c r="Q21" s="100">
        <v>6</v>
      </c>
      <c r="R21" s="101">
        <v>276</v>
      </c>
      <c r="S21" s="102"/>
    </row>
    <row r="22" spans="1:19" s="103" customFormat="1" ht="15.75" customHeight="1">
      <c r="A22" s="108"/>
      <c r="B22" s="101">
        <v>23</v>
      </c>
      <c r="C22" s="107" t="s">
        <v>61</v>
      </c>
      <c r="D22" s="98"/>
      <c r="E22" s="99">
        <v>60</v>
      </c>
      <c r="F22" s="100">
        <v>6</v>
      </c>
      <c r="G22" s="100">
        <v>3</v>
      </c>
      <c r="H22" s="100">
        <v>4</v>
      </c>
      <c r="I22" s="100">
        <v>15</v>
      </c>
      <c r="J22" s="100">
        <v>6</v>
      </c>
      <c r="K22" s="100">
        <v>1</v>
      </c>
      <c r="L22" s="100">
        <v>6</v>
      </c>
      <c r="M22" s="100">
        <v>3</v>
      </c>
      <c r="N22" s="100">
        <v>5</v>
      </c>
      <c r="O22" s="100">
        <v>3</v>
      </c>
      <c r="P22" s="100">
        <v>4</v>
      </c>
      <c r="Q22" s="100">
        <v>4</v>
      </c>
      <c r="R22" s="101">
        <v>73</v>
      </c>
      <c r="S22" s="102"/>
    </row>
    <row r="23" spans="1:19" s="103" customFormat="1" ht="15.75" customHeight="1">
      <c r="A23" s="108"/>
      <c r="B23" s="101">
        <v>24</v>
      </c>
      <c r="C23" s="107" t="s">
        <v>62</v>
      </c>
      <c r="D23" s="98"/>
      <c r="E23" s="99">
        <v>37</v>
      </c>
      <c r="F23" s="100">
        <v>5</v>
      </c>
      <c r="G23" s="100">
        <v>0</v>
      </c>
      <c r="H23" s="100">
        <v>5</v>
      </c>
      <c r="I23" s="100">
        <v>1</v>
      </c>
      <c r="J23" s="100">
        <v>1</v>
      </c>
      <c r="K23" s="100">
        <v>6</v>
      </c>
      <c r="L23" s="100">
        <v>3</v>
      </c>
      <c r="M23" s="100">
        <v>1</v>
      </c>
      <c r="N23" s="100">
        <v>2</v>
      </c>
      <c r="O23" s="100">
        <v>2</v>
      </c>
      <c r="P23" s="100">
        <v>2</v>
      </c>
      <c r="Q23" s="100">
        <v>9</v>
      </c>
      <c r="R23" s="101">
        <v>37</v>
      </c>
      <c r="S23" s="102"/>
    </row>
    <row r="24" spans="1:19" s="103" customFormat="1" ht="15.75" customHeight="1">
      <c r="A24" s="108"/>
      <c r="B24" s="101">
        <v>25</v>
      </c>
      <c r="C24" s="107" t="s">
        <v>63</v>
      </c>
      <c r="D24" s="98"/>
      <c r="E24" s="99">
        <v>677</v>
      </c>
      <c r="F24" s="100">
        <v>38</v>
      </c>
      <c r="G24" s="100">
        <v>32</v>
      </c>
      <c r="H24" s="100">
        <v>52</v>
      </c>
      <c r="I24" s="100">
        <v>67</v>
      </c>
      <c r="J24" s="100">
        <v>54</v>
      </c>
      <c r="K24" s="100">
        <v>37</v>
      </c>
      <c r="L24" s="100">
        <v>58</v>
      </c>
      <c r="M24" s="100">
        <v>72</v>
      </c>
      <c r="N24" s="100">
        <v>50</v>
      </c>
      <c r="O24" s="100">
        <v>93</v>
      </c>
      <c r="P24" s="100">
        <v>69</v>
      </c>
      <c r="Q24" s="100">
        <v>55</v>
      </c>
      <c r="R24" s="101">
        <v>607</v>
      </c>
      <c r="S24" s="102"/>
    </row>
    <row r="25" spans="1:19" s="103" customFormat="1" ht="15.75" customHeight="1">
      <c r="A25" s="108"/>
      <c r="B25" s="101">
        <v>26</v>
      </c>
      <c r="C25" s="107" t="s">
        <v>64</v>
      </c>
      <c r="D25" s="98"/>
      <c r="E25" s="99">
        <v>1529</v>
      </c>
      <c r="F25" s="100">
        <v>131</v>
      </c>
      <c r="G25" s="100">
        <v>120</v>
      </c>
      <c r="H25" s="100">
        <v>123</v>
      </c>
      <c r="I25" s="100">
        <v>129</v>
      </c>
      <c r="J25" s="100">
        <v>129</v>
      </c>
      <c r="K25" s="100">
        <v>135</v>
      </c>
      <c r="L25" s="100">
        <v>125</v>
      </c>
      <c r="M25" s="100">
        <v>126</v>
      </c>
      <c r="N25" s="100">
        <v>110</v>
      </c>
      <c r="O25" s="100">
        <v>144</v>
      </c>
      <c r="P25" s="100">
        <v>113</v>
      </c>
      <c r="Q25" s="100">
        <v>144</v>
      </c>
      <c r="R25" s="101">
        <v>1639</v>
      </c>
      <c r="S25" s="102"/>
    </row>
    <row r="26" spans="1:19" s="103" customFormat="1" ht="15.75" customHeight="1">
      <c r="A26" s="108"/>
      <c r="B26" s="101">
        <v>27</v>
      </c>
      <c r="C26" s="107" t="s">
        <v>65</v>
      </c>
      <c r="D26" s="98"/>
      <c r="E26" s="99">
        <v>1221</v>
      </c>
      <c r="F26" s="100">
        <v>78</v>
      </c>
      <c r="G26" s="100">
        <v>112</v>
      </c>
      <c r="H26" s="100">
        <v>101</v>
      </c>
      <c r="I26" s="100">
        <v>97</v>
      </c>
      <c r="J26" s="100">
        <v>136</v>
      </c>
      <c r="K26" s="100">
        <v>97</v>
      </c>
      <c r="L26" s="100">
        <v>70</v>
      </c>
      <c r="M26" s="100">
        <v>99</v>
      </c>
      <c r="N26" s="100">
        <v>134</v>
      </c>
      <c r="O26" s="100">
        <v>76</v>
      </c>
      <c r="P26" s="100">
        <v>91</v>
      </c>
      <c r="Q26" s="100">
        <v>130</v>
      </c>
      <c r="R26" s="101">
        <v>1105</v>
      </c>
      <c r="S26" s="102"/>
    </row>
    <row r="27" spans="1:19" s="103" customFormat="1" ht="15.75" customHeight="1">
      <c r="A27" s="108"/>
      <c r="B27" s="101">
        <v>28</v>
      </c>
      <c r="C27" s="107" t="s">
        <v>66</v>
      </c>
      <c r="D27" s="98"/>
      <c r="E27" s="99">
        <v>434</v>
      </c>
      <c r="F27" s="100">
        <v>47</v>
      </c>
      <c r="G27" s="100">
        <v>45</v>
      </c>
      <c r="H27" s="100">
        <v>8</v>
      </c>
      <c r="I27" s="100">
        <v>36</v>
      </c>
      <c r="J27" s="100">
        <v>64</v>
      </c>
      <c r="K27" s="100">
        <v>17</v>
      </c>
      <c r="L27" s="100">
        <v>47</v>
      </c>
      <c r="M27" s="100">
        <v>38</v>
      </c>
      <c r="N27" s="100">
        <v>38</v>
      </c>
      <c r="O27" s="100">
        <v>16</v>
      </c>
      <c r="P27" s="100">
        <v>55</v>
      </c>
      <c r="Q27" s="100">
        <v>23</v>
      </c>
      <c r="R27" s="101">
        <v>184</v>
      </c>
      <c r="S27" s="102"/>
    </row>
    <row r="28" spans="1:19" s="103" customFormat="1" ht="15.75" customHeight="1">
      <c r="A28" s="108"/>
      <c r="B28" s="101">
        <v>29</v>
      </c>
      <c r="C28" s="107" t="s">
        <v>67</v>
      </c>
      <c r="D28" s="98"/>
      <c r="E28" s="99">
        <v>474</v>
      </c>
      <c r="F28" s="100">
        <v>20</v>
      </c>
      <c r="G28" s="100">
        <v>23</v>
      </c>
      <c r="H28" s="100">
        <v>63</v>
      </c>
      <c r="I28" s="100">
        <v>29</v>
      </c>
      <c r="J28" s="100">
        <v>45</v>
      </c>
      <c r="K28" s="100">
        <v>54</v>
      </c>
      <c r="L28" s="100">
        <v>29</v>
      </c>
      <c r="M28" s="100">
        <v>14</v>
      </c>
      <c r="N28" s="100">
        <v>24</v>
      </c>
      <c r="O28" s="100">
        <v>90</v>
      </c>
      <c r="P28" s="100">
        <v>32</v>
      </c>
      <c r="Q28" s="100">
        <v>51</v>
      </c>
      <c r="R28" s="101">
        <v>591</v>
      </c>
      <c r="S28" s="102"/>
    </row>
    <row r="29" spans="1:19" s="103" customFormat="1" ht="15.75" customHeight="1">
      <c r="A29" s="108"/>
      <c r="B29" s="101">
        <v>30</v>
      </c>
      <c r="C29" s="107" t="s">
        <v>68</v>
      </c>
      <c r="D29" s="98"/>
      <c r="E29" s="99">
        <v>6774</v>
      </c>
      <c r="F29" s="100">
        <v>363</v>
      </c>
      <c r="G29" s="100">
        <v>416</v>
      </c>
      <c r="H29" s="100">
        <v>564</v>
      </c>
      <c r="I29" s="100">
        <v>422</v>
      </c>
      <c r="J29" s="100">
        <v>678</v>
      </c>
      <c r="K29" s="100">
        <v>658</v>
      </c>
      <c r="L29" s="100">
        <v>443</v>
      </c>
      <c r="M29" s="100">
        <v>374</v>
      </c>
      <c r="N29" s="100">
        <v>873</v>
      </c>
      <c r="O29" s="100">
        <v>387</v>
      </c>
      <c r="P29" s="100">
        <v>457</v>
      </c>
      <c r="Q29" s="100">
        <v>1139</v>
      </c>
      <c r="R29" s="101">
        <v>6248</v>
      </c>
      <c r="S29" s="102"/>
    </row>
    <row r="30" spans="1:19" s="103" customFormat="1" ht="15.75" customHeight="1">
      <c r="A30" s="108"/>
      <c r="B30" s="101">
        <v>31</v>
      </c>
      <c r="C30" s="107" t="s">
        <v>69</v>
      </c>
      <c r="D30" s="98"/>
      <c r="E30" s="99">
        <v>53</v>
      </c>
      <c r="F30" s="100">
        <v>5</v>
      </c>
      <c r="G30" s="100">
        <v>8</v>
      </c>
      <c r="H30" s="100">
        <v>8</v>
      </c>
      <c r="I30" s="100">
        <v>3</v>
      </c>
      <c r="J30" s="100">
        <v>1</v>
      </c>
      <c r="K30" s="100">
        <v>4</v>
      </c>
      <c r="L30" s="100">
        <v>2</v>
      </c>
      <c r="M30" s="100">
        <v>1</v>
      </c>
      <c r="N30" s="100">
        <v>5</v>
      </c>
      <c r="O30" s="100">
        <v>11</v>
      </c>
      <c r="P30" s="100">
        <v>4</v>
      </c>
      <c r="Q30" s="100">
        <v>1</v>
      </c>
      <c r="R30" s="101">
        <v>53</v>
      </c>
      <c r="S30" s="102"/>
    </row>
    <row r="31" spans="1:19" s="103" customFormat="1" ht="15.75" customHeight="1">
      <c r="A31" s="108"/>
      <c r="B31" s="101">
        <v>21</v>
      </c>
      <c r="C31" s="107" t="s">
        <v>93</v>
      </c>
      <c r="D31" s="98"/>
      <c r="E31" s="99">
        <v>814</v>
      </c>
      <c r="F31" s="100">
        <v>52</v>
      </c>
      <c r="G31" s="100">
        <v>26</v>
      </c>
      <c r="H31" s="100">
        <v>15</v>
      </c>
      <c r="I31" s="100">
        <v>60</v>
      </c>
      <c r="J31" s="100">
        <v>24</v>
      </c>
      <c r="K31" s="100">
        <v>32</v>
      </c>
      <c r="L31" s="100">
        <v>124</v>
      </c>
      <c r="M31" s="100">
        <v>171</v>
      </c>
      <c r="N31" s="100">
        <v>149</v>
      </c>
      <c r="O31" s="100">
        <v>73</v>
      </c>
      <c r="P31" s="100">
        <v>37</v>
      </c>
      <c r="Q31" s="100">
        <v>51</v>
      </c>
      <c r="R31" s="101">
        <v>427</v>
      </c>
      <c r="S31" s="102"/>
    </row>
    <row r="32" spans="1:19" s="103" customFormat="1" ht="15.75" customHeight="1">
      <c r="A32" s="108"/>
      <c r="B32" s="96" t="s">
        <v>94</v>
      </c>
      <c r="C32" s="97"/>
      <c r="D32" s="98"/>
      <c r="E32" s="99">
        <v>8</v>
      </c>
      <c r="F32" s="100">
        <v>2</v>
      </c>
      <c r="G32" s="100">
        <v>0</v>
      </c>
      <c r="H32" s="100">
        <v>0</v>
      </c>
      <c r="I32" s="100">
        <v>0</v>
      </c>
      <c r="J32" s="100">
        <v>1</v>
      </c>
      <c r="K32" s="100">
        <v>0</v>
      </c>
      <c r="L32" s="100">
        <v>0</v>
      </c>
      <c r="M32" s="100">
        <v>1</v>
      </c>
      <c r="N32" s="100">
        <v>2</v>
      </c>
      <c r="O32" s="100">
        <v>0</v>
      </c>
      <c r="P32" s="100">
        <v>1</v>
      </c>
      <c r="Q32" s="100">
        <v>1</v>
      </c>
      <c r="R32" s="101">
        <v>8</v>
      </c>
      <c r="S32" s="102"/>
    </row>
    <row r="33" spans="1:19" s="103" customFormat="1" ht="15.75" customHeight="1">
      <c r="A33" s="108"/>
      <c r="B33" s="96" t="s">
        <v>70</v>
      </c>
      <c r="C33" s="97"/>
      <c r="D33" s="98"/>
      <c r="E33" s="99">
        <v>1365</v>
      </c>
      <c r="F33" s="100">
        <v>122</v>
      </c>
      <c r="G33" s="100">
        <v>165</v>
      </c>
      <c r="H33" s="100">
        <v>77</v>
      </c>
      <c r="I33" s="100">
        <v>107</v>
      </c>
      <c r="J33" s="100">
        <v>137</v>
      </c>
      <c r="K33" s="100">
        <v>72</v>
      </c>
      <c r="L33" s="100">
        <v>126</v>
      </c>
      <c r="M33" s="100">
        <v>126</v>
      </c>
      <c r="N33" s="100">
        <v>71</v>
      </c>
      <c r="O33" s="100">
        <v>92</v>
      </c>
      <c r="P33" s="100">
        <v>179</v>
      </c>
      <c r="Q33" s="100">
        <v>91</v>
      </c>
      <c r="R33" s="101">
        <v>1177</v>
      </c>
      <c r="S33" s="102"/>
    </row>
    <row r="34" spans="1:19" s="103" customFormat="1" ht="15.75" customHeight="1">
      <c r="A34" s="108"/>
      <c r="B34" s="96" t="s">
        <v>71</v>
      </c>
      <c r="C34" s="97"/>
      <c r="D34" s="98"/>
      <c r="E34" s="99">
        <v>4101</v>
      </c>
      <c r="F34" s="100">
        <v>395</v>
      </c>
      <c r="G34" s="100">
        <v>315</v>
      </c>
      <c r="H34" s="100">
        <v>330</v>
      </c>
      <c r="I34" s="100">
        <v>410</v>
      </c>
      <c r="J34" s="100">
        <v>312</v>
      </c>
      <c r="K34" s="100">
        <v>356</v>
      </c>
      <c r="L34" s="100">
        <v>410</v>
      </c>
      <c r="M34" s="100">
        <v>255</v>
      </c>
      <c r="N34" s="100">
        <v>256</v>
      </c>
      <c r="O34" s="100">
        <v>455</v>
      </c>
      <c r="P34" s="100">
        <v>314</v>
      </c>
      <c r="Q34" s="100">
        <v>293</v>
      </c>
      <c r="R34" s="101">
        <v>3689</v>
      </c>
      <c r="S34" s="102"/>
    </row>
    <row r="35" spans="1:19" s="103" customFormat="1" ht="15.75" customHeight="1">
      <c r="A35" s="95"/>
      <c r="B35" s="96" t="s">
        <v>95</v>
      </c>
      <c r="C35" s="97"/>
      <c r="D35" s="98"/>
      <c r="E35" s="99">
        <v>7548</v>
      </c>
      <c r="F35" s="100">
        <v>474</v>
      </c>
      <c r="G35" s="100">
        <v>438</v>
      </c>
      <c r="H35" s="100">
        <v>741</v>
      </c>
      <c r="I35" s="100">
        <v>659</v>
      </c>
      <c r="J35" s="100">
        <v>566</v>
      </c>
      <c r="K35" s="100">
        <v>630</v>
      </c>
      <c r="L35" s="100">
        <v>760</v>
      </c>
      <c r="M35" s="100">
        <v>407</v>
      </c>
      <c r="N35" s="100">
        <v>626</v>
      </c>
      <c r="O35" s="100">
        <v>934</v>
      </c>
      <c r="P35" s="100">
        <v>645</v>
      </c>
      <c r="Q35" s="100">
        <v>668</v>
      </c>
      <c r="R35" s="101">
        <v>7369</v>
      </c>
      <c r="S35" s="102"/>
    </row>
    <row r="36" spans="1:19" s="103" customFormat="1" ht="15.75" customHeight="1">
      <c r="A36" s="95"/>
      <c r="B36" s="101">
        <v>49</v>
      </c>
      <c r="C36" s="107" t="s">
        <v>72</v>
      </c>
      <c r="D36" s="98"/>
      <c r="E36" s="99">
        <v>3016</v>
      </c>
      <c r="F36" s="100">
        <v>166</v>
      </c>
      <c r="G36" s="100">
        <v>210</v>
      </c>
      <c r="H36" s="100">
        <v>377</v>
      </c>
      <c r="I36" s="100">
        <v>242</v>
      </c>
      <c r="J36" s="100">
        <v>261</v>
      </c>
      <c r="K36" s="100">
        <v>270</v>
      </c>
      <c r="L36" s="100">
        <v>329</v>
      </c>
      <c r="M36" s="100">
        <v>222</v>
      </c>
      <c r="N36" s="100">
        <v>208</v>
      </c>
      <c r="O36" s="100">
        <v>236</v>
      </c>
      <c r="P36" s="100">
        <v>276</v>
      </c>
      <c r="Q36" s="100">
        <v>219</v>
      </c>
      <c r="R36" s="101">
        <v>2834</v>
      </c>
      <c r="S36" s="102"/>
    </row>
    <row r="37" spans="1:19" s="103" customFormat="1" ht="15.75" customHeight="1">
      <c r="A37" s="95"/>
      <c r="B37" s="101">
        <v>55</v>
      </c>
      <c r="C37" s="107" t="s">
        <v>96</v>
      </c>
      <c r="D37" s="98"/>
      <c r="E37" s="99">
        <v>4532</v>
      </c>
      <c r="F37" s="100">
        <v>308</v>
      </c>
      <c r="G37" s="100">
        <v>228</v>
      </c>
      <c r="H37" s="100">
        <v>364</v>
      </c>
      <c r="I37" s="100">
        <v>417</v>
      </c>
      <c r="J37" s="100">
        <v>305</v>
      </c>
      <c r="K37" s="100">
        <v>360</v>
      </c>
      <c r="L37" s="100">
        <v>431</v>
      </c>
      <c r="M37" s="100">
        <v>185</v>
      </c>
      <c r="N37" s="100">
        <v>418</v>
      </c>
      <c r="O37" s="100">
        <v>698</v>
      </c>
      <c r="P37" s="100">
        <v>369</v>
      </c>
      <c r="Q37" s="100">
        <v>449</v>
      </c>
      <c r="R37" s="101">
        <v>4535</v>
      </c>
      <c r="S37" s="102"/>
    </row>
    <row r="38" spans="1:19" s="103" customFormat="1" ht="15.75" customHeight="1">
      <c r="A38" s="104"/>
      <c r="B38" s="97" t="s">
        <v>97</v>
      </c>
      <c r="C38" s="97"/>
      <c r="D38" s="98"/>
      <c r="E38" s="99">
        <v>874</v>
      </c>
      <c r="F38" s="100">
        <v>81</v>
      </c>
      <c r="G38" s="100">
        <v>70</v>
      </c>
      <c r="H38" s="100">
        <v>76</v>
      </c>
      <c r="I38" s="100">
        <v>95</v>
      </c>
      <c r="J38" s="100">
        <v>44</v>
      </c>
      <c r="K38" s="100">
        <v>85</v>
      </c>
      <c r="L38" s="100">
        <v>85</v>
      </c>
      <c r="M38" s="100">
        <v>60</v>
      </c>
      <c r="N38" s="100">
        <v>87</v>
      </c>
      <c r="O38" s="100">
        <v>86</v>
      </c>
      <c r="P38" s="100">
        <v>44</v>
      </c>
      <c r="Q38" s="100">
        <v>61</v>
      </c>
      <c r="R38" s="101">
        <v>717</v>
      </c>
      <c r="S38" s="102"/>
    </row>
    <row r="39" spans="1:19" s="103" customFormat="1" ht="15.75" customHeight="1">
      <c r="A39" s="95"/>
      <c r="B39" s="96" t="s">
        <v>98</v>
      </c>
      <c r="C39" s="97"/>
      <c r="D39" s="98"/>
      <c r="E39" s="99">
        <v>623</v>
      </c>
      <c r="F39" s="100">
        <v>44</v>
      </c>
      <c r="G39" s="100">
        <v>24</v>
      </c>
      <c r="H39" s="100">
        <v>74</v>
      </c>
      <c r="I39" s="100">
        <v>71</v>
      </c>
      <c r="J39" s="100">
        <v>36</v>
      </c>
      <c r="K39" s="100">
        <v>78</v>
      </c>
      <c r="L39" s="100">
        <v>69</v>
      </c>
      <c r="M39" s="100">
        <v>20</v>
      </c>
      <c r="N39" s="100">
        <v>68</v>
      </c>
      <c r="O39" s="100">
        <v>46</v>
      </c>
      <c r="P39" s="100">
        <v>25</v>
      </c>
      <c r="Q39" s="100">
        <v>68</v>
      </c>
      <c r="R39" s="101">
        <v>306</v>
      </c>
      <c r="S39" s="102"/>
    </row>
    <row r="40" spans="1:19" s="103" customFormat="1" ht="15.75" customHeight="1">
      <c r="A40" s="95"/>
      <c r="B40" s="96" t="s">
        <v>73</v>
      </c>
      <c r="C40" s="97"/>
      <c r="D40" s="98"/>
      <c r="E40" s="99">
        <v>2185</v>
      </c>
      <c r="F40" s="100">
        <v>142</v>
      </c>
      <c r="G40" s="100">
        <v>151</v>
      </c>
      <c r="H40" s="100">
        <v>142</v>
      </c>
      <c r="I40" s="100">
        <v>108</v>
      </c>
      <c r="J40" s="100">
        <v>132</v>
      </c>
      <c r="K40" s="100">
        <v>260</v>
      </c>
      <c r="L40" s="100">
        <v>197</v>
      </c>
      <c r="M40" s="100">
        <v>271</v>
      </c>
      <c r="N40" s="100">
        <v>123</v>
      </c>
      <c r="O40" s="100">
        <v>224</v>
      </c>
      <c r="P40" s="100">
        <v>215</v>
      </c>
      <c r="Q40" s="100">
        <v>220</v>
      </c>
      <c r="R40" s="101">
        <v>1870</v>
      </c>
      <c r="S40" s="102"/>
    </row>
    <row r="41" spans="1:19" s="103" customFormat="1" ht="15.75" customHeight="1">
      <c r="A41" s="95"/>
      <c r="B41" s="96" t="s">
        <v>74</v>
      </c>
      <c r="C41" s="97"/>
      <c r="D41" s="98"/>
      <c r="E41" s="99">
        <v>6772</v>
      </c>
      <c r="F41" s="100">
        <v>566</v>
      </c>
      <c r="G41" s="100">
        <v>445</v>
      </c>
      <c r="H41" s="100">
        <v>605</v>
      </c>
      <c r="I41" s="100">
        <v>472</v>
      </c>
      <c r="J41" s="100">
        <v>597</v>
      </c>
      <c r="K41" s="100">
        <v>681</v>
      </c>
      <c r="L41" s="100">
        <v>501</v>
      </c>
      <c r="M41" s="100">
        <v>555</v>
      </c>
      <c r="N41" s="100">
        <v>605</v>
      </c>
      <c r="O41" s="100">
        <v>614</v>
      </c>
      <c r="P41" s="100">
        <v>535</v>
      </c>
      <c r="Q41" s="100">
        <v>596</v>
      </c>
      <c r="R41" s="101">
        <v>5738</v>
      </c>
      <c r="S41" s="102"/>
    </row>
    <row r="42" spans="1:19" s="103" customFormat="1" ht="15.75" customHeight="1">
      <c r="A42" s="95"/>
      <c r="B42" s="96" t="s">
        <v>75</v>
      </c>
      <c r="C42" s="97"/>
      <c r="D42" s="98"/>
      <c r="E42" s="99">
        <v>1138</v>
      </c>
      <c r="F42" s="100">
        <v>38</v>
      </c>
      <c r="G42" s="100">
        <v>358</v>
      </c>
      <c r="H42" s="100">
        <v>49</v>
      </c>
      <c r="I42" s="100">
        <v>25</v>
      </c>
      <c r="J42" s="100">
        <v>355</v>
      </c>
      <c r="K42" s="100">
        <v>26</v>
      </c>
      <c r="L42" s="100">
        <v>35</v>
      </c>
      <c r="M42" s="100">
        <v>62</v>
      </c>
      <c r="N42" s="100">
        <v>19</v>
      </c>
      <c r="O42" s="100">
        <v>52</v>
      </c>
      <c r="P42" s="100">
        <v>59</v>
      </c>
      <c r="Q42" s="100">
        <v>60</v>
      </c>
      <c r="R42" s="101">
        <v>1139</v>
      </c>
      <c r="S42" s="102"/>
    </row>
    <row r="43" spans="1:19" s="103" customFormat="1" ht="15.75" customHeight="1">
      <c r="A43" s="95"/>
      <c r="B43" s="96" t="s">
        <v>76</v>
      </c>
      <c r="C43" s="97"/>
      <c r="D43" s="98"/>
      <c r="E43" s="99">
        <v>161</v>
      </c>
      <c r="F43" s="100">
        <v>7</v>
      </c>
      <c r="G43" s="100">
        <v>7</v>
      </c>
      <c r="H43" s="100">
        <v>31</v>
      </c>
      <c r="I43" s="100">
        <v>14</v>
      </c>
      <c r="J43" s="100">
        <v>14</v>
      </c>
      <c r="K43" s="100">
        <v>13</v>
      </c>
      <c r="L43" s="100">
        <v>9</v>
      </c>
      <c r="M43" s="100">
        <v>9</v>
      </c>
      <c r="N43" s="100">
        <v>31</v>
      </c>
      <c r="O43" s="100">
        <v>5</v>
      </c>
      <c r="P43" s="100">
        <v>12</v>
      </c>
      <c r="Q43" s="100">
        <v>9</v>
      </c>
      <c r="R43" s="101">
        <v>159</v>
      </c>
      <c r="S43" s="102"/>
    </row>
    <row r="44" spans="1:19" s="103" customFormat="1" ht="15.75" customHeight="1">
      <c r="A44" s="95"/>
      <c r="B44" s="109" t="s">
        <v>77</v>
      </c>
      <c r="C44" s="110"/>
      <c r="D44" s="98"/>
      <c r="E44" s="99">
        <v>13645</v>
      </c>
      <c r="F44" s="100">
        <v>867</v>
      </c>
      <c r="G44" s="100">
        <v>1206</v>
      </c>
      <c r="H44" s="100">
        <v>1003</v>
      </c>
      <c r="I44" s="100">
        <v>972</v>
      </c>
      <c r="J44" s="100">
        <v>1063</v>
      </c>
      <c r="K44" s="100">
        <v>1358</v>
      </c>
      <c r="L44" s="100">
        <v>1260</v>
      </c>
      <c r="M44" s="100">
        <v>963</v>
      </c>
      <c r="N44" s="100">
        <v>1091</v>
      </c>
      <c r="O44" s="100">
        <v>1252</v>
      </c>
      <c r="P44" s="100">
        <v>1003</v>
      </c>
      <c r="Q44" s="100">
        <v>1607</v>
      </c>
      <c r="R44" s="101">
        <v>13437</v>
      </c>
      <c r="S44" s="102"/>
    </row>
    <row r="45" spans="1:19" s="103" customFormat="1" ht="15.75" customHeight="1">
      <c r="A45" s="95"/>
      <c r="B45" s="96" t="s">
        <v>99</v>
      </c>
      <c r="C45" s="97"/>
      <c r="D45" s="98"/>
      <c r="E45" s="99">
        <v>496</v>
      </c>
      <c r="F45" s="100">
        <v>18</v>
      </c>
      <c r="G45" s="100">
        <v>19</v>
      </c>
      <c r="H45" s="100">
        <v>43</v>
      </c>
      <c r="I45" s="100">
        <v>14</v>
      </c>
      <c r="J45" s="100">
        <v>19</v>
      </c>
      <c r="K45" s="100">
        <v>20</v>
      </c>
      <c r="L45" s="100">
        <v>32</v>
      </c>
      <c r="M45" s="100">
        <v>20</v>
      </c>
      <c r="N45" s="100">
        <v>143</v>
      </c>
      <c r="O45" s="100">
        <v>53</v>
      </c>
      <c r="P45" s="100">
        <v>49</v>
      </c>
      <c r="Q45" s="100">
        <v>66</v>
      </c>
      <c r="R45" s="101">
        <v>397</v>
      </c>
      <c r="S45" s="102"/>
    </row>
    <row r="46" spans="1:19" s="113" customFormat="1" ht="15.75" customHeight="1">
      <c r="A46" s="98"/>
      <c r="B46" s="101"/>
      <c r="C46" s="111" t="s">
        <v>78</v>
      </c>
      <c r="D46" s="98"/>
      <c r="E46" s="99">
        <v>60614</v>
      </c>
      <c r="F46" s="100">
        <v>4480</v>
      </c>
      <c r="G46" s="100">
        <v>4483</v>
      </c>
      <c r="H46" s="100">
        <v>4759</v>
      </c>
      <c r="I46" s="100">
        <v>4863</v>
      </c>
      <c r="J46" s="100">
        <v>4977</v>
      </c>
      <c r="K46" s="100">
        <v>5434</v>
      </c>
      <c r="L46" s="100">
        <v>5480</v>
      </c>
      <c r="M46" s="100">
        <v>4384</v>
      </c>
      <c r="N46" s="100">
        <v>5128</v>
      </c>
      <c r="O46" s="100">
        <v>5738</v>
      </c>
      <c r="P46" s="100">
        <v>4787</v>
      </c>
      <c r="Q46" s="100">
        <v>6101</v>
      </c>
      <c r="R46" s="101">
        <v>56189</v>
      </c>
      <c r="S46" s="112"/>
    </row>
    <row r="47" spans="1:19" s="113" customFormat="1" ht="3.75" customHeight="1">
      <c r="A47" s="114"/>
      <c r="B47" s="115"/>
      <c r="C47" s="116"/>
      <c r="D47" s="114"/>
      <c r="E47" s="117"/>
      <c r="F47" s="118"/>
      <c r="G47" s="115"/>
      <c r="H47" s="115"/>
      <c r="I47" s="115"/>
      <c r="J47" s="115"/>
      <c r="K47" s="115"/>
      <c r="L47" s="115"/>
      <c r="M47" s="115"/>
      <c r="N47" s="118"/>
      <c r="O47" s="115"/>
      <c r="P47" s="115"/>
      <c r="Q47" s="115"/>
      <c r="R47" s="115"/>
      <c r="S47" s="112"/>
    </row>
    <row r="48" spans="1:19" s="113" customFormat="1" ht="3.75" customHeight="1">
      <c r="A48" s="98"/>
      <c r="B48" s="101"/>
      <c r="C48" s="111"/>
      <c r="D48" s="98"/>
      <c r="E48" s="99"/>
      <c r="F48" s="100"/>
      <c r="G48" s="101"/>
      <c r="H48" s="101"/>
      <c r="I48" s="101"/>
      <c r="J48" s="101"/>
      <c r="K48" s="101"/>
      <c r="L48" s="101"/>
      <c r="M48" s="101"/>
      <c r="N48" s="100"/>
      <c r="O48" s="101"/>
      <c r="P48" s="101"/>
      <c r="Q48" s="101"/>
      <c r="R48" s="101"/>
      <c r="S48" s="112"/>
    </row>
    <row r="49" spans="1:19" s="103" customFormat="1" ht="15.75" customHeight="1">
      <c r="A49" s="104"/>
      <c r="B49" s="101"/>
      <c r="C49" s="111" t="s">
        <v>79</v>
      </c>
      <c r="D49" s="98"/>
      <c r="E49" s="119">
        <v>28829</v>
      </c>
      <c r="F49" s="100">
        <v>1972</v>
      </c>
      <c r="G49" s="100">
        <v>2364</v>
      </c>
      <c r="H49" s="100">
        <v>2108</v>
      </c>
      <c r="I49" s="100">
        <v>2273</v>
      </c>
      <c r="J49" s="100">
        <v>2490</v>
      </c>
      <c r="K49" s="100">
        <v>2853</v>
      </c>
      <c r="L49" s="100">
        <v>2753</v>
      </c>
      <c r="M49" s="100">
        <v>2214</v>
      </c>
      <c r="N49" s="100">
        <v>2476</v>
      </c>
      <c r="O49" s="100">
        <v>2628</v>
      </c>
      <c r="P49" s="100">
        <v>1838</v>
      </c>
      <c r="Q49" s="100">
        <v>2860</v>
      </c>
      <c r="R49" s="101">
        <v>26672</v>
      </c>
      <c r="S49" s="102"/>
    </row>
    <row r="50" spans="1:19" s="103" customFormat="1" ht="15.75" customHeight="1">
      <c r="A50" s="108" t="s">
        <v>100</v>
      </c>
      <c r="B50" s="101"/>
      <c r="C50" s="111" t="s">
        <v>80</v>
      </c>
      <c r="D50" s="98"/>
      <c r="E50" s="99">
        <v>15917</v>
      </c>
      <c r="F50" s="100">
        <v>1222</v>
      </c>
      <c r="G50" s="100">
        <v>1254</v>
      </c>
      <c r="H50" s="100">
        <v>1430</v>
      </c>
      <c r="I50" s="100">
        <v>1234</v>
      </c>
      <c r="J50" s="100">
        <v>1556</v>
      </c>
      <c r="K50" s="100">
        <v>1383</v>
      </c>
      <c r="L50" s="100">
        <v>1279</v>
      </c>
      <c r="M50" s="100">
        <v>1309</v>
      </c>
      <c r="N50" s="100">
        <v>1175</v>
      </c>
      <c r="O50" s="100">
        <v>1360</v>
      </c>
      <c r="P50" s="100">
        <v>1262</v>
      </c>
      <c r="Q50" s="100">
        <v>1453</v>
      </c>
      <c r="R50" s="101">
        <v>14619</v>
      </c>
      <c r="S50" s="102"/>
    </row>
    <row r="51" spans="1:19" s="103" customFormat="1" ht="15.75" customHeight="1">
      <c r="A51" s="108"/>
      <c r="B51" s="101"/>
      <c r="C51" s="111" t="s">
        <v>81</v>
      </c>
      <c r="D51" s="98"/>
      <c r="E51" s="99">
        <v>10062</v>
      </c>
      <c r="F51" s="100">
        <v>981</v>
      </c>
      <c r="G51" s="100">
        <v>582</v>
      </c>
      <c r="H51" s="100">
        <v>862</v>
      </c>
      <c r="I51" s="100">
        <v>936</v>
      </c>
      <c r="J51" s="100">
        <v>558</v>
      </c>
      <c r="K51" s="100">
        <v>823</v>
      </c>
      <c r="L51" s="100">
        <v>1033</v>
      </c>
      <c r="M51" s="100">
        <v>594</v>
      </c>
      <c r="N51" s="100">
        <v>839</v>
      </c>
      <c r="O51" s="100">
        <v>1087</v>
      </c>
      <c r="P51" s="100">
        <v>930</v>
      </c>
      <c r="Q51" s="100">
        <v>837</v>
      </c>
      <c r="R51" s="101">
        <v>9949</v>
      </c>
      <c r="S51" s="102"/>
    </row>
    <row r="52" spans="1:19" s="103" customFormat="1" ht="15.75" customHeight="1">
      <c r="A52" s="108"/>
      <c r="B52" s="101"/>
      <c r="C52" s="111" t="s">
        <v>82</v>
      </c>
      <c r="D52" s="98"/>
      <c r="E52" s="99">
        <v>1574</v>
      </c>
      <c r="F52" s="100">
        <v>115</v>
      </c>
      <c r="G52" s="100">
        <v>102</v>
      </c>
      <c r="H52" s="100">
        <v>91</v>
      </c>
      <c r="I52" s="100">
        <v>154</v>
      </c>
      <c r="J52" s="100">
        <v>133</v>
      </c>
      <c r="K52" s="100">
        <v>109</v>
      </c>
      <c r="L52" s="100">
        <v>143</v>
      </c>
      <c r="M52" s="100">
        <v>122</v>
      </c>
      <c r="N52" s="100">
        <v>70</v>
      </c>
      <c r="O52" s="100">
        <v>239</v>
      </c>
      <c r="P52" s="100">
        <v>171</v>
      </c>
      <c r="Q52" s="100">
        <v>125</v>
      </c>
      <c r="R52" s="101">
        <v>1754</v>
      </c>
      <c r="S52" s="102"/>
    </row>
    <row r="53" spans="1:19" s="103" customFormat="1" ht="15.75" customHeight="1">
      <c r="A53" s="108"/>
      <c r="B53" s="101"/>
      <c r="C53" s="111" t="s">
        <v>83</v>
      </c>
      <c r="D53" s="98"/>
      <c r="E53" s="99">
        <v>1809</v>
      </c>
      <c r="F53" s="100">
        <v>102</v>
      </c>
      <c r="G53" s="100">
        <v>145</v>
      </c>
      <c r="H53" s="100">
        <v>166</v>
      </c>
      <c r="I53" s="100">
        <v>148</v>
      </c>
      <c r="J53" s="100">
        <v>165</v>
      </c>
      <c r="K53" s="100">
        <v>155</v>
      </c>
      <c r="L53" s="100">
        <v>154</v>
      </c>
      <c r="M53" s="100">
        <v>93</v>
      </c>
      <c r="N53" s="100">
        <v>127</v>
      </c>
      <c r="O53" s="100">
        <v>265</v>
      </c>
      <c r="P53" s="100">
        <v>212</v>
      </c>
      <c r="Q53" s="100">
        <v>77</v>
      </c>
      <c r="R53" s="101">
        <v>1734</v>
      </c>
      <c r="S53" s="102"/>
    </row>
    <row r="54" spans="1:19" s="103" customFormat="1" ht="15.75" customHeight="1">
      <c r="A54" s="120"/>
      <c r="B54" s="101"/>
      <c r="C54" s="111" t="s">
        <v>84</v>
      </c>
      <c r="D54" s="98"/>
      <c r="E54" s="99">
        <v>2423</v>
      </c>
      <c r="F54" s="100">
        <v>88</v>
      </c>
      <c r="G54" s="100">
        <v>36</v>
      </c>
      <c r="H54" s="100">
        <v>102</v>
      </c>
      <c r="I54" s="100">
        <v>118</v>
      </c>
      <c r="J54" s="100">
        <v>75</v>
      </c>
      <c r="K54" s="100">
        <v>111</v>
      </c>
      <c r="L54" s="100">
        <v>118</v>
      </c>
      <c r="M54" s="100">
        <v>52</v>
      </c>
      <c r="N54" s="100">
        <v>441</v>
      </c>
      <c r="O54" s="100">
        <v>159</v>
      </c>
      <c r="P54" s="100">
        <v>374</v>
      </c>
      <c r="Q54" s="100">
        <v>749</v>
      </c>
      <c r="R54" s="101">
        <v>1461</v>
      </c>
      <c r="S54" s="102"/>
    </row>
    <row r="55" spans="1:19" s="127" customFormat="1" ht="3.75" customHeight="1" thickBot="1">
      <c r="A55" s="121"/>
      <c r="B55" s="122"/>
      <c r="C55" s="123"/>
      <c r="D55" s="31"/>
      <c r="E55" s="124"/>
      <c r="F55" s="122"/>
      <c r="G55" s="122"/>
      <c r="H55" s="122"/>
      <c r="I55" s="122"/>
      <c r="J55" s="122"/>
      <c r="K55" s="122"/>
      <c r="L55" s="122"/>
      <c r="M55" s="122"/>
      <c r="N55" s="125"/>
      <c r="O55" s="122"/>
      <c r="P55" s="122"/>
      <c r="Q55" s="122"/>
      <c r="R55" s="122"/>
      <c r="S55" s="126"/>
    </row>
    <row r="56" spans="1:19" s="131" customFormat="1" ht="16.5" customHeight="1">
      <c r="A56" s="128" t="s">
        <v>101</v>
      </c>
      <c r="B56" s="128"/>
      <c r="C56" s="128"/>
      <c r="D56" s="72"/>
      <c r="E56" s="129"/>
      <c r="F56" s="72"/>
      <c r="G56" s="72"/>
      <c r="H56" s="72"/>
      <c r="I56" s="72"/>
      <c r="J56" s="72"/>
      <c r="K56" s="72"/>
      <c r="L56" s="72"/>
      <c r="M56" s="72"/>
      <c r="N56" s="130"/>
      <c r="O56" s="72"/>
      <c r="P56" s="72"/>
      <c r="Q56" s="72"/>
      <c r="R56" s="72"/>
      <c r="S56" s="72"/>
    </row>
    <row r="57" spans="1:19" ht="11.25">
      <c r="A57" s="132"/>
      <c r="B57" s="132"/>
      <c r="C57" s="132"/>
      <c r="D57" s="132"/>
      <c r="E57" s="133"/>
      <c r="F57" s="134"/>
      <c r="G57" s="134"/>
      <c r="H57" s="134"/>
      <c r="I57" s="134"/>
      <c r="J57" s="134"/>
      <c r="K57" s="134"/>
      <c r="L57" s="134"/>
      <c r="M57" s="134"/>
      <c r="N57" s="72"/>
      <c r="O57" s="134"/>
      <c r="P57" s="134"/>
      <c r="Q57" s="134"/>
      <c r="R57" s="134"/>
      <c r="S57" s="134"/>
    </row>
    <row r="58" spans="1:19" ht="10.5">
      <c r="A58" s="132"/>
      <c r="B58" s="132"/>
      <c r="C58" s="132"/>
      <c r="D58" s="132"/>
      <c r="E58" s="133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</row>
    <row r="59" ht="10.5">
      <c r="N59" s="134"/>
    </row>
  </sheetData>
  <mergeCells count="19">
    <mergeCell ref="A50:A53"/>
    <mergeCell ref="A13:A34"/>
    <mergeCell ref="B5:C5"/>
    <mergeCell ref="B6:C6"/>
    <mergeCell ref="B7:C7"/>
    <mergeCell ref="B8:C8"/>
    <mergeCell ref="B32:C32"/>
    <mergeCell ref="B33:C33"/>
    <mergeCell ref="B35:C35"/>
    <mergeCell ref="B34:C34"/>
    <mergeCell ref="B44:C44"/>
    <mergeCell ref="B45:C45"/>
    <mergeCell ref="B43:C43"/>
    <mergeCell ref="A1:I1"/>
    <mergeCell ref="B38:C38"/>
    <mergeCell ref="B41:C41"/>
    <mergeCell ref="B42:C42"/>
    <mergeCell ref="B39:C39"/>
    <mergeCell ref="B40:C40"/>
  </mergeCells>
  <printOptions/>
  <pageMargins left="0.6692913385826772" right="0.6692913385826772" top="0.3937007874015748" bottom="0.3937007874015748" header="0.3937007874015748" footer="0"/>
  <pageSetup blackAndWhite="1"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28"/>
  <sheetViews>
    <sheetView workbookViewId="0" topLeftCell="A1">
      <selection activeCell="I27" sqref="I27"/>
    </sheetView>
  </sheetViews>
  <sheetFormatPr defaultColWidth="9.00390625" defaultRowHeight="13.5"/>
  <cols>
    <col min="1" max="1" width="4.50390625" style="187" customWidth="1"/>
    <col min="2" max="2" width="1.25" style="187" customWidth="1"/>
    <col min="3" max="3" width="23.625" style="187" customWidth="1"/>
    <col min="4" max="4" width="1.25" style="187" customWidth="1"/>
    <col min="5" max="8" width="14.875" style="186" customWidth="1"/>
    <col min="9" max="9" width="11.00390625" style="186" customWidth="1"/>
    <col min="10" max="16384" width="11.00390625" style="143" customWidth="1"/>
  </cols>
  <sheetData>
    <row r="1" spans="1:9" ht="30" customHeight="1">
      <c r="A1" s="138"/>
      <c r="B1" s="138"/>
      <c r="C1" s="138"/>
      <c r="D1" s="139"/>
      <c r="E1" s="140"/>
      <c r="F1" s="140"/>
      <c r="G1" s="140"/>
      <c r="H1" s="141"/>
      <c r="I1" s="142"/>
    </row>
    <row r="2" spans="1:9" ht="45" customHeight="1">
      <c r="A2" s="144" t="s">
        <v>124</v>
      </c>
      <c r="B2" s="144"/>
      <c r="C2" s="144"/>
      <c r="D2" s="144"/>
      <c r="E2" s="144"/>
      <c r="F2" s="144"/>
      <c r="G2" s="144"/>
      <c r="H2" s="144"/>
      <c r="I2" s="145"/>
    </row>
    <row r="3" spans="1:9" ht="16.5" customHeight="1" thickBot="1">
      <c r="A3" s="146"/>
      <c r="B3" s="147"/>
      <c r="C3" s="146"/>
      <c r="D3" s="147"/>
      <c r="E3" s="146"/>
      <c r="F3" s="146"/>
      <c r="G3" s="146"/>
      <c r="H3" s="148"/>
      <c r="I3" s="145"/>
    </row>
    <row r="4" spans="1:9" ht="30" customHeight="1">
      <c r="A4" s="149" t="s">
        <v>102</v>
      </c>
      <c r="B4" s="149"/>
      <c r="C4" s="149"/>
      <c r="D4" s="150"/>
      <c r="E4" s="151" t="s">
        <v>125</v>
      </c>
      <c r="F4" s="151" t="s">
        <v>103</v>
      </c>
      <c r="G4" s="151" t="s">
        <v>104</v>
      </c>
      <c r="H4" s="152" t="s">
        <v>105</v>
      </c>
      <c r="I4" s="153"/>
    </row>
    <row r="5" spans="1:9" ht="6" customHeight="1">
      <c r="A5" s="154"/>
      <c r="B5" s="155"/>
      <c r="C5" s="155"/>
      <c r="D5" s="156"/>
      <c r="E5" s="157"/>
      <c r="F5" s="157"/>
      <c r="G5" s="157"/>
      <c r="H5" s="158"/>
      <c r="I5" s="153"/>
    </row>
    <row r="6" spans="1:9" ht="38.25" customHeight="1">
      <c r="A6" s="98"/>
      <c r="B6" s="111"/>
      <c r="C6" s="107" t="s">
        <v>106</v>
      </c>
      <c r="D6" s="98"/>
      <c r="E6" s="159">
        <v>13326</v>
      </c>
      <c r="F6" s="159">
        <v>13351</v>
      </c>
      <c r="G6" s="159">
        <v>13408</v>
      </c>
      <c r="H6" s="160">
        <v>13477</v>
      </c>
      <c r="I6" s="161"/>
    </row>
    <row r="7" spans="1:9" ht="38.25" customHeight="1">
      <c r="A7" s="98"/>
      <c r="B7" s="111"/>
      <c r="C7" s="107" t="s">
        <v>107</v>
      </c>
      <c r="D7" s="98"/>
      <c r="E7" s="159">
        <v>484</v>
      </c>
      <c r="F7" s="159">
        <v>492</v>
      </c>
      <c r="G7" s="159">
        <v>549</v>
      </c>
      <c r="H7" s="160">
        <v>581</v>
      </c>
      <c r="I7" s="161"/>
    </row>
    <row r="8" spans="1:9" ht="38.25" customHeight="1">
      <c r="A8" s="98"/>
      <c r="B8" s="111"/>
      <c r="C8" s="107" t="s">
        <v>108</v>
      </c>
      <c r="D8" s="98"/>
      <c r="E8" s="159">
        <v>590</v>
      </c>
      <c r="F8" s="159">
        <v>462</v>
      </c>
      <c r="G8" s="159">
        <v>489</v>
      </c>
      <c r="H8" s="160">
        <v>510</v>
      </c>
      <c r="I8" s="161"/>
    </row>
    <row r="9" spans="1:9" ht="38.25" customHeight="1">
      <c r="A9" s="30" t="s">
        <v>109</v>
      </c>
      <c r="B9" s="111"/>
      <c r="C9" s="107" t="s">
        <v>110</v>
      </c>
      <c r="D9" s="98"/>
      <c r="E9" s="159">
        <v>239074</v>
      </c>
      <c r="F9" s="159">
        <v>243700</v>
      </c>
      <c r="G9" s="159">
        <v>247449</v>
      </c>
      <c r="H9" s="160">
        <v>251334</v>
      </c>
      <c r="I9" s="161"/>
    </row>
    <row r="10" spans="1:9" ht="38.25" customHeight="1">
      <c r="A10" s="98"/>
      <c r="B10" s="111"/>
      <c r="C10" s="107" t="s">
        <v>111</v>
      </c>
      <c r="D10" s="98"/>
      <c r="E10" s="159">
        <v>48457</v>
      </c>
      <c r="F10" s="159">
        <v>54216</v>
      </c>
      <c r="G10" s="159">
        <v>55699</v>
      </c>
      <c r="H10" s="160">
        <v>56567</v>
      </c>
      <c r="I10" s="161"/>
    </row>
    <row r="11" spans="1:9" ht="38.25" customHeight="1">
      <c r="A11" s="98"/>
      <c r="B11" s="111"/>
      <c r="C11" s="107" t="s">
        <v>126</v>
      </c>
      <c r="D11" s="98"/>
      <c r="E11" s="162">
        <v>45194</v>
      </c>
      <c r="F11" s="162">
        <v>47989</v>
      </c>
      <c r="G11" s="162">
        <v>49758</v>
      </c>
      <c r="H11" s="163">
        <v>51533</v>
      </c>
      <c r="I11" s="164"/>
    </row>
    <row r="12" spans="1:9" ht="38.25" customHeight="1">
      <c r="A12" s="98"/>
      <c r="B12" s="111"/>
      <c r="C12" s="107" t="s">
        <v>112</v>
      </c>
      <c r="D12" s="98"/>
      <c r="E12" s="162">
        <v>27603</v>
      </c>
      <c r="F12" s="162">
        <v>26919</v>
      </c>
      <c r="G12" s="162">
        <v>25911</v>
      </c>
      <c r="H12" s="163">
        <v>26664</v>
      </c>
      <c r="I12" s="164"/>
    </row>
    <row r="13" spans="1:9" ht="38.25" customHeight="1">
      <c r="A13" s="98"/>
      <c r="B13" s="111"/>
      <c r="C13" s="107" t="s">
        <v>127</v>
      </c>
      <c r="D13" s="98"/>
      <c r="E13" s="162">
        <v>13517</v>
      </c>
      <c r="F13" s="162">
        <v>12101</v>
      </c>
      <c r="G13" s="162">
        <v>11624</v>
      </c>
      <c r="H13" s="163">
        <v>11358</v>
      </c>
      <c r="I13" s="164"/>
    </row>
    <row r="14" spans="1:9" ht="38.25" customHeight="1">
      <c r="A14" s="98"/>
      <c r="B14" s="111"/>
      <c r="C14" s="107" t="s">
        <v>113</v>
      </c>
      <c r="D14" s="98"/>
      <c r="E14" s="162">
        <v>10986</v>
      </c>
      <c r="F14" s="162">
        <v>9795</v>
      </c>
      <c r="G14" s="162">
        <v>9146</v>
      </c>
      <c r="H14" s="163">
        <v>8965</v>
      </c>
      <c r="I14" s="164"/>
    </row>
    <row r="15" spans="1:9" ht="38.25" customHeight="1">
      <c r="A15" s="98"/>
      <c r="B15" s="111"/>
      <c r="C15" s="107" t="s">
        <v>114</v>
      </c>
      <c r="D15" s="98"/>
      <c r="E15" s="162">
        <v>57197</v>
      </c>
      <c r="F15" s="162">
        <v>43589</v>
      </c>
      <c r="G15" s="162">
        <v>39481</v>
      </c>
      <c r="H15" s="163">
        <v>37834</v>
      </c>
      <c r="I15" s="164"/>
    </row>
    <row r="16" spans="1:9" ht="38.25" customHeight="1">
      <c r="A16" s="98"/>
      <c r="B16" s="111"/>
      <c r="C16" s="107" t="s">
        <v>115</v>
      </c>
      <c r="D16" s="98"/>
      <c r="E16" s="165">
        <v>8421709</v>
      </c>
      <c r="F16" s="165">
        <v>5835339</v>
      </c>
      <c r="G16" s="165">
        <v>5202000</v>
      </c>
      <c r="H16" s="166">
        <v>4903150</v>
      </c>
      <c r="I16" s="164"/>
    </row>
    <row r="17" spans="1:9" ht="38.25" customHeight="1">
      <c r="A17" s="30" t="s">
        <v>116</v>
      </c>
      <c r="B17" s="111"/>
      <c r="C17" s="107" t="s">
        <v>117</v>
      </c>
      <c r="D17" s="98"/>
      <c r="E17" s="162">
        <v>626</v>
      </c>
      <c r="F17" s="162">
        <v>380</v>
      </c>
      <c r="G17" s="162">
        <v>2000</v>
      </c>
      <c r="H17" s="163">
        <v>2301</v>
      </c>
      <c r="I17" s="164"/>
    </row>
    <row r="18" spans="1:9" ht="38.25" customHeight="1">
      <c r="A18" s="98"/>
      <c r="B18" s="111"/>
      <c r="C18" s="107" t="s">
        <v>128</v>
      </c>
      <c r="D18" s="98"/>
      <c r="E18" s="165">
        <v>116079</v>
      </c>
      <c r="F18" s="165">
        <v>53778</v>
      </c>
      <c r="G18" s="165">
        <v>329694</v>
      </c>
      <c r="H18" s="166">
        <v>389346</v>
      </c>
      <c r="I18" s="164"/>
    </row>
    <row r="19" spans="1:9" ht="38.25" customHeight="1">
      <c r="A19" s="98"/>
      <c r="B19" s="111"/>
      <c r="C19" s="107" t="s">
        <v>118</v>
      </c>
      <c r="D19" s="98"/>
      <c r="E19" s="162">
        <v>55</v>
      </c>
      <c r="F19" s="162">
        <v>16</v>
      </c>
      <c r="G19" s="162">
        <v>12</v>
      </c>
      <c r="H19" s="163">
        <v>6</v>
      </c>
      <c r="I19" s="164"/>
    </row>
    <row r="20" spans="1:9" ht="38.25" customHeight="1">
      <c r="A20" s="98"/>
      <c r="B20" s="111"/>
      <c r="C20" s="107" t="s">
        <v>129</v>
      </c>
      <c r="D20" s="98"/>
      <c r="E20" s="165">
        <v>8966</v>
      </c>
      <c r="F20" s="165">
        <v>1920</v>
      </c>
      <c r="G20" s="165">
        <v>1494</v>
      </c>
      <c r="H20" s="166">
        <v>568</v>
      </c>
      <c r="I20" s="164"/>
    </row>
    <row r="21" spans="1:9" ht="6" customHeight="1">
      <c r="A21" s="114"/>
      <c r="B21" s="111"/>
      <c r="C21" s="107"/>
      <c r="D21" s="98"/>
      <c r="E21" s="165"/>
      <c r="F21" s="167"/>
      <c r="G21" s="167"/>
      <c r="H21" s="168"/>
      <c r="I21" s="164"/>
    </row>
    <row r="22" spans="1:9" ht="6" customHeight="1">
      <c r="A22" s="98"/>
      <c r="B22" s="169"/>
      <c r="C22" s="170"/>
      <c r="D22" s="171"/>
      <c r="E22" s="165"/>
      <c r="F22" s="165"/>
      <c r="G22" s="165"/>
      <c r="H22" s="166"/>
      <c r="I22" s="164"/>
    </row>
    <row r="23" spans="1:9" ht="38.25" customHeight="1">
      <c r="A23" s="172" t="s">
        <v>119</v>
      </c>
      <c r="B23" s="173"/>
      <c r="C23" s="107" t="s">
        <v>120</v>
      </c>
      <c r="D23" s="98"/>
      <c r="E23" s="162">
        <v>1</v>
      </c>
      <c r="F23" s="162">
        <v>0</v>
      </c>
      <c r="G23" s="162">
        <v>0</v>
      </c>
      <c r="H23" s="163">
        <v>1</v>
      </c>
      <c r="I23" s="164"/>
    </row>
    <row r="24" spans="1:9" ht="38.25" customHeight="1">
      <c r="A24" s="172" t="s">
        <v>121</v>
      </c>
      <c r="B24" s="173"/>
      <c r="C24" s="107" t="s">
        <v>122</v>
      </c>
      <c r="D24" s="98"/>
      <c r="E24" s="165">
        <v>441</v>
      </c>
      <c r="F24" s="167">
        <v>0</v>
      </c>
      <c r="G24" s="167">
        <v>0</v>
      </c>
      <c r="H24" s="166">
        <v>213</v>
      </c>
      <c r="I24" s="161"/>
    </row>
    <row r="25" spans="1:9" ht="6" customHeight="1" thickBot="1">
      <c r="A25" s="174"/>
      <c r="B25" s="175"/>
      <c r="C25" s="176"/>
      <c r="D25" s="31"/>
      <c r="E25" s="177"/>
      <c r="F25" s="177"/>
      <c r="G25" s="177"/>
      <c r="H25" s="178"/>
      <c r="I25" s="161"/>
    </row>
    <row r="26" spans="1:9" ht="18" customHeight="1">
      <c r="A26" s="179" t="s">
        <v>130</v>
      </c>
      <c r="B26" s="179"/>
      <c r="C26" s="179"/>
      <c r="D26" s="180"/>
      <c r="E26" s="181"/>
      <c r="F26" s="181"/>
      <c r="G26" s="181"/>
      <c r="H26" s="181"/>
      <c r="I26" s="182"/>
    </row>
    <row r="27" spans="1:8" ht="12" customHeight="1">
      <c r="A27" s="183" t="s">
        <v>123</v>
      </c>
      <c r="B27" s="184"/>
      <c r="C27" s="184"/>
      <c r="D27" s="184"/>
      <c r="E27" s="185"/>
      <c r="F27" s="185"/>
      <c r="G27" s="185"/>
      <c r="H27" s="185"/>
    </row>
    <row r="28" spans="1:8" ht="17.25">
      <c r="A28" s="184"/>
      <c r="B28" s="184"/>
      <c r="C28" s="184"/>
      <c r="D28" s="184"/>
      <c r="E28" s="185"/>
      <c r="F28" s="185"/>
      <c r="G28" s="185"/>
      <c r="H28" s="185"/>
    </row>
  </sheetData>
  <mergeCells count="2">
    <mergeCell ref="A4:D4"/>
    <mergeCell ref="A2:H2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104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1" sqref="A1:C1"/>
    </sheetView>
  </sheetViews>
  <sheetFormatPr defaultColWidth="9.00390625" defaultRowHeight="13.5"/>
  <cols>
    <col min="1" max="1" width="1.37890625" style="258" customWidth="1"/>
    <col min="2" max="2" width="5.875" style="258" customWidth="1"/>
    <col min="3" max="3" width="16.625" style="258" customWidth="1"/>
    <col min="4" max="4" width="8.25390625" style="258" customWidth="1"/>
    <col min="5" max="5" width="1.37890625" style="258" customWidth="1"/>
    <col min="6" max="9" width="14.125" style="257" customWidth="1"/>
    <col min="10" max="14" width="15.00390625" style="257" customWidth="1"/>
    <col min="15" max="15" width="15.125" style="257" customWidth="1"/>
    <col min="16" max="16384" width="11.00390625" style="257" customWidth="1"/>
  </cols>
  <sheetData>
    <row r="1" spans="1:15" s="193" customFormat="1" ht="24" customHeight="1">
      <c r="A1" s="188"/>
      <c r="B1" s="188"/>
      <c r="C1" s="188"/>
      <c r="D1" s="189"/>
      <c r="E1" s="190"/>
      <c r="F1" s="191"/>
      <c r="G1" s="191"/>
      <c r="H1" s="191"/>
      <c r="I1" s="191"/>
      <c r="J1" s="191"/>
      <c r="K1" s="191"/>
      <c r="L1" s="191"/>
      <c r="M1" s="191"/>
      <c r="N1" s="191"/>
      <c r="O1" s="192"/>
    </row>
    <row r="2" spans="1:15" s="198" customFormat="1" ht="45" customHeight="1">
      <c r="A2" s="194" t="s">
        <v>131</v>
      </c>
      <c r="B2" s="194"/>
      <c r="C2" s="194"/>
      <c r="D2" s="194"/>
      <c r="E2" s="194"/>
      <c r="F2" s="194"/>
      <c r="G2" s="194"/>
      <c r="H2" s="194"/>
      <c r="I2" s="194"/>
      <c r="J2" s="195"/>
      <c r="K2" s="196"/>
      <c r="L2" s="196"/>
      <c r="M2" s="196"/>
      <c r="N2" s="196"/>
      <c r="O2" s="197"/>
    </row>
    <row r="3" spans="1:15" s="198" customFormat="1" ht="16.5" customHeight="1" thickBot="1">
      <c r="A3" s="199"/>
      <c r="B3" s="199"/>
      <c r="C3" s="200"/>
      <c r="D3" s="200"/>
      <c r="E3" s="199"/>
      <c r="F3" s="200"/>
      <c r="G3" s="200"/>
      <c r="H3" s="200"/>
      <c r="I3" s="200"/>
      <c r="J3" s="200"/>
      <c r="K3" s="200"/>
      <c r="L3" s="200"/>
      <c r="M3" s="200"/>
      <c r="N3" s="200"/>
      <c r="O3" s="201" t="s">
        <v>132</v>
      </c>
    </row>
    <row r="4" spans="1:15" s="209" customFormat="1" ht="16.5" customHeight="1">
      <c r="A4" s="202" t="s">
        <v>133</v>
      </c>
      <c r="B4" s="202"/>
      <c r="C4" s="202"/>
      <c r="D4" s="202"/>
      <c r="E4" s="203"/>
      <c r="F4" s="204" t="s">
        <v>211</v>
      </c>
      <c r="G4" s="205"/>
      <c r="H4" s="204" t="s">
        <v>212</v>
      </c>
      <c r="I4" s="205"/>
      <c r="J4" s="206" t="s">
        <v>213</v>
      </c>
      <c r="K4" s="206"/>
      <c r="L4" s="204" t="s">
        <v>214</v>
      </c>
      <c r="M4" s="206"/>
      <c r="N4" s="207" t="s">
        <v>134</v>
      </c>
      <c r="O4" s="208"/>
    </row>
    <row r="5" spans="1:15" s="209" customFormat="1" ht="21" customHeight="1">
      <c r="A5" s="210"/>
      <c r="B5" s="210"/>
      <c r="C5" s="210"/>
      <c r="D5" s="210"/>
      <c r="E5" s="211"/>
      <c r="F5" s="212" t="s">
        <v>135</v>
      </c>
      <c r="G5" s="213" t="s">
        <v>136</v>
      </c>
      <c r="H5" s="212" t="s">
        <v>135</v>
      </c>
      <c r="I5" s="213" t="s">
        <v>136</v>
      </c>
      <c r="J5" s="214" t="s">
        <v>135</v>
      </c>
      <c r="K5" s="213" t="s">
        <v>136</v>
      </c>
      <c r="L5" s="212" t="s">
        <v>135</v>
      </c>
      <c r="M5" s="213" t="s">
        <v>136</v>
      </c>
      <c r="N5" s="215" t="s">
        <v>135</v>
      </c>
      <c r="O5" s="216" t="s">
        <v>136</v>
      </c>
    </row>
    <row r="6" spans="1:15" s="209" customFormat="1" ht="4.5" customHeight="1">
      <c r="A6" s="217"/>
      <c r="B6" s="217"/>
      <c r="C6" s="217"/>
      <c r="D6" s="218"/>
      <c r="E6" s="219"/>
      <c r="F6" s="218"/>
      <c r="G6" s="220"/>
      <c r="H6" s="218"/>
      <c r="I6" s="220"/>
      <c r="J6" s="218"/>
      <c r="K6" s="220"/>
      <c r="L6" s="218"/>
      <c r="M6" s="220"/>
      <c r="N6" s="221"/>
      <c r="O6" s="222"/>
    </row>
    <row r="7" spans="2:15" s="223" customFormat="1" ht="15" customHeight="1">
      <c r="B7" s="224" t="s">
        <v>137</v>
      </c>
      <c r="C7" s="224"/>
      <c r="D7" s="225"/>
      <c r="E7" s="226"/>
      <c r="F7" s="227">
        <v>0</v>
      </c>
      <c r="G7" s="227">
        <v>0</v>
      </c>
      <c r="H7" s="227">
        <v>0</v>
      </c>
      <c r="I7" s="227">
        <v>0</v>
      </c>
      <c r="J7" s="227">
        <v>0</v>
      </c>
      <c r="K7" s="227">
        <v>0</v>
      </c>
      <c r="L7" s="227">
        <v>1</v>
      </c>
      <c r="M7" s="227">
        <v>7</v>
      </c>
      <c r="N7" s="228">
        <v>1</v>
      </c>
      <c r="O7" s="228">
        <v>7</v>
      </c>
    </row>
    <row r="8" spans="2:15" s="223" customFormat="1" ht="15" customHeight="1">
      <c r="B8" s="224" t="s">
        <v>138</v>
      </c>
      <c r="C8" s="224"/>
      <c r="D8" s="225"/>
      <c r="E8" s="226"/>
      <c r="F8" s="227">
        <v>0</v>
      </c>
      <c r="G8" s="227">
        <v>0</v>
      </c>
      <c r="H8" s="227">
        <v>0</v>
      </c>
      <c r="I8" s="227">
        <v>0</v>
      </c>
      <c r="J8" s="227">
        <v>0</v>
      </c>
      <c r="K8" s="227">
        <v>0</v>
      </c>
      <c r="L8" s="227">
        <v>1</v>
      </c>
      <c r="M8" s="227">
        <v>16</v>
      </c>
      <c r="N8" s="228">
        <v>1</v>
      </c>
      <c r="O8" s="228">
        <v>12</v>
      </c>
    </row>
    <row r="9" spans="2:15" s="223" customFormat="1" ht="15" customHeight="1">
      <c r="B9" s="224" t="s">
        <v>139</v>
      </c>
      <c r="C9" s="224"/>
      <c r="D9" s="225"/>
      <c r="E9" s="226"/>
      <c r="F9" s="227">
        <v>12</v>
      </c>
      <c r="G9" s="227">
        <v>618</v>
      </c>
      <c r="H9" s="227">
        <v>12</v>
      </c>
      <c r="I9" s="227">
        <v>517</v>
      </c>
      <c r="J9" s="227">
        <v>12</v>
      </c>
      <c r="K9" s="227">
        <v>487</v>
      </c>
      <c r="L9" s="227">
        <v>16</v>
      </c>
      <c r="M9" s="227">
        <v>602</v>
      </c>
      <c r="N9" s="228">
        <v>16</v>
      </c>
      <c r="O9" s="228">
        <v>593</v>
      </c>
    </row>
    <row r="10" spans="2:15" s="223" customFormat="1" ht="15" customHeight="1">
      <c r="B10" s="224" t="s">
        <v>140</v>
      </c>
      <c r="C10" s="224"/>
      <c r="D10" s="225"/>
      <c r="E10" s="226"/>
      <c r="F10" s="227">
        <v>140</v>
      </c>
      <c r="G10" s="227">
        <v>48027</v>
      </c>
      <c r="H10" s="227">
        <v>131</v>
      </c>
      <c r="I10" s="227">
        <v>46048</v>
      </c>
      <c r="J10" s="229">
        <v>122</v>
      </c>
      <c r="K10" s="229">
        <v>45623</v>
      </c>
      <c r="L10" s="229">
        <v>219</v>
      </c>
      <c r="M10" s="229">
        <v>73643</v>
      </c>
      <c r="N10" s="230">
        <f>SUM(N11:N33)</f>
        <v>218</v>
      </c>
      <c r="O10" s="230">
        <f>SUM(O11:O33)</f>
        <v>74310</v>
      </c>
    </row>
    <row r="11" spans="1:15" s="223" customFormat="1" ht="15" customHeight="1">
      <c r="A11" s="231"/>
      <c r="B11" s="232"/>
      <c r="C11" s="224" t="s">
        <v>141</v>
      </c>
      <c r="D11" s="224"/>
      <c r="E11" s="226"/>
      <c r="F11" s="227">
        <v>5</v>
      </c>
      <c r="G11" s="227">
        <v>148</v>
      </c>
      <c r="H11" s="227">
        <v>5</v>
      </c>
      <c r="I11" s="227">
        <v>143</v>
      </c>
      <c r="J11" s="227">
        <v>4</v>
      </c>
      <c r="K11" s="227">
        <v>121</v>
      </c>
      <c r="L11" s="227">
        <v>5</v>
      </c>
      <c r="M11" s="227">
        <v>300</v>
      </c>
      <c r="N11" s="228">
        <v>5</v>
      </c>
      <c r="O11" s="228">
        <v>307</v>
      </c>
    </row>
    <row r="12" spans="1:15" s="223" customFormat="1" ht="15" customHeight="1">
      <c r="A12" s="233"/>
      <c r="B12" s="225"/>
      <c r="C12" s="224" t="s">
        <v>142</v>
      </c>
      <c r="D12" s="224"/>
      <c r="E12" s="226"/>
      <c r="F12" s="227">
        <v>2</v>
      </c>
      <c r="G12" s="227">
        <v>357</v>
      </c>
      <c r="H12" s="227">
        <v>2</v>
      </c>
      <c r="I12" s="227">
        <v>355</v>
      </c>
      <c r="J12" s="227">
        <v>1</v>
      </c>
      <c r="K12" s="227">
        <v>315</v>
      </c>
      <c r="L12" s="227">
        <v>3</v>
      </c>
      <c r="M12" s="227">
        <v>673</v>
      </c>
      <c r="N12" s="228">
        <v>3</v>
      </c>
      <c r="O12" s="228">
        <v>513</v>
      </c>
    </row>
    <row r="13" spans="1:15" s="223" customFormat="1" ht="15" customHeight="1">
      <c r="A13" s="233"/>
      <c r="B13" s="225"/>
      <c r="C13" s="224" t="s">
        <v>51</v>
      </c>
      <c r="D13" s="224"/>
      <c r="E13" s="226"/>
      <c r="F13" s="227">
        <v>9</v>
      </c>
      <c r="G13" s="227">
        <v>1209</v>
      </c>
      <c r="H13" s="227">
        <v>9</v>
      </c>
      <c r="I13" s="227">
        <v>1136</v>
      </c>
      <c r="J13" s="227">
        <v>7</v>
      </c>
      <c r="K13" s="227">
        <v>924</v>
      </c>
      <c r="L13" s="227">
        <v>8</v>
      </c>
      <c r="M13" s="227">
        <v>809</v>
      </c>
      <c r="N13" s="228">
        <v>7</v>
      </c>
      <c r="O13" s="228">
        <v>638</v>
      </c>
    </row>
    <row r="14" spans="1:15" s="223" customFormat="1" ht="15" customHeight="1">
      <c r="A14" s="233"/>
      <c r="B14" s="225"/>
      <c r="C14" s="224" t="s">
        <v>143</v>
      </c>
      <c r="D14" s="224"/>
      <c r="E14" s="226"/>
      <c r="F14" s="227">
        <v>2</v>
      </c>
      <c r="G14" s="227">
        <v>116</v>
      </c>
      <c r="H14" s="227">
        <v>2</v>
      </c>
      <c r="I14" s="227">
        <v>106</v>
      </c>
      <c r="J14" s="227">
        <v>1</v>
      </c>
      <c r="K14" s="227">
        <v>45</v>
      </c>
      <c r="L14" s="227">
        <v>1</v>
      </c>
      <c r="M14" s="227">
        <v>42</v>
      </c>
      <c r="N14" s="228">
        <v>1</v>
      </c>
      <c r="O14" s="228">
        <v>43</v>
      </c>
    </row>
    <row r="15" spans="1:15" s="223" customFormat="1" ht="15" customHeight="1">
      <c r="A15" s="233"/>
      <c r="B15" s="225"/>
      <c r="C15" s="224" t="s">
        <v>144</v>
      </c>
      <c r="D15" s="224"/>
      <c r="E15" s="226"/>
      <c r="F15" s="227">
        <v>0</v>
      </c>
      <c r="G15" s="227">
        <v>0</v>
      </c>
      <c r="H15" s="227">
        <v>0</v>
      </c>
      <c r="I15" s="227">
        <v>0</v>
      </c>
      <c r="J15" s="227">
        <v>0</v>
      </c>
      <c r="K15" s="227">
        <v>0</v>
      </c>
      <c r="L15" s="227">
        <v>1</v>
      </c>
      <c r="M15" s="227">
        <v>77</v>
      </c>
      <c r="N15" s="228">
        <v>1</v>
      </c>
      <c r="O15" s="228">
        <v>77</v>
      </c>
    </row>
    <row r="16" spans="1:15" s="223" customFormat="1" ht="15" customHeight="1">
      <c r="A16" s="233"/>
      <c r="B16" s="225"/>
      <c r="C16" s="224" t="s">
        <v>145</v>
      </c>
      <c r="D16" s="224"/>
      <c r="E16" s="226"/>
      <c r="F16" s="227">
        <v>0</v>
      </c>
      <c r="G16" s="227">
        <v>0</v>
      </c>
      <c r="H16" s="227">
        <v>0</v>
      </c>
      <c r="I16" s="227">
        <v>0</v>
      </c>
      <c r="J16" s="227">
        <v>0</v>
      </c>
      <c r="K16" s="227">
        <v>0</v>
      </c>
      <c r="L16" s="227">
        <v>1</v>
      </c>
      <c r="M16" s="227">
        <v>64</v>
      </c>
      <c r="N16" s="228">
        <v>2</v>
      </c>
      <c r="O16" s="228">
        <v>102</v>
      </c>
    </row>
    <row r="17" spans="1:15" s="223" customFormat="1" ht="15" customHeight="1">
      <c r="A17" s="233"/>
      <c r="B17" s="225"/>
      <c r="C17" s="224" t="s">
        <v>146</v>
      </c>
      <c r="D17" s="224"/>
      <c r="E17" s="226"/>
      <c r="F17" s="227">
        <v>6</v>
      </c>
      <c r="G17" s="227">
        <v>313</v>
      </c>
      <c r="H17" s="227">
        <v>6</v>
      </c>
      <c r="I17" s="227">
        <v>283</v>
      </c>
      <c r="J17" s="227">
        <v>4</v>
      </c>
      <c r="K17" s="227">
        <v>191</v>
      </c>
      <c r="L17" s="227">
        <v>11</v>
      </c>
      <c r="M17" s="227">
        <v>709</v>
      </c>
      <c r="N17" s="228">
        <v>11</v>
      </c>
      <c r="O17" s="228">
        <v>727</v>
      </c>
    </row>
    <row r="18" spans="1:15" s="223" customFormat="1" ht="15" customHeight="1">
      <c r="A18" s="233"/>
      <c r="B18" s="225"/>
      <c r="C18" s="224" t="s">
        <v>147</v>
      </c>
      <c r="D18" s="224"/>
      <c r="E18" s="226"/>
      <c r="F18" s="227">
        <v>7</v>
      </c>
      <c r="G18" s="227">
        <v>763</v>
      </c>
      <c r="H18" s="227">
        <v>6</v>
      </c>
      <c r="I18" s="227">
        <v>691</v>
      </c>
      <c r="J18" s="227">
        <v>6</v>
      </c>
      <c r="K18" s="227">
        <v>675</v>
      </c>
      <c r="L18" s="227">
        <v>6</v>
      </c>
      <c r="M18" s="227">
        <v>657</v>
      </c>
      <c r="N18" s="228">
        <v>5</v>
      </c>
      <c r="O18" s="228">
        <v>705</v>
      </c>
    </row>
    <row r="19" spans="1:15" s="223" customFormat="1" ht="15" customHeight="1">
      <c r="A19" s="233"/>
      <c r="B19" s="225"/>
      <c r="C19" s="224" t="s">
        <v>56</v>
      </c>
      <c r="D19" s="224"/>
      <c r="E19" s="226"/>
      <c r="F19" s="227">
        <v>5</v>
      </c>
      <c r="G19" s="227">
        <v>524</v>
      </c>
      <c r="H19" s="227">
        <v>4</v>
      </c>
      <c r="I19" s="227">
        <v>496</v>
      </c>
      <c r="J19" s="227">
        <v>3</v>
      </c>
      <c r="K19" s="227">
        <v>479</v>
      </c>
      <c r="L19" s="227">
        <v>18</v>
      </c>
      <c r="M19" s="227">
        <v>2204</v>
      </c>
      <c r="N19" s="228">
        <v>18</v>
      </c>
      <c r="O19" s="228">
        <v>2243</v>
      </c>
    </row>
    <row r="20" spans="1:15" s="223" customFormat="1" ht="15" customHeight="1">
      <c r="A20" s="233"/>
      <c r="B20" s="225"/>
      <c r="C20" s="224" t="s">
        <v>148</v>
      </c>
      <c r="D20" s="224"/>
      <c r="E20" s="226"/>
      <c r="F20" s="227">
        <v>0</v>
      </c>
      <c r="G20" s="227">
        <v>0</v>
      </c>
      <c r="H20" s="227">
        <v>0</v>
      </c>
      <c r="I20" s="227">
        <v>0</v>
      </c>
      <c r="J20" s="227">
        <v>0</v>
      </c>
      <c r="K20" s="227">
        <v>0</v>
      </c>
      <c r="L20" s="227">
        <v>0</v>
      </c>
      <c r="M20" s="227">
        <v>0</v>
      </c>
      <c r="N20" s="228">
        <v>0</v>
      </c>
      <c r="O20" s="228">
        <v>0</v>
      </c>
    </row>
    <row r="21" spans="1:15" s="223" customFormat="1" ht="15" customHeight="1">
      <c r="A21" s="233"/>
      <c r="B21" s="225"/>
      <c r="C21" s="224" t="s">
        <v>149</v>
      </c>
      <c r="D21" s="224"/>
      <c r="E21" s="226"/>
      <c r="F21" s="227">
        <v>0</v>
      </c>
      <c r="G21" s="227">
        <v>0</v>
      </c>
      <c r="H21" s="227">
        <v>0</v>
      </c>
      <c r="I21" s="227">
        <v>0</v>
      </c>
      <c r="J21" s="227">
        <v>0</v>
      </c>
      <c r="K21" s="227">
        <v>0</v>
      </c>
      <c r="L21" s="227">
        <v>3</v>
      </c>
      <c r="M21" s="227">
        <v>242</v>
      </c>
      <c r="N21" s="228">
        <v>3</v>
      </c>
      <c r="O21" s="228">
        <v>254</v>
      </c>
    </row>
    <row r="22" spans="1:15" s="223" customFormat="1" ht="15" customHeight="1">
      <c r="A22" s="233"/>
      <c r="B22" s="225"/>
      <c r="C22" s="224" t="s">
        <v>150</v>
      </c>
      <c r="D22" s="224"/>
      <c r="E22" s="226"/>
      <c r="F22" s="227">
        <v>0</v>
      </c>
      <c r="G22" s="227">
        <v>0</v>
      </c>
      <c r="H22" s="227">
        <v>0</v>
      </c>
      <c r="I22" s="227">
        <v>0</v>
      </c>
      <c r="J22" s="227">
        <v>0</v>
      </c>
      <c r="K22" s="227">
        <v>0</v>
      </c>
      <c r="L22" s="227">
        <v>6</v>
      </c>
      <c r="M22" s="227">
        <v>926</v>
      </c>
      <c r="N22" s="228">
        <v>7</v>
      </c>
      <c r="O22" s="228">
        <v>957</v>
      </c>
    </row>
    <row r="23" spans="1:15" s="223" customFormat="1" ht="15" customHeight="1">
      <c r="A23" s="233"/>
      <c r="B23" s="225"/>
      <c r="C23" s="224" t="s">
        <v>151</v>
      </c>
      <c r="D23" s="224"/>
      <c r="E23" s="226"/>
      <c r="F23" s="227">
        <v>2</v>
      </c>
      <c r="G23" s="227">
        <v>90</v>
      </c>
      <c r="H23" s="227">
        <v>2</v>
      </c>
      <c r="I23" s="227">
        <v>90</v>
      </c>
      <c r="J23" s="227">
        <v>2</v>
      </c>
      <c r="K23" s="227">
        <v>83</v>
      </c>
      <c r="L23" s="227">
        <v>5</v>
      </c>
      <c r="M23" s="227">
        <v>260</v>
      </c>
      <c r="N23" s="228">
        <v>5</v>
      </c>
      <c r="O23" s="228">
        <v>256</v>
      </c>
    </row>
    <row r="24" spans="1:15" s="223" customFormat="1" ht="15" customHeight="1">
      <c r="A24" s="233"/>
      <c r="B24" s="225"/>
      <c r="C24" s="224" t="s">
        <v>61</v>
      </c>
      <c r="D24" s="224"/>
      <c r="E24" s="226"/>
      <c r="F24" s="227">
        <v>0</v>
      </c>
      <c r="G24" s="227">
        <v>0</v>
      </c>
      <c r="H24" s="227">
        <v>0</v>
      </c>
      <c r="I24" s="227">
        <v>0</v>
      </c>
      <c r="J24" s="227">
        <v>0</v>
      </c>
      <c r="K24" s="227">
        <v>0</v>
      </c>
      <c r="L24" s="227">
        <v>1</v>
      </c>
      <c r="M24" s="227">
        <v>715</v>
      </c>
      <c r="N24" s="228">
        <v>1</v>
      </c>
      <c r="O24" s="228">
        <v>660</v>
      </c>
    </row>
    <row r="25" spans="1:15" s="223" customFormat="1" ht="15" customHeight="1">
      <c r="A25" s="233"/>
      <c r="B25" s="225"/>
      <c r="C25" s="224" t="s">
        <v>152</v>
      </c>
      <c r="D25" s="224"/>
      <c r="E25" s="226"/>
      <c r="F25" s="227">
        <v>3</v>
      </c>
      <c r="G25" s="227">
        <v>870</v>
      </c>
      <c r="H25" s="227">
        <v>3</v>
      </c>
      <c r="I25" s="227">
        <v>830</v>
      </c>
      <c r="J25" s="227">
        <v>3</v>
      </c>
      <c r="K25" s="227">
        <v>803</v>
      </c>
      <c r="L25" s="227">
        <v>4</v>
      </c>
      <c r="M25" s="227">
        <v>1420</v>
      </c>
      <c r="N25" s="228">
        <v>4</v>
      </c>
      <c r="O25" s="228">
        <v>1571</v>
      </c>
    </row>
    <row r="26" spans="1:15" s="223" customFormat="1" ht="15" customHeight="1">
      <c r="A26" s="233"/>
      <c r="B26" s="225"/>
      <c r="C26" s="224" t="s">
        <v>153</v>
      </c>
      <c r="D26" s="224"/>
      <c r="E26" s="226"/>
      <c r="F26" s="227">
        <v>8</v>
      </c>
      <c r="G26" s="227">
        <v>547</v>
      </c>
      <c r="H26" s="227">
        <v>7</v>
      </c>
      <c r="I26" s="227">
        <v>413</v>
      </c>
      <c r="J26" s="227">
        <v>8</v>
      </c>
      <c r="K26" s="227">
        <v>403</v>
      </c>
      <c r="L26" s="227">
        <v>13</v>
      </c>
      <c r="M26" s="227">
        <v>993</v>
      </c>
      <c r="N26" s="228">
        <v>13</v>
      </c>
      <c r="O26" s="228">
        <v>1020</v>
      </c>
    </row>
    <row r="27" spans="1:15" s="223" customFormat="1" ht="15" customHeight="1">
      <c r="A27" s="233"/>
      <c r="B27" s="225"/>
      <c r="C27" s="224" t="s">
        <v>154</v>
      </c>
      <c r="D27" s="224"/>
      <c r="E27" s="226"/>
      <c r="F27" s="227">
        <v>5</v>
      </c>
      <c r="G27" s="227">
        <v>343</v>
      </c>
      <c r="H27" s="227">
        <v>4</v>
      </c>
      <c r="I27" s="227">
        <v>219</v>
      </c>
      <c r="J27" s="227">
        <v>5</v>
      </c>
      <c r="K27" s="227">
        <v>216</v>
      </c>
      <c r="L27" s="227">
        <v>14</v>
      </c>
      <c r="M27" s="227">
        <v>3257</v>
      </c>
      <c r="N27" s="228">
        <v>14</v>
      </c>
      <c r="O27" s="228">
        <v>3180</v>
      </c>
    </row>
    <row r="28" spans="1:15" s="223" customFormat="1" ht="15" customHeight="1">
      <c r="A28" s="233"/>
      <c r="B28" s="225"/>
      <c r="C28" s="224" t="s">
        <v>155</v>
      </c>
      <c r="D28" s="224"/>
      <c r="E28" s="226"/>
      <c r="F28" s="227">
        <v>11</v>
      </c>
      <c r="G28" s="227">
        <v>3525</v>
      </c>
      <c r="H28" s="227">
        <v>5</v>
      </c>
      <c r="I28" s="227">
        <v>2058</v>
      </c>
      <c r="J28" s="227">
        <v>5</v>
      </c>
      <c r="K28" s="227">
        <v>2031</v>
      </c>
      <c r="L28" s="227">
        <v>12</v>
      </c>
      <c r="M28" s="227">
        <v>4165</v>
      </c>
      <c r="N28" s="228">
        <v>12</v>
      </c>
      <c r="O28" s="228">
        <v>4217</v>
      </c>
    </row>
    <row r="29" spans="1:15" s="223" customFormat="1" ht="15" customHeight="1">
      <c r="A29" s="233"/>
      <c r="B29" s="225"/>
      <c r="C29" s="224" t="s">
        <v>156</v>
      </c>
      <c r="D29" s="224"/>
      <c r="E29" s="226"/>
      <c r="F29" s="227">
        <v>0</v>
      </c>
      <c r="G29" s="227">
        <v>0</v>
      </c>
      <c r="H29" s="227">
        <v>3</v>
      </c>
      <c r="I29" s="227">
        <v>338</v>
      </c>
      <c r="J29" s="227">
        <v>2</v>
      </c>
      <c r="K29" s="227">
        <v>329</v>
      </c>
      <c r="L29" s="227">
        <v>4</v>
      </c>
      <c r="M29" s="227">
        <v>973</v>
      </c>
      <c r="N29" s="228">
        <v>4</v>
      </c>
      <c r="O29" s="228">
        <v>850</v>
      </c>
    </row>
    <row r="30" spans="1:15" s="223" customFormat="1" ht="15" customHeight="1">
      <c r="A30" s="233"/>
      <c r="B30" s="225"/>
      <c r="C30" s="224" t="s">
        <v>157</v>
      </c>
      <c r="D30" s="224"/>
      <c r="E30" s="226"/>
      <c r="F30" s="227">
        <v>0</v>
      </c>
      <c r="G30" s="227">
        <v>0</v>
      </c>
      <c r="H30" s="227">
        <v>3</v>
      </c>
      <c r="I30" s="227">
        <v>877</v>
      </c>
      <c r="J30" s="227">
        <v>3</v>
      </c>
      <c r="K30" s="227">
        <v>820</v>
      </c>
      <c r="L30" s="227">
        <v>6</v>
      </c>
      <c r="M30" s="227">
        <v>1142</v>
      </c>
      <c r="N30" s="228">
        <v>6</v>
      </c>
      <c r="O30" s="228">
        <v>1060</v>
      </c>
    </row>
    <row r="31" spans="1:15" s="223" customFormat="1" ht="15" customHeight="1">
      <c r="A31" s="233"/>
      <c r="B31" s="225"/>
      <c r="C31" s="224" t="s">
        <v>158</v>
      </c>
      <c r="D31" s="224"/>
      <c r="E31" s="226"/>
      <c r="F31" s="227">
        <v>47</v>
      </c>
      <c r="G31" s="227">
        <v>27501</v>
      </c>
      <c r="H31" s="227">
        <v>46</v>
      </c>
      <c r="I31" s="227">
        <v>26985</v>
      </c>
      <c r="J31" s="227">
        <v>46</v>
      </c>
      <c r="K31" s="227">
        <v>27391</v>
      </c>
      <c r="L31" s="227">
        <v>69</v>
      </c>
      <c r="M31" s="227">
        <v>42873</v>
      </c>
      <c r="N31" s="228">
        <v>69</v>
      </c>
      <c r="O31" s="228">
        <v>43848</v>
      </c>
    </row>
    <row r="32" spans="1:15" s="223" customFormat="1" ht="15" customHeight="1">
      <c r="A32" s="233"/>
      <c r="B32" s="225"/>
      <c r="C32" s="224" t="s">
        <v>159</v>
      </c>
      <c r="D32" s="224"/>
      <c r="E32" s="226"/>
      <c r="F32" s="227">
        <v>4</v>
      </c>
      <c r="G32" s="227">
        <v>2690</v>
      </c>
      <c r="H32" s="227">
        <v>3</v>
      </c>
      <c r="I32" s="227">
        <v>2219</v>
      </c>
      <c r="J32" s="227">
        <v>3</v>
      </c>
      <c r="K32" s="227">
        <v>2292</v>
      </c>
      <c r="L32" s="227">
        <v>3</v>
      </c>
      <c r="M32" s="227">
        <v>2546</v>
      </c>
      <c r="N32" s="228">
        <v>3</v>
      </c>
      <c r="O32" s="228">
        <v>2617</v>
      </c>
    </row>
    <row r="33" spans="1:15" s="223" customFormat="1" ht="15" customHeight="1">
      <c r="A33" s="233"/>
      <c r="B33" s="225"/>
      <c r="C33" s="224" t="s">
        <v>160</v>
      </c>
      <c r="D33" s="224"/>
      <c r="E33" s="226"/>
      <c r="F33" s="227">
        <v>24</v>
      </c>
      <c r="G33" s="227">
        <v>9031</v>
      </c>
      <c r="H33" s="227">
        <v>21</v>
      </c>
      <c r="I33" s="227">
        <v>8809</v>
      </c>
      <c r="J33" s="227">
        <v>19</v>
      </c>
      <c r="K33" s="227">
        <v>8505</v>
      </c>
      <c r="L33" s="227">
        <v>25</v>
      </c>
      <c r="M33" s="227">
        <v>8596</v>
      </c>
      <c r="N33" s="228">
        <v>24</v>
      </c>
      <c r="O33" s="228">
        <v>8465</v>
      </c>
    </row>
    <row r="34" spans="2:15" s="223" customFormat="1" ht="15" customHeight="1">
      <c r="B34" s="224" t="s">
        <v>161</v>
      </c>
      <c r="C34" s="224"/>
      <c r="D34" s="225"/>
      <c r="E34" s="226"/>
      <c r="F34" s="227">
        <v>3</v>
      </c>
      <c r="G34" s="227">
        <v>542</v>
      </c>
      <c r="H34" s="227">
        <v>3</v>
      </c>
      <c r="I34" s="227">
        <v>496</v>
      </c>
      <c r="J34" s="229">
        <v>2</v>
      </c>
      <c r="K34" s="229">
        <v>239</v>
      </c>
      <c r="L34" s="229">
        <v>4</v>
      </c>
      <c r="M34" s="229">
        <v>263</v>
      </c>
      <c r="N34" s="230">
        <f>SUM(N35:N37)</f>
        <v>8</v>
      </c>
      <c r="O34" s="230">
        <f>SUM(O35:O37)</f>
        <v>1343</v>
      </c>
    </row>
    <row r="35" spans="2:15" s="223" customFormat="1" ht="15" customHeight="1">
      <c r="B35" s="225"/>
      <c r="C35" s="224" t="s">
        <v>162</v>
      </c>
      <c r="D35" s="224"/>
      <c r="E35" s="226"/>
      <c r="F35" s="227">
        <v>0</v>
      </c>
      <c r="G35" s="227">
        <v>0</v>
      </c>
      <c r="H35" s="227">
        <v>0</v>
      </c>
      <c r="I35" s="227">
        <v>0</v>
      </c>
      <c r="J35" s="227">
        <v>0</v>
      </c>
      <c r="K35" s="227">
        <v>0</v>
      </c>
      <c r="L35" s="227">
        <v>1</v>
      </c>
      <c r="M35" s="227">
        <v>19</v>
      </c>
      <c r="N35" s="228">
        <v>6</v>
      </c>
      <c r="O35" s="228">
        <v>1145</v>
      </c>
    </row>
    <row r="36" spans="2:15" s="223" customFormat="1" ht="15" customHeight="1">
      <c r="B36" s="225"/>
      <c r="C36" s="224" t="s">
        <v>163</v>
      </c>
      <c r="D36" s="224"/>
      <c r="E36" s="226"/>
      <c r="F36" s="227">
        <v>3</v>
      </c>
      <c r="G36" s="227">
        <v>542</v>
      </c>
      <c r="H36" s="227">
        <v>3</v>
      </c>
      <c r="I36" s="227">
        <v>496</v>
      </c>
      <c r="J36" s="227">
        <v>2</v>
      </c>
      <c r="K36" s="227">
        <v>239</v>
      </c>
      <c r="L36" s="227">
        <v>3</v>
      </c>
      <c r="M36" s="227">
        <v>244</v>
      </c>
      <c r="N36" s="228">
        <v>2</v>
      </c>
      <c r="O36" s="228">
        <v>198</v>
      </c>
    </row>
    <row r="37" spans="2:15" s="223" customFormat="1" ht="15" customHeight="1">
      <c r="B37" s="225"/>
      <c r="C37" s="224" t="s">
        <v>164</v>
      </c>
      <c r="D37" s="224"/>
      <c r="E37" s="226"/>
      <c r="F37" s="227">
        <v>0</v>
      </c>
      <c r="G37" s="227">
        <v>0</v>
      </c>
      <c r="H37" s="227">
        <v>0</v>
      </c>
      <c r="I37" s="227">
        <v>0</v>
      </c>
      <c r="J37" s="227">
        <v>0</v>
      </c>
      <c r="K37" s="227">
        <v>0</v>
      </c>
      <c r="L37" s="227">
        <v>0</v>
      </c>
      <c r="M37" s="227">
        <v>0</v>
      </c>
      <c r="N37" s="228">
        <v>0</v>
      </c>
      <c r="O37" s="228">
        <v>0</v>
      </c>
    </row>
    <row r="38" spans="2:15" s="223" customFormat="1" ht="15" customHeight="1">
      <c r="B38" s="224" t="s">
        <v>165</v>
      </c>
      <c r="C38" s="224"/>
      <c r="D38" s="234"/>
      <c r="E38" s="226"/>
      <c r="F38" s="227">
        <v>0</v>
      </c>
      <c r="G38" s="227">
        <v>0</v>
      </c>
      <c r="H38" s="227">
        <v>5</v>
      </c>
      <c r="I38" s="227">
        <v>425</v>
      </c>
      <c r="J38" s="227">
        <v>5</v>
      </c>
      <c r="K38" s="227">
        <v>377</v>
      </c>
      <c r="L38" s="227">
        <v>6</v>
      </c>
      <c r="M38" s="227">
        <v>524</v>
      </c>
      <c r="N38" s="228">
        <f>SUM(N39:N42)</f>
        <v>7</v>
      </c>
      <c r="O38" s="228">
        <f>SUM(O39:O42)</f>
        <v>693</v>
      </c>
    </row>
    <row r="39" spans="2:15" s="223" customFormat="1" ht="15" customHeight="1">
      <c r="B39" s="234"/>
      <c r="C39" s="224" t="s">
        <v>166</v>
      </c>
      <c r="D39" s="224"/>
      <c r="E39" s="226"/>
      <c r="F39" s="227">
        <v>0</v>
      </c>
      <c r="G39" s="227">
        <v>0</v>
      </c>
      <c r="H39" s="227">
        <v>1</v>
      </c>
      <c r="I39" s="227">
        <v>244</v>
      </c>
      <c r="J39" s="227">
        <v>1</v>
      </c>
      <c r="K39" s="227">
        <v>204</v>
      </c>
      <c r="L39" s="227">
        <v>2</v>
      </c>
      <c r="M39" s="227">
        <v>356</v>
      </c>
      <c r="N39" s="228">
        <v>3</v>
      </c>
      <c r="O39" s="228">
        <v>508</v>
      </c>
    </row>
    <row r="40" spans="2:15" s="223" customFormat="1" ht="15" customHeight="1">
      <c r="B40" s="234"/>
      <c r="C40" s="224" t="s">
        <v>167</v>
      </c>
      <c r="D40" s="224"/>
      <c r="E40" s="226"/>
      <c r="F40" s="227">
        <v>0</v>
      </c>
      <c r="G40" s="227">
        <v>0</v>
      </c>
      <c r="H40" s="227">
        <v>1</v>
      </c>
      <c r="I40" s="227">
        <v>22</v>
      </c>
      <c r="J40" s="227">
        <v>1</v>
      </c>
      <c r="K40" s="227">
        <v>22</v>
      </c>
      <c r="L40" s="227">
        <v>1</v>
      </c>
      <c r="M40" s="227">
        <v>16</v>
      </c>
      <c r="N40" s="228">
        <v>1</v>
      </c>
      <c r="O40" s="228">
        <v>17</v>
      </c>
    </row>
    <row r="41" spans="2:15" s="223" customFormat="1" ht="15" customHeight="1">
      <c r="B41" s="234"/>
      <c r="C41" s="224" t="s">
        <v>168</v>
      </c>
      <c r="D41" s="224"/>
      <c r="E41" s="226"/>
      <c r="F41" s="227">
        <v>0</v>
      </c>
      <c r="G41" s="227">
        <v>0</v>
      </c>
      <c r="H41" s="227">
        <v>2</v>
      </c>
      <c r="I41" s="227">
        <v>102</v>
      </c>
      <c r="J41" s="227">
        <v>2</v>
      </c>
      <c r="K41" s="227">
        <v>94</v>
      </c>
      <c r="L41" s="227">
        <v>2</v>
      </c>
      <c r="M41" s="227">
        <v>94</v>
      </c>
      <c r="N41" s="228">
        <v>2</v>
      </c>
      <c r="O41" s="228">
        <v>109</v>
      </c>
    </row>
    <row r="42" spans="2:15" s="223" customFormat="1" ht="15" customHeight="1">
      <c r="B42" s="234"/>
      <c r="C42" s="224" t="s">
        <v>169</v>
      </c>
      <c r="D42" s="224"/>
      <c r="E42" s="226"/>
      <c r="F42" s="227">
        <v>0</v>
      </c>
      <c r="G42" s="227">
        <v>0</v>
      </c>
      <c r="H42" s="227">
        <v>1</v>
      </c>
      <c r="I42" s="227">
        <v>57</v>
      </c>
      <c r="J42" s="227">
        <v>1</v>
      </c>
      <c r="K42" s="227">
        <v>57</v>
      </c>
      <c r="L42" s="227">
        <v>1</v>
      </c>
      <c r="M42" s="227">
        <v>58</v>
      </c>
      <c r="N42" s="228">
        <v>1</v>
      </c>
      <c r="O42" s="228">
        <v>59</v>
      </c>
    </row>
    <row r="43" spans="2:15" s="223" customFormat="1" ht="15" customHeight="1">
      <c r="B43" s="224" t="s">
        <v>215</v>
      </c>
      <c r="C43" s="224"/>
      <c r="D43" s="225"/>
      <c r="E43" s="226"/>
      <c r="F43" s="227">
        <v>40</v>
      </c>
      <c r="G43" s="227">
        <v>5397</v>
      </c>
      <c r="H43" s="227">
        <v>38</v>
      </c>
      <c r="I43" s="227">
        <v>5036</v>
      </c>
      <c r="J43" s="229">
        <v>36</v>
      </c>
      <c r="K43" s="229">
        <v>4998</v>
      </c>
      <c r="L43" s="229">
        <v>40</v>
      </c>
      <c r="M43" s="229">
        <v>5233</v>
      </c>
      <c r="N43" s="230">
        <f>SUM(N44:N50)</f>
        <v>37</v>
      </c>
      <c r="O43" s="230">
        <f>SUM(O44:O50)</f>
        <v>4899</v>
      </c>
    </row>
    <row r="44" spans="2:15" s="223" customFormat="1" ht="15" customHeight="1">
      <c r="B44" s="225"/>
      <c r="C44" s="224" t="s">
        <v>170</v>
      </c>
      <c r="D44" s="224"/>
      <c r="E44" s="226"/>
      <c r="F44" s="227">
        <v>12</v>
      </c>
      <c r="G44" s="227">
        <v>1584</v>
      </c>
      <c r="H44" s="227">
        <v>12</v>
      </c>
      <c r="I44" s="227">
        <v>1550</v>
      </c>
      <c r="J44" s="227">
        <v>12</v>
      </c>
      <c r="K44" s="227">
        <v>1479</v>
      </c>
      <c r="L44" s="227">
        <v>11</v>
      </c>
      <c r="M44" s="227">
        <v>1368</v>
      </c>
      <c r="N44" s="228">
        <v>10</v>
      </c>
      <c r="O44" s="228">
        <v>1427</v>
      </c>
    </row>
    <row r="45" spans="2:15" s="223" customFormat="1" ht="15" customHeight="1">
      <c r="B45" s="225"/>
      <c r="C45" s="224" t="s">
        <v>171</v>
      </c>
      <c r="D45" s="224"/>
      <c r="E45" s="226"/>
      <c r="F45" s="227">
        <v>9</v>
      </c>
      <c r="G45" s="227">
        <v>2099</v>
      </c>
      <c r="H45" s="227">
        <v>9</v>
      </c>
      <c r="I45" s="227">
        <v>2073</v>
      </c>
      <c r="J45" s="227">
        <v>7</v>
      </c>
      <c r="K45" s="227">
        <v>2068</v>
      </c>
      <c r="L45" s="227">
        <v>10</v>
      </c>
      <c r="M45" s="227">
        <v>2353</v>
      </c>
      <c r="N45" s="228">
        <v>10</v>
      </c>
      <c r="O45" s="228">
        <v>2053</v>
      </c>
    </row>
    <row r="46" spans="2:15" s="223" customFormat="1" ht="15" customHeight="1">
      <c r="B46" s="225"/>
      <c r="C46" s="224" t="s">
        <v>172</v>
      </c>
      <c r="D46" s="224"/>
      <c r="E46" s="226"/>
      <c r="F46" s="227">
        <v>15</v>
      </c>
      <c r="G46" s="227">
        <v>1236</v>
      </c>
      <c r="H46" s="227">
        <v>15</v>
      </c>
      <c r="I46" s="227">
        <v>1233</v>
      </c>
      <c r="J46" s="227">
        <v>16</v>
      </c>
      <c r="K46" s="227">
        <v>1348</v>
      </c>
      <c r="L46" s="227">
        <v>18</v>
      </c>
      <c r="M46" s="227">
        <v>1330</v>
      </c>
      <c r="N46" s="228">
        <v>16</v>
      </c>
      <c r="O46" s="228">
        <v>1225</v>
      </c>
    </row>
    <row r="47" spans="2:15" s="223" customFormat="1" ht="15" customHeight="1">
      <c r="B47" s="225"/>
      <c r="C47" s="224" t="s">
        <v>173</v>
      </c>
      <c r="D47" s="224"/>
      <c r="E47" s="226"/>
      <c r="F47" s="227">
        <v>0</v>
      </c>
      <c r="G47" s="227">
        <v>0</v>
      </c>
      <c r="H47" s="227">
        <v>0</v>
      </c>
      <c r="I47" s="227">
        <v>0</v>
      </c>
      <c r="J47" s="227">
        <v>0</v>
      </c>
      <c r="K47" s="227">
        <v>0</v>
      </c>
      <c r="L47" s="227">
        <v>0</v>
      </c>
      <c r="M47" s="227">
        <v>0</v>
      </c>
      <c r="N47" s="228">
        <v>0</v>
      </c>
      <c r="O47" s="228">
        <v>0</v>
      </c>
    </row>
    <row r="48" spans="2:15" s="223" customFormat="1" ht="15" customHeight="1">
      <c r="B48" s="225"/>
      <c r="C48" s="224" t="s">
        <v>174</v>
      </c>
      <c r="D48" s="224"/>
      <c r="E48" s="226"/>
      <c r="F48" s="227">
        <v>2</v>
      </c>
      <c r="G48" s="227">
        <v>182</v>
      </c>
      <c r="H48" s="227">
        <v>2</v>
      </c>
      <c r="I48" s="227">
        <v>180</v>
      </c>
      <c r="J48" s="227">
        <v>1</v>
      </c>
      <c r="K48" s="227">
        <v>103</v>
      </c>
      <c r="L48" s="227">
        <v>1</v>
      </c>
      <c r="M48" s="227">
        <v>182</v>
      </c>
      <c r="N48" s="228">
        <v>1</v>
      </c>
      <c r="O48" s="228">
        <v>194</v>
      </c>
    </row>
    <row r="49" spans="2:15" s="223" customFormat="1" ht="15" customHeight="1">
      <c r="B49" s="225"/>
      <c r="C49" s="224" t="s">
        <v>175</v>
      </c>
      <c r="D49" s="224"/>
      <c r="E49" s="226"/>
      <c r="F49" s="227">
        <v>1</v>
      </c>
      <c r="G49" s="227">
        <v>94</v>
      </c>
      <c r="H49" s="227">
        <v>0</v>
      </c>
      <c r="I49" s="227">
        <v>0</v>
      </c>
      <c r="J49" s="227">
        <v>0</v>
      </c>
      <c r="K49" s="227">
        <v>0</v>
      </c>
      <c r="L49" s="227">
        <v>0</v>
      </c>
      <c r="M49" s="227">
        <v>0</v>
      </c>
      <c r="N49" s="228">
        <v>0</v>
      </c>
      <c r="O49" s="228">
        <v>0</v>
      </c>
    </row>
    <row r="50" spans="2:15" s="223" customFormat="1" ht="15" customHeight="1">
      <c r="B50" s="225"/>
      <c r="C50" s="224" t="s">
        <v>176</v>
      </c>
      <c r="D50" s="224"/>
      <c r="E50" s="226"/>
      <c r="F50" s="227">
        <v>1</v>
      </c>
      <c r="G50" s="227">
        <v>202</v>
      </c>
      <c r="H50" s="227">
        <v>0</v>
      </c>
      <c r="I50" s="227">
        <v>0</v>
      </c>
      <c r="J50" s="227">
        <v>0</v>
      </c>
      <c r="K50" s="227">
        <v>0</v>
      </c>
      <c r="L50" s="227">
        <v>0</v>
      </c>
      <c r="M50" s="227">
        <v>0</v>
      </c>
      <c r="N50" s="228">
        <v>0</v>
      </c>
      <c r="O50" s="228">
        <v>0</v>
      </c>
    </row>
    <row r="51" spans="1:15" s="223" customFormat="1" ht="4.5" customHeight="1" thickBot="1">
      <c r="A51" s="235"/>
      <c r="B51" s="236"/>
      <c r="C51" s="237"/>
      <c r="D51" s="237"/>
      <c r="E51" s="238"/>
      <c r="F51" s="239"/>
      <c r="G51" s="239"/>
      <c r="H51" s="239"/>
      <c r="I51" s="239"/>
      <c r="J51" s="240"/>
      <c r="K51" s="240"/>
      <c r="L51" s="240"/>
      <c r="M51" s="240"/>
      <c r="N51" s="241"/>
      <c r="O51" s="241"/>
    </row>
    <row r="52" spans="1:15" s="223" customFormat="1" ht="16.5" customHeight="1">
      <c r="A52" s="242" t="s">
        <v>177</v>
      </c>
      <c r="B52" s="233"/>
      <c r="C52" s="243"/>
      <c r="D52" s="243"/>
      <c r="E52" s="233"/>
      <c r="F52" s="244"/>
      <c r="G52" s="245"/>
      <c r="H52" s="245"/>
      <c r="I52" s="245"/>
      <c r="J52" s="227"/>
      <c r="K52" s="227"/>
      <c r="L52" s="227"/>
      <c r="M52" s="227"/>
      <c r="N52" s="228"/>
      <c r="O52" s="228"/>
    </row>
    <row r="53" spans="1:15" s="223" customFormat="1" ht="13.5" customHeight="1">
      <c r="A53" s="242" t="s">
        <v>178</v>
      </c>
      <c r="B53" s="233"/>
      <c r="C53" s="243"/>
      <c r="D53" s="243"/>
      <c r="E53" s="233"/>
      <c r="F53" s="245"/>
      <c r="G53" s="245"/>
      <c r="H53" s="245"/>
      <c r="I53" s="245"/>
      <c r="J53" s="227"/>
      <c r="K53" s="227"/>
      <c r="L53" s="227"/>
      <c r="M53" s="227"/>
      <c r="N53" s="228"/>
      <c r="O53" s="228"/>
    </row>
    <row r="54" spans="1:15" s="223" customFormat="1" ht="13.5" customHeight="1">
      <c r="A54" s="242" t="s">
        <v>179</v>
      </c>
      <c r="B54" s="233"/>
      <c r="C54" s="243"/>
      <c r="D54" s="243"/>
      <c r="E54" s="233"/>
      <c r="F54" s="245"/>
      <c r="G54" s="245"/>
      <c r="H54" s="245"/>
      <c r="I54" s="245"/>
      <c r="J54" s="227"/>
      <c r="K54" s="227"/>
      <c r="L54" s="227"/>
      <c r="M54" s="227"/>
      <c r="N54" s="228"/>
      <c r="O54" s="228"/>
    </row>
    <row r="55" spans="1:15" s="223" customFormat="1" ht="13.5" customHeight="1">
      <c r="A55" s="242"/>
      <c r="B55" s="233"/>
      <c r="C55" s="243"/>
      <c r="D55" s="243"/>
      <c r="E55" s="233"/>
      <c r="F55" s="245"/>
      <c r="G55" s="245"/>
      <c r="H55" s="245"/>
      <c r="I55" s="245"/>
      <c r="J55" s="227"/>
      <c r="K55" s="227"/>
      <c r="L55" s="227"/>
      <c r="M55" s="227"/>
      <c r="N55" s="228"/>
      <c r="O55" s="228"/>
    </row>
    <row r="56" spans="1:15" s="223" customFormat="1" ht="24" customHeight="1">
      <c r="A56" s="188"/>
      <c r="B56" s="188"/>
      <c r="C56" s="188"/>
      <c r="D56" s="189"/>
      <c r="E56" s="190"/>
      <c r="F56" s="191"/>
      <c r="G56" s="191"/>
      <c r="H56" s="191"/>
      <c r="I56" s="191"/>
      <c r="J56" s="191"/>
      <c r="K56" s="191"/>
      <c r="L56" s="191"/>
      <c r="M56" s="191"/>
      <c r="N56" s="191"/>
      <c r="O56" s="192"/>
    </row>
    <row r="57" spans="1:15" s="223" customFormat="1" ht="45" customHeight="1">
      <c r="A57" s="194" t="s">
        <v>180</v>
      </c>
      <c r="B57" s="194"/>
      <c r="C57" s="194"/>
      <c r="D57" s="194"/>
      <c r="E57" s="194"/>
      <c r="F57" s="194"/>
      <c r="G57" s="194"/>
      <c r="H57" s="194"/>
      <c r="I57" s="194"/>
      <c r="J57" s="195"/>
      <c r="K57" s="196"/>
      <c r="L57" s="196"/>
      <c r="M57" s="196"/>
      <c r="N57" s="196"/>
      <c r="O57" s="197"/>
    </row>
    <row r="58" spans="1:15" s="223" customFormat="1" ht="16.5" customHeight="1" thickBot="1">
      <c r="A58" s="199"/>
      <c r="B58" s="199"/>
      <c r="C58" s="200"/>
      <c r="D58" s="200"/>
      <c r="E58" s="199"/>
      <c r="F58" s="200"/>
      <c r="G58" s="200"/>
      <c r="H58" s="200"/>
      <c r="I58" s="200"/>
      <c r="J58" s="200"/>
      <c r="K58" s="200"/>
      <c r="L58" s="200"/>
      <c r="M58" s="200"/>
      <c r="N58" s="200"/>
      <c r="O58" s="246"/>
    </row>
    <row r="59" spans="1:15" s="223" customFormat="1" ht="16.5" customHeight="1">
      <c r="A59" s="202" t="s">
        <v>133</v>
      </c>
      <c r="B59" s="202"/>
      <c r="C59" s="202"/>
      <c r="D59" s="202"/>
      <c r="E59" s="203"/>
      <c r="F59" s="204" t="s">
        <v>216</v>
      </c>
      <c r="G59" s="205"/>
      <c r="H59" s="204" t="s">
        <v>217</v>
      </c>
      <c r="I59" s="205"/>
      <c r="J59" s="206" t="s">
        <v>218</v>
      </c>
      <c r="K59" s="206"/>
      <c r="L59" s="204" t="s">
        <v>219</v>
      </c>
      <c r="M59" s="206"/>
      <c r="N59" s="207" t="s">
        <v>220</v>
      </c>
      <c r="O59" s="208"/>
    </row>
    <row r="60" spans="1:15" s="223" customFormat="1" ht="21" customHeight="1">
      <c r="A60" s="210"/>
      <c r="B60" s="210"/>
      <c r="C60" s="210"/>
      <c r="D60" s="210"/>
      <c r="E60" s="211"/>
      <c r="F60" s="212" t="s">
        <v>135</v>
      </c>
      <c r="G60" s="213" t="s">
        <v>136</v>
      </c>
      <c r="H60" s="212" t="s">
        <v>135</v>
      </c>
      <c r="I60" s="213" t="s">
        <v>136</v>
      </c>
      <c r="J60" s="214" t="s">
        <v>135</v>
      </c>
      <c r="K60" s="213" t="s">
        <v>136</v>
      </c>
      <c r="L60" s="212" t="s">
        <v>135</v>
      </c>
      <c r="M60" s="213" t="s">
        <v>136</v>
      </c>
      <c r="N60" s="215" t="s">
        <v>135</v>
      </c>
      <c r="O60" s="216" t="s">
        <v>136</v>
      </c>
    </row>
    <row r="61" spans="1:15" s="223" customFormat="1" ht="4.5" customHeight="1">
      <c r="A61" s="218"/>
      <c r="B61" s="218"/>
      <c r="C61" s="218"/>
      <c r="D61" s="218"/>
      <c r="E61" s="219"/>
      <c r="F61" s="218"/>
      <c r="G61" s="220"/>
      <c r="H61" s="218"/>
      <c r="I61" s="220"/>
      <c r="J61" s="218"/>
      <c r="K61" s="220"/>
      <c r="L61" s="218"/>
      <c r="M61" s="220"/>
      <c r="N61" s="221"/>
      <c r="O61" s="222"/>
    </row>
    <row r="62" spans="2:15" s="223" customFormat="1" ht="15.75" customHeight="1">
      <c r="B62" s="224" t="s">
        <v>221</v>
      </c>
      <c r="C62" s="224"/>
      <c r="D62" s="225"/>
      <c r="E62" s="226"/>
      <c r="F62" s="227">
        <v>30</v>
      </c>
      <c r="G62" s="227">
        <v>3044</v>
      </c>
      <c r="H62" s="227">
        <v>27</v>
      </c>
      <c r="I62" s="227">
        <v>3457</v>
      </c>
      <c r="J62" s="227">
        <v>24</v>
      </c>
      <c r="K62" s="227">
        <v>2682</v>
      </c>
      <c r="L62" s="227">
        <v>29</v>
      </c>
      <c r="M62" s="227">
        <v>3058</v>
      </c>
      <c r="N62" s="228">
        <f>SUM(N63:N64)</f>
        <v>34</v>
      </c>
      <c r="O62" s="228">
        <f>SUM(O63:O64)</f>
        <v>4023</v>
      </c>
    </row>
    <row r="63" spans="2:15" s="223" customFormat="1" ht="15.75" customHeight="1">
      <c r="B63" s="234"/>
      <c r="C63" s="224" t="s">
        <v>181</v>
      </c>
      <c r="D63" s="224"/>
      <c r="E63" s="226"/>
      <c r="F63" s="247">
        <v>30</v>
      </c>
      <c r="G63" s="247">
        <v>3044</v>
      </c>
      <c r="H63" s="227">
        <v>7</v>
      </c>
      <c r="I63" s="227">
        <v>278</v>
      </c>
      <c r="J63" s="227">
        <v>6</v>
      </c>
      <c r="K63" s="227">
        <v>146</v>
      </c>
      <c r="L63" s="227">
        <v>6</v>
      </c>
      <c r="M63" s="227">
        <v>138</v>
      </c>
      <c r="N63" s="228">
        <v>7</v>
      </c>
      <c r="O63" s="228">
        <v>159</v>
      </c>
    </row>
    <row r="64" spans="2:15" s="223" customFormat="1" ht="15.75" customHeight="1">
      <c r="B64" s="234"/>
      <c r="C64" s="224" t="s">
        <v>182</v>
      </c>
      <c r="D64" s="224"/>
      <c r="E64" s="226"/>
      <c r="F64" s="247"/>
      <c r="G64" s="247"/>
      <c r="H64" s="227">
        <v>20</v>
      </c>
      <c r="I64" s="227">
        <v>3179</v>
      </c>
      <c r="J64" s="227">
        <v>18</v>
      </c>
      <c r="K64" s="227">
        <v>2536</v>
      </c>
      <c r="L64" s="227">
        <v>23</v>
      </c>
      <c r="M64" s="227">
        <v>2920</v>
      </c>
      <c r="N64" s="228">
        <v>27</v>
      </c>
      <c r="O64" s="228">
        <v>3864</v>
      </c>
    </row>
    <row r="65" spans="2:15" s="223" customFormat="1" ht="15.75" customHeight="1">
      <c r="B65" s="224" t="s">
        <v>222</v>
      </c>
      <c r="C65" s="224"/>
      <c r="D65" s="225"/>
      <c r="E65" s="226"/>
      <c r="F65" s="227">
        <v>15</v>
      </c>
      <c r="G65" s="227">
        <v>2549</v>
      </c>
      <c r="H65" s="227">
        <v>13</v>
      </c>
      <c r="I65" s="227">
        <v>2055</v>
      </c>
      <c r="J65" s="227">
        <v>15</v>
      </c>
      <c r="K65" s="227">
        <v>2176</v>
      </c>
      <c r="L65" s="227">
        <v>16</v>
      </c>
      <c r="M65" s="227">
        <v>2240</v>
      </c>
      <c r="N65" s="228">
        <f>SUM(N66:N68)</f>
        <v>12</v>
      </c>
      <c r="O65" s="228">
        <f>SUM(O66:O68)</f>
        <v>1984</v>
      </c>
    </row>
    <row r="66" spans="2:15" s="223" customFormat="1" ht="15.75" customHeight="1">
      <c r="B66" s="234"/>
      <c r="C66" s="224" t="s">
        <v>183</v>
      </c>
      <c r="D66" s="224"/>
      <c r="E66" s="226"/>
      <c r="F66" s="227"/>
      <c r="G66" s="227"/>
      <c r="H66" s="227">
        <v>5</v>
      </c>
      <c r="I66" s="227">
        <v>122</v>
      </c>
      <c r="J66" s="227">
        <v>4</v>
      </c>
      <c r="K66" s="227">
        <v>106</v>
      </c>
      <c r="L66" s="227">
        <v>4</v>
      </c>
      <c r="M66" s="227">
        <v>99</v>
      </c>
      <c r="N66" s="228">
        <v>2</v>
      </c>
      <c r="O66" s="228">
        <v>53</v>
      </c>
    </row>
    <row r="67" spans="2:15" s="223" customFormat="1" ht="15.75" customHeight="1">
      <c r="B67" s="234"/>
      <c r="C67" s="224" t="s">
        <v>184</v>
      </c>
      <c r="D67" s="224"/>
      <c r="E67" s="226"/>
      <c r="F67" s="227">
        <v>15</v>
      </c>
      <c r="G67" s="227">
        <v>2549</v>
      </c>
      <c r="H67" s="227">
        <v>1</v>
      </c>
      <c r="I67" s="227">
        <v>15</v>
      </c>
      <c r="J67" s="227">
        <v>1</v>
      </c>
      <c r="K67" s="227">
        <v>12</v>
      </c>
      <c r="L67" s="227">
        <v>2</v>
      </c>
      <c r="M67" s="227">
        <v>20</v>
      </c>
      <c r="N67" s="228">
        <v>0</v>
      </c>
      <c r="O67" s="228">
        <v>0</v>
      </c>
    </row>
    <row r="68" spans="2:15" s="223" customFormat="1" ht="15.75" customHeight="1">
      <c r="B68" s="234"/>
      <c r="C68" s="224" t="s">
        <v>185</v>
      </c>
      <c r="D68" s="224"/>
      <c r="E68" s="226"/>
      <c r="F68" s="227"/>
      <c r="G68" s="227"/>
      <c r="H68" s="227">
        <v>7</v>
      </c>
      <c r="I68" s="227">
        <v>1918</v>
      </c>
      <c r="J68" s="227">
        <v>10</v>
      </c>
      <c r="K68" s="227">
        <v>2058</v>
      </c>
      <c r="L68" s="227">
        <v>10</v>
      </c>
      <c r="M68" s="227">
        <v>2121</v>
      </c>
      <c r="N68" s="228">
        <v>10</v>
      </c>
      <c r="O68" s="228">
        <v>1931</v>
      </c>
    </row>
    <row r="69" spans="2:15" s="223" customFormat="1" ht="15.75" customHeight="1">
      <c r="B69" s="224" t="s">
        <v>223</v>
      </c>
      <c r="C69" s="224"/>
      <c r="D69" s="225"/>
      <c r="E69" s="226"/>
      <c r="F69" s="227">
        <v>0</v>
      </c>
      <c r="G69" s="227">
        <v>0</v>
      </c>
      <c r="H69" s="227">
        <v>1</v>
      </c>
      <c r="I69" s="227">
        <v>150</v>
      </c>
      <c r="J69" s="227">
        <v>1</v>
      </c>
      <c r="K69" s="227">
        <v>129</v>
      </c>
      <c r="L69" s="227">
        <v>0</v>
      </c>
      <c r="M69" s="227">
        <v>0</v>
      </c>
      <c r="N69" s="228">
        <v>0</v>
      </c>
      <c r="O69" s="228">
        <v>0</v>
      </c>
    </row>
    <row r="70" spans="2:15" s="223" customFormat="1" ht="15.75" customHeight="1">
      <c r="B70" s="224" t="s">
        <v>186</v>
      </c>
      <c r="C70" s="224"/>
      <c r="D70" s="225"/>
      <c r="E70" s="226"/>
      <c r="F70" s="227">
        <v>0</v>
      </c>
      <c r="G70" s="227">
        <v>0</v>
      </c>
      <c r="H70" s="227">
        <v>1</v>
      </c>
      <c r="I70" s="227">
        <v>20</v>
      </c>
      <c r="J70" s="227">
        <v>0</v>
      </c>
      <c r="K70" s="227">
        <v>0</v>
      </c>
      <c r="L70" s="227">
        <v>0</v>
      </c>
      <c r="M70" s="227">
        <v>0</v>
      </c>
      <c r="N70" s="228">
        <f>SUM(N71:N72)</f>
        <v>0</v>
      </c>
      <c r="O70" s="228">
        <f>SUM(O71:O72)</f>
        <v>0</v>
      </c>
    </row>
    <row r="71" spans="2:15" s="223" customFormat="1" ht="15.75" customHeight="1">
      <c r="B71" s="234"/>
      <c r="C71" s="224" t="s">
        <v>187</v>
      </c>
      <c r="D71" s="224"/>
      <c r="E71" s="226"/>
      <c r="F71" s="227">
        <v>0</v>
      </c>
      <c r="G71" s="227">
        <v>0</v>
      </c>
      <c r="H71" s="227">
        <v>1</v>
      </c>
      <c r="I71" s="227">
        <v>20</v>
      </c>
      <c r="J71" s="227">
        <v>0</v>
      </c>
      <c r="K71" s="227">
        <v>0</v>
      </c>
      <c r="L71" s="227">
        <v>0</v>
      </c>
      <c r="M71" s="227">
        <v>0</v>
      </c>
      <c r="N71" s="228">
        <v>0</v>
      </c>
      <c r="O71" s="228">
        <v>0</v>
      </c>
    </row>
    <row r="72" spans="2:15" s="223" customFormat="1" ht="15.75" customHeight="1">
      <c r="B72" s="234"/>
      <c r="C72" s="224" t="s">
        <v>188</v>
      </c>
      <c r="D72" s="224"/>
      <c r="E72" s="226"/>
      <c r="F72" s="227">
        <v>0</v>
      </c>
      <c r="G72" s="227">
        <v>0</v>
      </c>
      <c r="H72" s="227">
        <v>0</v>
      </c>
      <c r="I72" s="227">
        <v>0</v>
      </c>
      <c r="J72" s="227">
        <v>0</v>
      </c>
      <c r="K72" s="227">
        <v>0</v>
      </c>
      <c r="L72" s="227">
        <v>0</v>
      </c>
      <c r="M72" s="227">
        <v>0</v>
      </c>
      <c r="N72" s="228">
        <v>0</v>
      </c>
      <c r="O72" s="228">
        <v>0</v>
      </c>
    </row>
    <row r="73" spans="2:15" s="223" customFormat="1" ht="15.75" customHeight="1">
      <c r="B73" s="224" t="s">
        <v>189</v>
      </c>
      <c r="C73" s="224"/>
      <c r="D73" s="225"/>
      <c r="E73" s="226"/>
      <c r="F73" s="227">
        <v>0</v>
      </c>
      <c r="G73" s="227">
        <v>0</v>
      </c>
      <c r="H73" s="227">
        <v>15</v>
      </c>
      <c r="I73" s="227">
        <v>4855</v>
      </c>
      <c r="J73" s="227">
        <v>15</v>
      </c>
      <c r="K73" s="227">
        <v>5056</v>
      </c>
      <c r="L73" s="227">
        <v>17</v>
      </c>
      <c r="M73" s="227">
        <v>5211</v>
      </c>
      <c r="N73" s="228">
        <f>SUM(N74:N75)</f>
        <v>17</v>
      </c>
      <c r="O73" s="228">
        <f>SUM(O74:O75)</f>
        <v>4539</v>
      </c>
    </row>
    <row r="74" spans="2:15" s="223" customFormat="1" ht="15.75" customHeight="1">
      <c r="B74" s="234"/>
      <c r="C74" s="224" t="s">
        <v>190</v>
      </c>
      <c r="D74" s="224"/>
      <c r="E74" s="226"/>
      <c r="F74" s="227">
        <v>0</v>
      </c>
      <c r="G74" s="227">
        <v>0</v>
      </c>
      <c r="H74" s="227">
        <v>11</v>
      </c>
      <c r="I74" s="227">
        <v>4742</v>
      </c>
      <c r="J74" s="227">
        <v>11</v>
      </c>
      <c r="K74" s="227">
        <v>4955</v>
      </c>
      <c r="L74" s="227">
        <v>13</v>
      </c>
      <c r="M74" s="227">
        <v>5092</v>
      </c>
      <c r="N74" s="228">
        <v>12</v>
      </c>
      <c r="O74" s="228">
        <v>4378</v>
      </c>
    </row>
    <row r="75" spans="2:15" s="223" customFormat="1" ht="15.75" customHeight="1">
      <c r="B75" s="234"/>
      <c r="C75" s="224" t="s">
        <v>191</v>
      </c>
      <c r="D75" s="224"/>
      <c r="E75" s="226"/>
      <c r="F75" s="227">
        <v>0</v>
      </c>
      <c r="G75" s="227">
        <v>0</v>
      </c>
      <c r="H75" s="227">
        <v>4</v>
      </c>
      <c r="I75" s="227">
        <v>113</v>
      </c>
      <c r="J75" s="227">
        <v>4</v>
      </c>
      <c r="K75" s="227">
        <v>101</v>
      </c>
      <c r="L75" s="227">
        <v>4</v>
      </c>
      <c r="M75" s="227">
        <v>119</v>
      </c>
      <c r="N75" s="228">
        <v>5</v>
      </c>
      <c r="O75" s="228">
        <v>161</v>
      </c>
    </row>
    <row r="76" spans="2:15" s="223" customFormat="1" ht="15.75" customHeight="1">
      <c r="B76" s="224" t="s">
        <v>192</v>
      </c>
      <c r="C76" s="224"/>
      <c r="D76" s="225"/>
      <c r="E76" s="226"/>
      <c r="F76" s="227">
        <v>0</v>
      </c>
      <c r="G76" s="227">
        <v>0</v>
      </c>
      <c r="H76" s="227">
        <v>11</v>
      </c>
      <c r="I76" s="227">
        <v>501</v>
      </c>
      <c r="J76" s="227">
        <v>11</v>
      </c>
      <c r="K76" s="227">
        <v>543</v>
      </c>
      <c r="L76" s="227">
        <v>15</v>
      </c>
      <c r="M76" s="227">
        <v>582</v>
      </c>
      <c r="N76" s="228">
        <f>SUM(N77:N78)</f>
        <v>15</v>
      </c>
      <c r="O76" s="228">
        <f>SUM(O77:O78)</f>
        <v>573</v>
      </c>
    </row>
    <row r="77" spans="2:15" s="223" customFormat="1" ht="15.75" customHeight="1">
      <c r="B77" s="234"/>
      <c r="C77" s="224" t="s">
        <v>193</v>
      </c>
      <c r="D77" s="224"/>
      <c r="E77" s="226"/>
      <c r="F77" s="227">
        <v>0</v>
      </c>
      <c r="G77" s="227">
        <v>0</v>
      </c>
      <c r="H77" s="227">
        <v>11</v>
      </c>
      <c r="I77" s="227">
        <v>501</v>
      </c>
      <c r="J77" s="227">
        <v>11</v>
      </c>
      <c r="K77" s="227">
        <v>543</v>
      </c>
      <c r="L77" s="227">
        <v>15</v>
      </c>
      <c r="M77" s="227">
        <v>582</v>
      </c>
      <c r="N77" s="228">
        <v>15</v>
      </c>
      <c r="O77" s="228">
        <v>573</v>
      </c>
    </row>
    <row r="78" spans="2:15" s="223" customFormat="1" ht="15.75" customHeight="1">
      <c r="B78" s="234"/>
      <c r="C78" s="224" t="s">
        <v>194</v>
      </c>
      <c r="D78" s="224"/>
      <c r="E78" s="226"/>
      <c r="F78" s="227">
        <v>0</v>
      </c>
      <c r="G78" s="227">
        <v>0</v>
      </c>
      <c r="H78" s="227">
        <v>0</v>
      </c>
      <c r="I78" s="227">
        <v>0</v>
      </c>
      <c r="J78" s="227">
        <v>0</v>
      </c>
      <c r="K78" s="227">
        <v>0</v>
      </c>
      <c r="L78" s="227">
        <v>0</v>
      </c>
      <c r="M78" s="227">
        <v>0</v>
      </c>
      <c r="N78" s="228">
        <v>0</v>
      </c>
      <c r="O78" s="228">
        <v>0</v>
      </c>
    </row>
    <row r="79" spans="2:15" s="223" customFormat="1" ht="15.75" customHeight="1">
      <c r="B79" s="224" t="s">
        <v>195</v>
      </c>
      <c r="C79" s="224"/>
      <c r="D79" s="234"/>
      <c r="E79" s="226"/>
      <c r="F79" s="227">
        <v>0</v>
      </c>
      <c r="G79" s="227">
        <v>0</v>
      </c>
      <c r="H79" s="227">
        <v>2</v>
      </c>
      <c r="I79" s="227">
        <v>324</v>
      </c>
      <c r="J79" s="227">
        <v>2</v>
      </c>
      <c r="K79" s="227">
        <v>295</v>
      </c>
      <c r="L79" s="227">
        <v>4</v>
      </c>
      <c r="M79" s="227">
        <v>1094</v>
      </c>
      <c r="N79" s="228">
        <f>N80</f>
        <v>4</v>
      </c>
      <c r="O79" s="228">
        <f>O80</f>
        <v>1039</v>
      </c>
    </row>
    <row r="80" spans="2:15" s="223" customFormat="1" ht="15.75" customHeight="1">
      <c r="B80" s="234"/>
      <c r="C80" s="224" t="s">
        <v>196</v>
      </c>
      <c r="D80" s="224"/>
      <c r="E80" s="226"/>
      <c r="F80" s="227">
        <v>0</v>
      </c>
      <c r="G80" s="227">
        <v>0</v>
      </c>
      <c r="H80" s="227">
        <v>2</v>
      </c>
      <c r="I80" s="227">
        <v>324</v>
      </c>
      <c r="J80" s="227">
        <v>2</v>
      </c>
      <c r="K80" s="227">
        <v>295</v>
      </c>
      <c r="L80" s="227">
        <v>4</v>
      </c>
      <c r="M80" s="227">
        <v>1094</v>
      </c>
      <c r="N80" s="228">
        <v>4</v>
      </c>
      <c r="O80" s="228">
        <v>1039</v>
      </c>
    </row>
    <row r="81" spans="2:15" s="223" customFormat="1" ht="15.75" customHeight="1">
      <c r="B81" s="224" t="s">
        <v>224</v>
      </c>
      <c r="C81" s="224"/>
      <c r="D81" s="225"/>
      <c r="E81" s="226"/>
      <c r="F81" s="227">
        <v>43</v>
      </c>
      <c r="G81" s="227">
        <v>5904</v>
      </c>
      <c r="H81" s="227">
        <v>10</v>
      </c>
      <c r="I81" s="227">
        <v>583</v>
      </c>
      <c r="J81" s="229">
        <v>11</v>
      </c>
      <c r="K81" s="229">
        <v>552</v>
      </c>
      <c r="L81" s="229">
        <v>18</v>
      </c>
      <c r="M81" s="229">
        <v>1118</v>
      </c>
      <c r="N81" s="230">
        <f>SUM(N82:N92)</f>
        <v>16</v>
      </c>
      <c r="O81" s="230">
        <f>SUM(O82:O92)</f>
        <v>820</v>
      </c>
    </row>
    <row r="82" spans="2:15" s="223" customFormat="1" ht="15.75" customHeight="1">
      <c r="B82" s="234"/>
      <c r="C82" s="224" t="s">
        <v>197</v>
      </c>
      <c r="D82" s="224"/>
      <c r="E82" s="226"/>
      <c r="F82" s="227">
        <v>0</v>
      </c>
      <c r="G82" s="227">
        <v>0</v>
      </c>
      <c r="H82" s="229">
        <v>5</v>
      </c>
      <c r="I82" s="229">
        <v>314</v>
      </c>
      <c r="J82" s="229">
        <v>5</v>
      </c>
      <c r="K82" s="229">
        <v>289</v>
      </c>
      <c r="L82" s="229">
        <v>7</v>
      </c>
      <c r="M82" s="229">
        <v>370</v>
      </c>
      <c r="N82" s="230">
        <v>1</v>
      </c>
      <c r="O82" s="230">
        <v>2</v>
      </c>
    </row>
    <row r="83" spans="2:15" s="223" customFormat="1" ht="15.75" customHeight="1">
      <c r="B83" s="232"/>
      <c r="C83" s="224" t="s">
        <v>225</v>
      </c>
      <c r="D83" s="224"/>
      <c r="E83" s="226"/>
      <c r="F83" s="227">
        <v>0</v>
      </c>
      <c r="G83" s="227">
        <v>0</v>
      </c>
      <c r="H83" s="227">
        <v>0</v>
      </c>
      <c r="I83" s="227">
        <v>0</v>
      </c>
      <c r="J83" s="227">
        <v>0</v>
      </c>
      <c r="K83" s="227">
        <v>0</v>
      </c>
      <c r="L83" s="227">
        <v>0</v>
      </c>
      <c r="M83" s="227">
        <v>0</v>
      </c>
      <c r="N83" s="228">
        <v>0</v>
      </c>
      <c r="O83" s="228">
        <v>0</v>
      </c>
    </row>
    <row r="84" spans="2:15" s="223" customFormat="1" ht="15.75" customHeight="1">
      <c r="B84" s="225"/>
      <c r="C84" s="224" t="s">
        <v>198</v>
      </c>
      <c r="D84" s="224"/>
      <c r="E84" s="226"/>
      <c r="F84" s="227">
        <v>1</v>
      </c>
      <c r="G84" s="227">
        <v>22</v>
      </c>
      <c r="H84" s="227">
        <v>0</v>
      </c>
      <c r="I84" s="227">
        <v>0</v>
      </c>
      <c r="J84" s="227">
        <v>0</v>
      </c>
      <c r="K84" s="227">
        <v>0</v>
      </c>
      <c r="L84" s="227">
        <v>0</v>
      </c>
      <c r="M84" s="227">
        <v>0</v>
      </c>
      <c r="N84" s="228">
        <v>0</v>
      </c>
      <c r="O84" s="228">
        <v>0</v>
      </c>
    </row>
    <row r="85" spans="2:15" s="223" customFormat="1" ht="15.75" customHeight="1">
      <c r="B85" s="225"/>
      <c r="C85" s="224" t="s">
        <v>199</v>
      </c>
      <c r="D85" s="224"/>
      <c r="E85" s="226"/>
      <c r="F85" s="227">
        <v>3</v>
      </c>
      <c r="G85" s="227">
        <v>265</v>
      </c>
      <c r="H85" s="227">
        <v>0</v>
      </c>
      <c r="I85" s="227">
        <v>0</v>
      </c>
      <c r="J85" s="227">
        <v>0</v>
      </c>
      <c r="K85" s="227">
        <v>0</v>
      </c>
      <c r="L85" s="227">
        <v>0</v>
      </c>
      <c r="M85" s="227">
        <v>0</v>
      </c>
      <c r="N85" s="228">
        <v>0</v>
      </c>
      <c r="O85" s="228">
        <v>0</v>
      </c>
    </row>
    <row r="86" spans="2:15" s="223" customFormat="1" ht="15.75" customHeight="1">
      <c r="B86" s="225"/>
      <c r="C86" s="224" t="s">
        <v>200</v>
      </c>
      <c r="D86" s="224"/>
      <c r="E86" s="226"/>
      <c r="F86" s="227">
        <v>2</v>
      </c>
      <c r="G86" s="227">
        <v>356</v>
      </c>
      <c r="H86" s="227">
        <v>0</v>
      </c>
      <c r="I86" s="227">
        <v>0</v>
      </c>
      <c r="J86" s="227">
        <v>0</v>
      </c>
      <c r="K86" s="227">
        <v>0</v>
      </c>
      <c r="L86" s="227">
        <v>0</v>
      </c>
      <c r="M86" s="227">
        <v>0</v>
      </c>
      <c r="N86" s="228">
        <v>0</v>
      </c>
      <c r="O86" s="228">
        <v>0</v>
      </c>
    </row>
    <row r="87" spans="2:15" s="223" customFormat="1" ht="15.75" customHeight="1">
      <c r="B87" s="225"/>
      <c r="C87" s="224" t="s">
        <v>201</v>
      </c>
      <c r="D87" s="224"/>
      <c r="E87" s="226"/>
      <c r="F87" s="227">
        <v>11</v>
      </c>
      <c r="G87" s="227">
        <v>4077</v>
      </c>
      <c r="H87" s="227">
        <v>0</v>
      </c>
      <c r="I87" s="227">
        <v>0</v>
      </c>
      <c r="J87" s="227">
        <v>0</v>
      </c>
      <c r="K87" s="227">
        <v>0</v>
      </c>
      <c r="L87" s="227">
        <v>0</v>
      </c>
      <c r="M87" s="227">
        <v>0</v>
      </c>
      <c r="N87" s="228">
        <v>0</v>
      </c>
      <c r="O87" s="228">
        <v>0</v>
      </c>
    </row>
    <row r="88" spans="2:15" s="223" customFormat="1" ht="15.75" customHeight="1">
      <c r="B88" s="225"/>
      <c r="C88" s="224" t="s">
        <v>202</v>
      </c>
      <c r="D88" s="224"/>
      <c r="E88" s="226"/>
      <c r="F88" s="227">
        <v>11</v>
      </c>
      <c r="G88" s="227">
        <v>514</v>
      </c>
      <c r="H88" s="227">
        <v>0</v>
      </c>
      <c r="I88" s="227">
        <v>0</v>
      </c>
      <c r="J88" s="227">
        <v>0</v>
      </c>
      <c r="K88" s="227">
        <v>0</v>
      </c>
      <c r="L88" s="227">
        <v>0</v>
      </c>
      <c r="M88" s="227">
        <v>0</v>
      </c>
      <c r="N88" s="228">
        <v>0</v>
      </c>
      <c r="O88" s="228">
        <v>0</v>
      </c>
    </row>
    <row r="89" spans="2:15" s="223" customFormat="1" ht="15.75" customHeight="1">
      <c r="B89" s="225"/>
      <c r="C89" s="224" t="s">
        <v>203</v>
      </c>
      <c r="D89" s="224"/>
      <c r="E89" s="226"/>
      <c r="F89" s="227">
        <v>1</v>
      </c>
      <c r="G89" s="227">
        <v>10</v>
      </c>
      <c r="H89" s="227">
        <v>1</v>
      </c>
      <c r="I89" s="227">
        <v>10</v>
      </c>
      <c r="J89" s="227">
        <v>1</v>
      </c>
      <c r="K89" s="227">
        <v>9</v>
      </c>
      <c r="L89" s="227">
        <v>4</v>
      </c>
      <c r="M89" s="227">
        <v>236</v>
      </c>
      <c r="N89" s="228">
        <v>4</v>
      </c>
      <c r="O89" s="228">
        <v>290</v>
      </c>
    </row>
    <row r="90" spans="2:15" s="223" customFormat="1" ht="15.75" customHeight="1">
      <c r="B90" s="225"/>
      <c r="C90" s="224" t="s">
        <v>204</v>
      </c>
      <c r="D90" s="224"/>
      <c r="E90" s="226"/>
      <c r="F90" s="227">
        <v>3</v>
      </c>
      <c r="G90" s="227">
        <v>192</v>
      </c>
      <c r="H90" s="227">
        <v>3</v>
      </c>
      <c r="I90" s="227">
        <v>181</v>
      </c>
      <c r="J90" s="227">
        <v>3</v>
      </c>
      <c r="K90" s="227">
        <v>174</v>
      </c>
      <c r="L90" s="227">
        <v>4</v>
      </c>
      <c r="M90" s="227">
        <v>274</v>
      </c>
      <c r="N90" s="228">
        <v>4</v>
      </c>
      <c r="O90" s="228">
        <v>251</v>
      </c>
    </row>
    <row r="91" spans="2:15" s="223" customFormat="1" ht="15.75" customHeight="1">
      <c r="B91" s="225"/>
      <c r="C91" s="224" t="s">
        <v>205</v>
      </c>
      <c r="D91" s="224"/>
      <c r="E91" s="226"/>
      <c r="F91" s="227">
        <v>4</v>
      </c>
      <c r="G91" s="227">
        <v>124</v>
      </c>
      <c r="H91" s="227">
        <v>0</v>
      </c>
      <c r="I91" s="227">
        <v>0</v>
      </c>
      <c r="J91" s="227">
        <v>0</v>
      </c>
      <c r="K91" s="227">
        <v>0</v>
      </c>
      <c r="L91" s="227">
        <v>0</v>
      </c>
      <c r="M91" s="227">
        <v>0</v>
      </c>
      <c r="N91" s="228">
        <v>0</v>
      </c>
      <c r="O91" s="228">
        <v>0</v>
      </c>
    </row>
    <row r="92" spans="2:15" s="223" customFormat="1" ht="15.75" customHeight="1">
      <c r="B92" s="225"/>
      <c r="C92" s="224" t="s">
        <v>206</v>
      </c>
      <c r="D92" s="224"/>
      <c r="E92" s="226"/>
      <c r="F92" s="227">
        <v>7</v>
      </c>
      <c r="G92" s="227">
        <v>344</v>
      </c>
      <c r="H92" s="227">
        <v>1</v>
      </c>
      <c r="I92" s="227">
        <v>78</v>
      </c>
      <c r="J92" s="227">
        <v>2</v>
      </c>
      <c r="K92" s="227">
        <v>80</v>
      </c>
      <c r="L92" s="227">
        <v>3</v>
      </c>
      <c r="M92" s="227">
        <v>238</v>
      </c>
      <c r="N92" s="228">
        <v>7</v>
      </c>
      <c r="O92" s="228">
        <v>277</v>
      </c>
    </row>
    <row r="93" spans="2:15" s="223" customFormat="1" ht="15.75" customHeight="1">
      <c r="B93" s="224" t="s">
        <v>226</v>
      </c>
      <c r="C93" s="224"/>
      <c r="D93" s="225"/>
      <c r="E93" s="226"/>
      <c r="F93" s="227">
        <v>2</v>
      </c>
      <c r="G93" s="227">
        <v>138</v>
      </c>
      <c r="H93" s="227">
        <v>3</v>
      </c>
      <c r="I93" s="227">
        <v>150</v>
      </c>
      <c r="J93" s="227">
        <v>3</v>
      </c>
      <c r="K93" s="227">
        <v>114</v>
      </c>
      <c r="L93" s="227">
        <v>4</v>
      </c>
      <c r="M93" s="227">
        <v>165</v>
      </c>
      <c r="N93" s="228">
        <v>3</v>
      </c>
      <c r="O93" s="228">
        <v>225</v>
      </c>
    </row>
    <row r="94" spans="2:15" s="223" customFormat="1" ht="15.75" customHeight="1">
      <c r="B94" s="224" t="s">
        <v>227</v>
      </c>
      <c r="C94" s="224"/>
      <c r="D94" s="225"/>
      <c r="E94" s="226"/>
      <c r="F94" s="227">
        <v>33</v>
      </c>
      <c r="G94" s="227">
        <v>9346</v>
      </c>
      <c r="H94" s="227">
        <v>33</v>
      </c>
      <c r="I94" s="227">
        <v>9398</v>
      </c>
      <c r="J94" s="229">
        <v>30</v>
      </c>
      <c r="K94" s="229">
        <v>8978</v>
      </c>
      <c r="L94" s="229">
        <v>54</v>
      </c>
      <c r="M94" s="229">
        <v>15661</v>
      </c>
      <c r="N94" s="230">
        <f>SUM(N95:N98)</f>
        <v>50</v>
      </c>
      <c r="O94" s="230">
        <f>SUM(O95:O98)</f>
        <v>15808</v>
      </c>
    </row>
    <row r="95" spans="1:15" s="223" customFormat="1" ht="15.75" customHeight="1">
      <c r="A95" s="231"/>
      <c r="B95" s="232"/>
      <c r="C95" s="224" t="s">
        <v>207</v>
      </c>
      <c r="D95" s="224"/>
      <c r="E95" s="226"/>
      <c r="F95" s="227">
        <v>6</v>
      </c>
      <c r="G95" s="227">
        <v>1231</v>
      </c>
      <c r="H95" s="227">
        <v>6</v>
      </c>
      <c r="I95" s="227">
        <v>1300</v>
      </c>
      <c r="J95" s="227">
        <v>6</v>
      </c>
      <c r="K95" s="227">
        <v>1251</v>
      </c>
      <c r="L95" s="227">
        <v>8</v>
      </c>
      <c r="M95" s="227">
        <v>1741</v>
      </c>
      <c r="N95" s="228">
        <v>9</v>
      </c>
      <c r="O95" s="228">
        <v>1762</v>
      </c>
    </row>
    <row r="96" spans="1:15" s="223" customFormat="1" ht="15.75" customHeight="1">
      <c r="A96" s="233"/>
      <c r="B96" s="225"/>
      <c r="C96" s="224" t="s">
        <v>208</v>
      </c>
      <c r="D96" s="224"/>
      <c r="E96" s="226"/>
      <c r="F96" s="227">
        <v>1</v>
      </c>
      <c r="G96" s="227">
        <v>294</v>
      </c>
      <c r="H96" s="227">
        <v>1</v>
      </c>
      <c r="I96" s="227">
        <v>273</v>
      </c>
      <c r="J96" s="227">
        <v>1</v>
      </c>
      <c r="K96" s="227">
        <v>245</v>
      </c>
      <c r="L96" s="227">
        <v>4</v>
      </c>
      <c r="M96" s="227">
        <v>282</v>
      </c>
      <c r="N96" s="228">
        <v>4</v>
      </c>
      <c r="O96" s="228">
        <v>289</v>
      </c>
    </row>
    <row r="97" spans="1:15" s="223" customFormat="1" ht="15.75" customHeight="1">
      <c r="A97" s="233"/>
      <c r="B97" s="225"/>
      <c r="C97" s="224" t="s">
        <v>209</v>
      </c>
      <c r="D97" s="224"/>
      <c r="E97" s="226"/>
      <c r="F97" s="227">
        <v>9</v>
      </c>
      <c r="G97" s="227">
        <v>531</v>
      </c>
      <c r="H97" s="227">
        <v>9</v>
      </c>
      <c r="I97" s="227">
        <v>518</v>
      </c>
      <c r="J97" s="227">
        <v>8</v>
      </c>
      <c r="K97" s="227">
        <v>526</v>
      </c>
      <c r="L97" s="227">
        <v>13</v>
      </c>
      <c r="M97" s="227">
        <v>589</v>
      </c>
      <c r="N97" s="228">
        <v>13</v>
      </c>
      <c r="O97" s="228">
        <v>570</v>
      </c>
    </row>
    <row r="98" spans="1:15" s="223" customFormat="1" ht="15.75" customHeight="1">
      <c r="A98" s="233"/>
      <c r="B98" s="225"/>
      <c r="C98" s="224" t="s">
        <v>210</v>
      </c>
      <c r="D98" s="224"/>
      <c r="E98" s="226"/>
      <c r="F98" s="227">
        <v>17</v>
      </c>
      <c r="G98" s="227">
        <v>7290</v>
      </c>
      <c r="H98" s="227">
        <v>17</v>
      </c>
      <c r="I98" s="227">
        <v>7307</v>
      </c>
      <c r="J98" s="227">
        <v>15</v>
      </c>
      <c r="K98" s="227">
        <v>6956</v>
      </c>
      <c r="L98" s="227">
        <v>29</v>
      </c>
      <c r="M98" s="227">
        <v>13049</v>
      </c>
      <c r="N98" s="228">
        <v>24</v>
      </c>
      <c r="O98" s="228">
        <v>13187</v>
      </c>
    </row>
    <row r="99" spans="2:15" s="248" customFormat="1" ht="15.75" customHeight="1">
      <c r="B99" s="224" t="s">
        <v>228</v>
      </c>
      <c r="C99" s="224"/>
      <c r="D99" s="225"/>
      <c r="E99" s="226"/>
      <c r="F99" s="227">
        <v>318</v>
      </c>
      <c r="G99" s="227">
        <v>75565</v>
      </c>
      <c r="H99" s="227">
        <v>305</v>
      </c>
      <c r="I99" s="227">
        <v>74015</v>
      </c>
      <c r="J99" s="229">
        <v>289</v>
      </c>
      <c r="K99" s="229">
        <v>72249</v>
      </c>
      <c r="L99" s="229">
        <v>444</v>
      </c>
      <c r="M99" s="229">
        <v>109417</v>
      </c>
      <c r="N99" s="230">
        <f>N7+N8+N9+N10+N34+N38+N43+N62+N65+N70+N73+N76+N81+N93+N94+N79</f>
        <v>439</v>
      </c>
      <c r="O99" s="230">
        <f>O7+O8+O9+O10+O34+O38+O43+O62+O65+O70+O73+O76+O81+O93+O94+O79</f>
        <v>110868</v>
      </c>
    </row>
    <row r="100" spans="1:15" s="248" customFormat="1" ht="4.5" customHeight="1" thickBot="1">
      <c r="A100" s="236"/>
      <c r="B100" s="236"/>
      <c r="C100" s="236"/>
      <c r="D100" s="236"/>
      <c r="E100" s="236"/>
      <c r="F100" s="249"/>
      <c r="G100" s="239"/>
      <c r="H100" s="239"/>
      <c r="I100" s="239"/>
      <c r="J100" s="250"/>
      <c r="K100" s="250"/>
      <c r="L100" s="251"/>
      <c r="M100" s="251"/>
      <c r="N100" s="252"/>
      <c r="O100" s="252"/>
    </row>
    <row r="101" spans="1:15" s="253" customFormat="1" ht="16.5" customHeight="1">
      <c r="A101" s="242"/>
      <c r="B101" s="242"/>
      <c r="C101" s="242"/>
      <c r="D101" s="242"/>
      <c r="E101" s="196"/>
      <c r="F101" s="196"/>
      <c r="G101" s="196"/>
      <c r="H101" s="196"/>
      <c r="I101" s="196"/>
      <c r="J101" s="242"/>
      <c r="K101" s="196"/>
      <c r="L101" s="196"/>
      <c r="M101" s="196"/>
      <c r="N101" s="196"/>
      <c r="O101" s="196"/>
    </row>
    <row r="102" spans="1:15" s="253" customFormat="1" ht="12" customHeight="1">
      <c r="A102" s="242"/>
      <c r="B102" s="242"/>
      <c r="C102" s="242"/>
      <c r="D102" s="242"/>
      <c r="E102" s="196"/>
      <c r="F102" s="196"/>
      <c r="G102" s="196"/>
      <c r="H102" s="196"/>
      <c r="I102" s="196"/>
      <c r="J102" s="242"/>
      <c r="K102" s="196"/>
      <c r="L102" s="196"/>
      <c r="M102" s="196"/>
      <c r="N102" s="196"/>
      <c r="O102" s="196"/>
    </row>
    <row r="103" spans="1:15" ht="10.5">
      <c r="A103" s="254"/>
      <c r="B103" s="254"/>
      <c r="C103" s="254"/>
      <c r="D103" s="254"/>
      <c r="E103" s="254"/>
      <c r="F103" s="255"/>
      <c r="G103" s="255"/>
      <c r="H103" s="255"/>
      <c r="I103" s="255"/>
      <c r="J103" s="255"/>
      <c r="K103" s="255"/>
      <c r="L103" s="255"/>
      <c r="M103" s="255"/>
      <c r="N103" s="256"/>
      <c r="O103" s="256"/>
    </row>
    <row r="104" spans="1:15" ht="10.5">
      <c r="A104" s="254"/>
      <c r="B104" s="254"/>
      <c r="C104" s="254"/>
      <c r="D104" s="254"/>
      <c r="E104" s="254"/>
      <c r="F104" s="256"/>
      <c r="G104" s="256"/>
      <c r="H104" s="256"/>
      <c r="I104" s="256"/>
      <c r="J104" s="256"/>
      <c r="K104" s="256"/>
      <c r="L104" s="256"/>
      <c r="M104" s="256"/>
      <c r="N104" s="256"/>
      <c r="O104" s="256"/>
    </row>
  </sheetData>
  <mergeCells count="100">
    <mergeCell ref="N59:O59"/>
    <mergeCell ref="B62:C62"/>
    <mergeCell ref="C80:D80"/>
    <mergeCell ref="C72:D72"/>
    <mergeCell ref="B73:C73"/>
    <mergeCell ref="C74:D74"/>
    <mergeCell ref="C75:D75"/>
    <mergeCell ref="B79:C79"/>
    <mergeCell ref="C78:D78"/>
    <mergeCell ref="G63:G64"/>
    <mergeCell ref="J59:K59"/>
    <mergeCell ref="L59:M59"/>
    <mergeCell ref="B43:C43"/>
    <mergeCell ref="C47:D47"/>
    <mergeCell ref="C82:D82"/>
    <mergeCell ref="C63:D63"/>
    <mergeCell ref="C64:D64"/>
    <mergeCell ref="C66:D66"/>
    <mergeCell ref="C67:D67"/>
    <mergeCell ref="C68:D68"/>
    <mergeCell ref="B76:C76"/>
    <mergeCell ref="C77:D77"/>
    <mergeCell ref="B65:C65"/>
    <mergeCell ref="B70:C70"/>
    <mergeCell ref="C71:D71"/>
    <mergeCell ref="A56:C56"/>
    <mergeCell ref="A57:I57"/>
    <mergeCell ref="A59:E60"/>
    <mergeCell ref="F59:G59"/>
    <mergeCell ref="H59:I59"/>
    <mergeCell ref="F63:F64"/>
    <mergeCell ref="C20:D20"/>
    <mergeCell ref="C29:D29"/>
    <mergeCell ref="C30:D30"/>
    <mergeCell ref="C37:D37"/>
    <mergeCell ref="C25:D25"/>
    <mergeCell ref="C26:D26"/>
    <mergeCell ref="C27:D27"/>
    <mergeCell ref="C28:D28"/>
    <mergeCell ref="C97:D97"/>
    <mergeCell ref="C98:D98"/>
    <mergeCell ref="A1:C1"/>
    <mergeCell ref="C91:D91"/>
    <mergeCell ref="C92:D92"/>
    <mergeCell ref="C95:D95"/>
    <mergeCell ref="C96:D96"/>
    <mergeCell ref="C87:D87"/>
    <mergeCell ref="C88:D88"/>
    <mergeCell ref="C89:D89"/>
    <mergeCell ref="B99:C99"/>
    <mergeCell ref="C35:D35"/>
    <mergeCell ref="C36:D36"/>
    <mergeCell ref="C44:D44"/>
    <mergeCell ref="C45:D45"/>
    <mergeCell ref="C46:D46"/>
    <mergeCell ref="C48:D48"/>
    <mergeCell ref="C49:D49"/>
    <mergeCell ref="C50:D50"/>
    <mergeCell ref="C90:D90"/>
    <mergeCell ref="B94:C94"/>
    <mergeCell ref="C83:D83"/>
    <mergeCell ref="C84:D84"/>
    <mergeCell ref="C85:D85"/>
    <mergeCell ref="C86:D86"/>
    <mergeCell ref="B93:C93"/>
    <mergeCell ref="B81:C81"/>
    <mergeCell ref="C31:D31"/>
    <mergeCell ref="C32:D32"/>
    <mergeCell ref="C33:D33"/>
    <mergeCell ref="B34:C34"/>
    <mergeCell ref="B38:C38"/>
    <mergeCell ref="C39:D39"/>
    <mergeCell ref="C40:D40"/>
    <mergeCell ref="C41:D41"/>
    <mergeCell ref="C42:D42"/>
    <mergeCell ref="B9:C9"/>
    <mergeCell ref="B10:C10"/>
    <mergeCell ref="C11:D11"/>
    <mergeCell ref="C12:D12"/>
    <mergeCell ref="C13:D13"/>
    <mergeCell ref="C14:D14"/>
    <mergeCell ref="C15:D15"/>
    <mergeCell ref="C16:D16"/>
    <mergeCell ref="C17:D17"/>
    <mergeCell ref="B7:C7"/>
    <mergeCell ref="B8:C8"/>
    <mergeCell ref="B69:C69"/>
    <mergeCell ref="C18:D18"/>
    <mergeCell ref="C19:D19"/>
    <mergeCell ref="C21:D21"/>
    <mergeCell ref="C22:D22"/>
    <mergeCell ref="C23:D23"/>
    <mergeCell ref="C24:D24"/>
    <mergeCell ref="A2:I2"/>
    <mergeCell ref="J4:K4"/>
    <mergeCell ref="L4:M4"/>
    <mergeCell ref="N4:O4"/>
    <mergeCell ref="A4:E5"/>
    <mergeCell ref="F4:G4"/>
    <mergeCell ref="H4:I4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AW52"/>
  <sheetViews>
    <sheetView workbookViewId="0" topLeftCell="A2">
      <pane xSplit="4" ySplit="5" topLeftCell="E7" activePane="bottomRight" state="frozen"/>
      <selection pane="topLeft" activeCell="A2" sqref="A2"/>
      <selection pane="topRight" activeCell="E2" sqref="E2"/>
      <selection pane="bottomLeft" activeCell="A7" sqref="A7"/>
      <selection pane="bottomRight" activeCell="A2" sqref="A2:X2"/>
    </sheetView>
  </sheetViews>
  <sheetFormatPr defaultColWidth="9.00390625" defaultRowHeight="13.5"/>
  <cols>
    <col min="1" max="1" width="0.875" style="334" customWidth="1"/>
    <col min="2" max="2" width="2.25390625" style="335" customWidth="1"/>
    <col min="3" max="3" width="17.25390625" style="335" customWidth="1"/>
    <col min="4" max="4" width="1.00390625" style="335" customWidth="1"/>
    <col min="5" max="5" width="3.00390625" style="336" customWidth="1"/>
    <col min="6" max="6" width="3.875" style="334" customWidth="1"/>
    <col min="7" max="7" width="3.00390625" style="334" customWidth="1"/>
    <col min="8" max="8" width="3.875" style="334" customWidth="1"/>
    <col min="9" max="9" width="3.00390625" style="334" customWidth="1"/>
    <col min="10" max="10" width="3.875" style="334" customWidth="1"/>
    <col min="11" max="11" width="3.00390625" style="334" customWidth="1"/>
    <col min="12" max="12" width="3.875" style="334" customWidth="1"/>
    <col min="13" max="13" width="3.00390625" style="334" customWidth="1"/>
    <col min="14" max="14" width="3.875" style="334" customWidth="1"/>
    <col min="15" max="15" width="3.00390625" style="334" customWidth="1"/>
    <col min="16" max="16" width="3.875" style="334" customWidth="1"/>
    <col min="17" max="17" width="3.00390625" style="334" customWidth="1"/>
    <col min="18" max="18" width="3.875" style="334" customWidth="1"/>
    <col min="19" max="19" width="3.00390625" style="334" customWidth="1"/>
    <col min="20" max="20" width="3.875" style="334" customWidth="1"/>
    <col min="21" max="21" width="3.00390625" style="334" customWidth="1"/>
    <col min="22" max="22" width="3.875" style="334" customWidth="1"/>
    <col min="23" max="23" width="3.00390625" style="334" customWidth="1"/>
    <col min="24" max="24" width="3.875" style="335" customWidth="1"/>
    <col min="25" max="25" width="3.25390625" style="334" customWidth="1"/>
    <col min="26" max="26" width="4.125" style="334" customWidth="1"/>
    <col min="27" max="27" width="3.25390625" style="334" customWidth="1"/>
    <col min="28" max="28" width="4.125" style="334" customWidth="1"/>
    <col min="29" max="29" width="3.25390625" style="334" customWidth="1"/>
    <col min="30" max="30" width="4.125" style="334" customWidth="1"/>
    <col min="31" max="31" width="3.25390625" style="334" customWidth="1"/>
    <col min="32" max="32" width="4.125" style="334" customWidth="1"/>
    <col min="33" max="33" width="3.25390625" style="334" customWidth="1"/>
    <col min="34" max="34" width="4.125" style="334" customWidth="1"/>
    <col min="35" max="35" width="3.25390625" style="334" customWidth="1"/>
    <col min="36" max="36" width="4.125" style="334" customWidth="1"/>
    <col min="37" max="37" width="3.25390625" style="334" customWidth="1"/>
    <col min="38" max="38" width="4.125" style="334" customWidth="1"/>
    <col min="39" max="39" width="3.25390625" style="334" customWidth="1"/>
    <col min="40" max="40" width="4.125" style="334" customWidth="1"/>
    <col min="41" max="41" width="3.25390625" style="334" customWidth="1"/>
    <col min="42" max="42" width="4.125" style="334" customWidth="1"/>
    <col min="43" max="43" width="3.25390625" style="334" customWidth="1"/>
    <col min="44" max="44" width="4.125" style="334" customWidth="1"/>
    <col min="45" max="45" width="3.25390625" style="334" customWidth="1"/>
    <col min="46" max="46" width="4.125" style="334" customWidth="1"/>
    <col min="47" max="47" width="3.625" style="334" customWidth="1"/>
    <col min="48" max="48" width="4.125" style="334" customWidth="1"/>
    <col min="49" max="16384" width="11.00390625" style="334" customWidth="1"/>
  </cols>
  <sheetData>
    <row r="1" spans="1:49" s="264" customFormat="1" ht="30" customHeight="1">
      <c r="A1" s="259"/>
      <c r="B1" s="259"/>
      <c r="C1" s="259"/>
      <c r="D1" s="260"/>
      <c r="E1" s="261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3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T1" s="265"/>
      <c r="AU1" s="265"/>
      <c r="AV1" s="265"/>
      <c r="AW1" s="266"/>
    </row>
    <row r="2" spans="1:49" s="272" customFormat="1" ht="39" customHeight="1">
      <c r="A2" s="267" t="s">
        <v>229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8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269"/>
      <c r="AT2" s="269"/>
      <c r="AU2" s="269"/>
      <c r="AV2" s="270"/>
      <c r="AW2" s="271"/>
    </row>
    <row r="3" spans="2:49" s="272" customFormat="1" ht="16.5" customHeight="1" thickBot="1">
      <c r="B3" s="273"/>
      <c r="C3" s="274"/>
      <c r="D3" s="273"/>
      <c r="E3" s="275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7" t="s">
        <v>230</v>
      </c>
      <c r="AW3" s="271"/>
    </row>
    <row r="4" spans="1:49" s="285" customFormat="1" ht="5.25" customHeight="1">
      <c r="A4" s="278" t="s">
        <v>231</v>
      </c>
      <c r="B4" s="278"/>
      <c r="C4" s="278"/>
      <c r="D4" s="279"/>
      <c r="E4" s="280"/>
      <c r="F4" s="281"/>
      <c r="G4" s="282"/>
      <c r="H4" s="283"/>
      <c r="I4" s="282"/>
      <c r="J4" s="281"/>
      <c r="K4" s="282"/>
      <c r="L4" s="281"/>
      <c r="M4" s="282"/>
      <c r="N4" s="281"/>
      <c r="O4" s="282"/>
      <c r="P4" s="281"/>
      <c r="Q4" s="282"/>
      <c r="R4" s="281"/>
      <c r="S4" s="282"/>
      <c r="T4" s="281"/>
      <c r="U4" s="282"/>
      <c r="V4" s="281"/>
      <c r="W4" s="282"/>
      <c r="X4" s="282"/>
      <c r="Y4" s="282"/>
      <c r="Z4" s="281"/>
      <c r="AA4" s="282"/>
      <c r="AB4" s="281"/>
      <c r="AC4" s="282"/>
      <c r="AD4" s="281"/>
      <c r="AE4" s="282"/>
      <c r="AF4" s="281"/>
      <c r="AG4" s="282"/>
      <c r="AH4" s="281"/>
      <c r="AI4" s="282"/>
      <c r="AJ4" s="281"/>
      <c r="AK4" s="282"/>
      <c r="AL4" s="281"/>
      <c r="AM4" s="282"/>
      <c r="AN4" s="281"/>
      <c r="AO4" s="282"/>
      <c r="AP4" s="281"/>
      <c r="AQ4" s="282"/>
      <c r="AR4" s="281"/>
      <c r="AS4" s="282"/>
      <c r="AT4" s="281"/>
      <c r="AU4" s="282"/>
      <c r="AV4" s="282"/>
      <c r="AW4" s="284"/>
    </row>
    <row r="5" spans="1:49" s="298" customFormat="1" ht="98.25" customHeight="1">
      <c r="A5" s="286"/>
      <c r="B5" s="286"/>
      <c r="C5" s="286"/>
      <c r="D5" s="287"/>
      <c r="E5" s="288" t="s">
        <v>232</v>
      </c>
      <c r="F5" s="289"/>
      <c r="G5" s="288" t="s">
        <v>233</v>
      </c>
      <c r="H5" s="289"/>
      <c r="I5" s="288" t="s">
        <v>234</v>
      </c>
      <c r="J5" s="289"/>
      <c r="K5" s="288" t="s">
        <v>235</v>
      </c>
      <c r="L5" s="289"/>
      <c r="M5" s="288" t="s">
        <v>236</v>
      </c>
      <c r="N5" s="289"/>
      <c r="O5" s="288" t="s">
        <v>237</v>
      </c>
      <c r="P5" s="289"/>
      <c r="Q5" s="290" t="s">
        <v>277</v>
      </c>
      <c r="R5" s="291"/>
      <c r="S5" s="288" t="s">
        <v>238</v>
      </c>
      <c r="T5" s="289"/>
      <c r="U5" s="288" t="s">
        <v>278</v>
      </c>
      <c r="V5" s="289"/>
      <c r="W5" s="288" t="s">
        <v>239</v>
      </c>
      <c r="X5" s="292"/>
      <c r="Y5" s="292" t="s">
        <v>240</v>
      </c>
      <c r="Z5" s="289"/>
      <c r="AA5" s="288" t="s">
        <v>241</v>
      </c>
      <c r="AB5" s="289"/>
      <c r="AC5" s="288" t="s">
        <v>242</v>
      </c>
      <c r="AD5" s="289"/>
      <c r="AE5" s="288" t="s">
        <v>243</v>
      </c>
      <c r="AF5" s="289"/>
      <c r="AG5" s="288" t="s">
        <v>244</v>
      </c>
      <c r="AH5" s="289"/>
      <c r="AI5" s="288" t="s">
        <v>245</v>
      </c>
      <c r="AJ5" s="289"/>
      <c r="AK5" s="288" t="s">
        <v>246</v>
      </c>
      <c r="AL5" s="289"/>
      <c r="AM5" s="293" t="s">
        <v>247</v>
      </c>
      <c r="AN5" s="294"/>
      <c r="AO5" s="295" t="s">
        <v>279</v>
      </c>
      <c r="AP5" s="296"/>
      <c r="AQ5" s="288" t="s">
        <v>248</v>
      </c>
      <c r="AR5" s="289"/>
      <c r="AS5" s="288" t="s">
        <v>249</v>
      </c>
      <c r="AT5" s="289"/>
      <c r="AU5" s="288" t="s">
        <v>250</v>
      </c>
      <c r="AV5" s="292"/>
      <c r="AW5" s="297"/>
    </row>
    <row r="6" spans="1:49" s="306" customFormat="1" ht="5.25" customHeight="1">
      <c r="A6" s="299"/>
      <c r="B6" s="299"/>
      <c r="C6" s="299"/>
      <c r="D6" s="300"/>
      <c r="E6" s="301"/>
      <c r="F6" s="302"/>
      <c r="G6" s="303"/>
      <c r="H6" s="304"/>
      <c r="I6" s="303"/>
      <c r="J6" s="302"/>
      <c r="K6" s="303"/>
      <c r="L6" s="302"/>
      <c r="M6" s="303"/>
      <c r="N6" s="302"/>
      <c r="O6" s="303"/>
      <c r="P6" s="302"/>
      <c r="Q6" s="303"/>
      <c r="R6" s="302"/>
      <c r="S6" s="303"/>
      <c r="T6" s="302"/>
      <c r="U6" s="303"/>
      <c r="V6" s="302"/>
      <c r="W6" s="303"/>
      <c r="X6" s="303"/>
      <c r="Y6" s="303"/>
      <c r="Z6" s="302"/>
      <c r="AA6" s="303"/>
      <c r="AB6" s="302"/>
      <c r="AC6" s="303"/>
      <c r="AD6" s="302"/>
      <c r="AE6" s="303"/>
      <c r="AF6" s="302"/>
      <c r="AG6" s="303"/>
      <c r="AH6" s="302"/>
      <c r="AI6" s="303"/>
      <c r="AJ6" s="302"/>
      <c r="AK6" s="303"/>
      <c r="AL6" s="302"/>
      <c r="AM6" s="303"/>
      <c r="AN6" s="302"/>
      <c r="AO6" s="303"/>
      <c r="AP6" s="302"/>
      <c r="AQ6" s="303"/>
      <c r="AR6" s="302"/>
      <c r="AS6" s="303"/>
      <c r="AT6" s="302"/>
      <c r="AU6" s="303"/>
      <c r="AV6" s="303"/>
      <c r="AW6" s="305"/>
    </row>
    <row r="7" spans="1:49" s="306" customFormat="1" ht="4.5" customHeight="1">
      <c r="A7" s="297"/>
      <c r="B7" s="297"/>
      <c r="C7" s="297"/>
      <c r="D7" s="307"/>
      <c r="E7" s="280"/>
      <c r="F7" s="282"/>
      <c r="G7" s="282"/>
      <c r="H7" s="308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2"/>
      <c r="AI7" s="282"/>
      <c r="AJ7" s="282"/>
      <c r="AK7" s="282"/>
      <c r="AL7" s="282"/>
      <c r="AM7" s="282"/>
      <c r="AN7" s="282"/>
      <c r="AO7" s="282"/>
      <c r="AP7" s="282"/>
      <c r="AQ7" s="282"/>
      <c r="AR7" s="282"/>
      <c r="AS7" s="282"/>
      <c r="AT7" s="282"/>
      <c r="AU7" s="282"/>
      <c r="AV7" s="282"/>
      <c r="AW7" s="305"/>
    </row>
    <row r="8" spans="2:49" s="309" customFormat="1" ht="18" customHeight="1">
      <c r="B8" s="310" t="s">
        <v>280</v>
      </c>
      <c r="C8" s="310"/>
      <c r="D8" s="311"/>
      <c r="E8" s="312" t="s">
        <v>281</v>
      </c>
      <c r="F8" s="313">
        <f>F9+F27+F28+F33+F37+F39+F42+F43</f>
        <v>140</v>
      </c>
      <c r="G8" s="312" t="s">
        <v>282</v>
      </c>
      <c r="H8" s="313">
        <f>H9+H27+H28+H33+H37+H39+H42+H43</f>
        <v>193</v>
      </c>
      <c r="I8" s="312" t="s">
        <v>283</v>
      </c>
      <c r="J8" s="313">
        <f>J9+J27+J28+J33+J37+J39+J42+J43</f>
        <v>39</v>
      </c>
      <c r="K8" s="312"/>
      <c r="L8" s="313">
        <f>L9+L27+L28+L33+L37+L39+L42+L43</f>
        <v>73</v>
      </c>
      <c r="M8" s="312" t="s">
        <v>282</v>
      </c>
      <c r="N8" s="313">
        <f>N9+N27+N28+N33+N37+N39+N42+N43</f>
        <v>30</v>
      </c>
      <c r="O8" s="312"/>
      <c r="P8" s="313">
        <f>P9+P27+P28+P33+P37+P39+P42+P43</f>
        <v>36</v>
      </c>
      <c r="Q8" s="312" t="s">
        <v>284</v>
      </c>
      <c r="R8" s="313">
        <f>R9+R27+R28+R33+R37+R39+R42+R43</f>
        <v>234</v>
      </c>
      <c r="S8" s="312"/>
      <c r="T8" s="313">
        <f>T9+T27+T28+T33+T37+T39+T42+T43</f>
        <v>86</v>
      </c>
      <c r="U8" s="312" t="s">
        <v>283</v>
      </c>
      <c r="V8" s="313">
        <f>V9+V27+V28+V33+V37+V39+V42+V43</f>
        <v>5</v>
      </c>
      <c r="W8" s="312"/>
      <c r="X8" s="313">
        <f>X9+X27+X28+X33+X37+X39+X42+X43</f>
        <v>0</v>
      </c>
      <c r="Y8" s="312" t="s">
        <v>283</v>
      </c>
      <c r="Z8" s="313">
        <f>Z9+Z27+Z28+Z33+Z37+Z39+Z42+Z43</f>
        <v>17</v>
      </c>
      <c r="AA8" s="312"/>
      <c r="AB8" s="313">
        <f>AB9+AB27+AB28+AB33+AB37+AB39+AB42+AB43</f>
        <v>0</v>
      </c>
      <c r="AC8" s="312" t="s">
        <v>283</v>
      </c>
      <c r="AD8" s="313">
        <f>AD9+AD27+AD28+AD33+AD37+AD39+AD42+AD43</f>
        <v>1</v>
      </c>
      <c r="AE8" s="312"/>
      <c r="AF8" s="313">
        <f>AF9+AF27+AF28+AF33+AF37+AF39+AF42+AF43</f>
        <v>0</v>
      </c>
      <c r="AG8" s="312" t="s">
        <v>283</v>
      </c>
      <c r="AH8" s="313">
        <f>AH9+AH27+AH28+AH33+AH37+AH39+AH42+AH43</f>
        <v>0</v>
      </c>
      <c r="AI8" s="312"/>
      <c r="AJ8" s="313">
        <f>AJ9+AJ27+AJ28+AJ33+AJ37+AJ39+AJ42+AJ43</f>
        <v>0</v>
      </c>
      <c r="AK8" s="312" t="s">
        <v>284</v>
      </c>
      <c r="AL8" s="313">
        <f>AL9+AL27+AL28+AL33+AL37+AL39+AL42+AL43</f>
        <v>64</v>
      </c>
      <c r="AM8" s="312" t="s">
        <v>282</v>
      </c>
      <c r="AN8" s="313">
        <f>AN9+AN27+AN28+AN33+AN37+AN39+AN42+AN43</f>
        <v>3</v>
      </c>
      <c r="AO8" s="312" t="s">
        <v>283</v>
      </c>
      <c r="AP8" s="313">
        <f>AP9+AP27+AP28+AP33+AP37+AP39+AP42+AP43</f>
        <v>119</v>
      </c>
      <c r="AQ8" s="312"/>
      <c r="AR8" s="313">
        <f>AR9+AR27+AR28+AR33+AR37+AR39+AR42+AR43</f>
        <v>9</v>
      </c>
      <c r="AS8" s="312"/>
      <c r="AT8" s="313">
        <f>AT9+AT27+AT28+AT33+AT37+AT39+AT42+AT43</f>
        <v>0</v>
      </c>
      <c r="AU8" s="312" t="s">
        <v>285</v>
      </c>
      <c r="AV8" s="314">
        <f>F8+H8+J8+L8+N8+P8+R8+T8+V8+X8+Z8+AB8+AD8+AF8+AH8+AJ8+AL8+AN8+AP8+AR8+AT8</f>
        <v>1049</v>
      </c>
      <c r="AW8" s="315"/>
    </row>
    <row r="9" spans="2:49" s="309" customFormat="1" ht="16.5" customHeight="1">
      <c r="B9" s="316" t="s">
        <v>286</v>
      </c>
      <c r="C9" s="316"/>
      <c r="D9" s="317"/>
      <c r="E9" s="318" t="s">
        <v>282</v>
      </c>
      <c r="F9" s="319">
        <f>SUM(F10:F26)</f>
        <v>30</v>
      </c>
      <c r="G9" s="318" t="s">
        <v>282</v>
      </c>
      <c r="H9" s="319">
        <f>SUM(H10:H26)</f>
        <v>50</v>
      </c>
      <c r="I9" s="318"/>
      <c r="J9" s="319">
        <f>SUM(J10:J26)</f>
        <v>10</v>
      </c>
      <c r="K9" s="318"/>
      <c r="L9" s="319">
        <f>SUM(L10:L26)</f>
        <v>32</v>
      </c>
      <c r="M9" s="318" t="s">
        <v>282</v>
      </c>
      <c r="N9" s="319">
        <f>SUM(N10:N26)</f>
        <v>10</v>
      </c>
      <c r="O9" s="318"/>
      <c r="P9" s="319">
        <f>SUM(P10:P26)</f>
        <v>12</v>
      </c>
      <c r="Q9" s="318" t="s">
        <v>284</v>
      </c>
      <c r="R9" s="319">
        <f>SUM(R10:R26)</f>
        <v>152</v>
      </c>
      <c r="S9" s="318"/>
      <c r="T9" s="319">
        <f>SUM(T10:T26)</f>
        <v>43</v>
      </c>
      <c r="U9" s="318"/>
      <c r="V9" s="319">
        <f>SUM(V10:V26)</f>
        <v>2</v>
      </c>
      <c r="W9" s="318"/>
      <c r="X9" s="319">
        <f>SUM(X10:X26)</f>
        <v>0</v>
      </c>
      <c r="Y9" s="318"/>
      <c r="Z9" s="319">
        <f>SUM(Z10:Z26)</f>
        <v>8</v>
      </c>
      <c r="AA9" s="318"/>
      <c r="AB9" s="319">
        <f>SUM(AB10:AB26)</f>
        <v>0</v>
      </c>
      <c r="AC9" s="318"/>
      <c r="AD9" s="319">
        <f>SUM(AD10:AD26)</f>
        <v>0</v>
      </c>
      <c r="AE9" s="318"/>
      <c r="AF9" s="319">
        <f>SUM(AF10:AF26)</f>
        <v>0</v>
      </c>
      <c r="AG9" s="318"/>
      <c r="AH9" s="319">
        <f>SUM(AH10:AH26)</f>
        <v>0</v>
      </c>
      <c r="AI9" s="318"/>
      <c r="AJ9" s="319">
        <f>SUM(AJ10:AJ26)</f>
        <v>0</v>
      </c>
      <c r="AK9" s="318"/>
      <c r="AL9" s="319">
        <f>SUM(AL10:AL26)</f>
        <v>6</v>
      </c>
      <c r="AM9" s="318"/>
      <c r="AN9" s="319">
        <f>SUM(AN10:AN26)</f>
        <v>2</v>
      </c>
      <c r="AO9" s="318"/>
      <c r="AP9" s="319">
        <f>SUM(AP10:AP26)</f>
        <v>39</v>
      </c>
      <c r="AQ9" s="318"/>
      <c r="AR9" s="319">
        <f>SUM(AR10:AR26)</f>
        <v>1</v>
      </c>
      <c r="AS9" s="318"/>
      <c r="AT9" s="319">
        <f>SUM(AT10:AT26)</f>
        <v>0</v>
      </c>
      <c r="AU9" s="318" t="s">
        <v>287</v>
      </c>
      <c r="AV9" s="320">
        <f aca="true" t="shared" si="0" ref="AV9:AV49">F9+H9+J9+L9+N9+P9+R9+T9+V9+X9+Z9+AB9+AD9+AF9+AH9+AJ9+AL9+AN9+AP9+AR9+AT9</f>
        <v>397</v>
      </c>
      <c r="AW9" s="315"/>
    </row>
    <row r="10" spans="2:49" s="309" customFormat="1" ht="13.5" customHeight="1">
      <c r="B10" s="231"/>
      <c r="C10" s="243" t="s">
        <v>288</v>
      </c>
      <c r="D10" s="317"/>
      <c r="E10" s="318"/>
      <c r="F10" s="321">
        <v>2</v>
      </c>
      <c r="G10" s="318"/>
      <c r="H10" s="321">
        <v>17</v>
      </c>
      <c r="I10" s="318"/>
      <c r="J10" s="321">
        <v>0</v>
      </c>
      <c r="K10" s="318"/>
      <c r="L10" s="321">
        <v>1</v>
      </c>
      <c r="M10" s="318"/>
      <c r="N10" s="321">
        <v>2</v>
      </c>
      <c r="O10" s="318"/>
      <c r="P10" s="321">
        <v>0</v>
      </c>
      <c r="Q10" s="318"/>
      <c r="R10" s="321">
        <v>5</v>
      </c>
      <c r="S10" s="318"/>
      <c r="T10" s="321">
        <v>6</v>
      </c>
      <c r="U10" s="318"/>
      <c r="V10" s="321">
        <v>0</v>
      </c>
      <c r="W10" s="318"/>
      <c r="X10" s="321">
        <v>0</v>
      </c>
      <c r="Y10" s="318"/>
      <c r="Z10" s="321">
        <v>2</v>
      </c>
      <c r="AA10" s="318"/>
      <c r="AB10" s="321">
        <v>0</v>
      </c>
      <c r="AC10" s="318"/>
      <c r="AD10" s="321">
        <v>0</v>
      </c>
      <c r="AE10" s="318"/>
      <c r="AF10" s="321">
        <v>0</v>
      </c>
      <c r="AG10" s="318"/>
      <c r="AH10" s="321">
        <v>0</v>
      </c>
      <c r="AI10" s="318"/>
      <c r="AJ10" s="321">
        <v>0</v>
      </c>
      <c r="AK10" s="318"/>
      <c r="AL10" s="321">
        <v>0</v>
      </c>
      <c r="AM10" s="318"/>
      <c r="AN10" s="321">
        <v>0</v>
      </c>
      <c r="AO10" s="318"/>
      <c r="AP10" s="321">
        <v>7</v>
      </c>
      <c r="AQ10" s="318"/>
      <c r="AR10" s="321">
        <v>0</v>
      </c>
      <c r="AS10" s="318"/>
      <c r="AT10" s="321">
        <v>0</v>
      </c>
      <c r="AU10" s="318"/>
      <c r="AV10" s="320">
        <f t="shared" si="0"/>
        <v>42</v>
      </c>
      <c r="AW10" s="315"/>
    </row>
    <row r="11" spans="2:49" s="309" customFormat="1" ht="13.5" customHeight="1">
      <c r="B11" s="233"/>
      <c r="C11" s="243" t="s">
        <v>51</v>
      </c>
      <c r="D11" s="317"/>
      <c r="E11" s="318"/>
      <c r="F11" s="321">
        <v>0</v>
      </c>
      <c r="G11" s="318"/>
      <c r="H11" s="321">
        <v>0</v>
      </c>
      <c r="I11" s="318"/>
      <c r="J11" s="321">
        <v>0</v>
      </c>
      <c r="K11" s="318"/>
      <c r="L11" s="321">
        <v>1</v>
      </c>
      <c r="M11" s="318"/>
      <c r="N11" s="321">
        <v>0</v>
      </c>
      <c r="O11" s="318"/>
      <c r="P11" s="321">
        <v>0</v>
      </c>
      <c r="Q11" s="318"/>
      <c r="R11" s="321">
        <v>2</v>
      </c>
      <c r="S11" s="318"/>
      <c r="T11" s="321">
        <v>1</v>
      </c>
      <c r="U11" s="318"/>
      <c r="V11" s="321">
        <v>0</v>
      </c>
      <c r="W11" s="318"/>
      <c r="X11" s="321">
        <v>0</v>
      </c>
      <c r="Y11" s="318"/>
      <c r="Z11" s="321">
        <v>1</v>
      </c>
      <c r="AA11" s="318"/>
      <c r="AB11" s="321">
        <v>0</v>
      </c>
      <c r="AC11" s="318"/>
      <c r="AD11" s="321">
        <v>0</v>
      </c>
      <c r="AE11" s="318"/>
      <c r="AF11" s="321">
        <v>0</v>
      </c>
      <c r="AG11" s="318"/>
      <c r="AH11" s="321">
        <v>0</v>
      </c>
      <c r="AI11" s="318"/>
      <c r="AJ11" s="321">
        <v>0</v>
      </c>
      <c r="AK11" s="318"/>
      <c r="AL11" s="321">
        <v>0</v>
      </c>
      <c r="AM11" s="318"/>
      <c r="AN11" s="321">
        <v>0</v>
      </c>
      <c r="AO11" s="318"/>
      <c r="AP11" s="321">
        <v>1</v>
      </c>
      <c r="AQ11" s="318"/>
      <c r="AR11" s="321">
        <v>1</v>
      </c>
      <c r="AS11" s="318"/>
      <c r="AT11" s="321">
        <v>0</v>
      </c>
      <c r="AU11" s="318"/>
      <c r="AV11" s="320">
        <f t="shared" si="0"/>
        <v>7</v>
      </c>
      <c r="AW11" s="315"/>
    </row>
    <row r="12" spans="2:49" s="309" customFormat="1" ht="13.5" customHeight="1">
      <c r="B12" s="233"/>
      <c r="C12" s="322" t="s">
        <v>289</v>
      </c>
      <c r="D12" s="317"/>
      <c r="E12" s="318"/>
      <c r="F12" s="321">
        <v>2</v>
      </c>
      <c r="G12" s="318"/>
      <c r="H12" s="321">
        <v>0</v>
      </c>
      <c r="I12" s="318"/>
      <c r="J12" s="321">
        <v>0</v>
      </c>
      <c r="K12" s="318"/>
      <c r="L12" s="321">
        <v>0</v>
      </c>
      <c r="M12" s="318"/>
      <c r="N12" s="321">
        <v>0</v>
      </c>
      <c r="O12" s="318"/>
      <c r="P12" s="321">
        <v>0</v>
      </c>
      <c r="Q12" s="318"/>
      <c r="R12" s="321">
        <v>0</v>
      </c>
      <c r="S12" s="318"/>
      <c r="T12" s="321">
        <v>0</v>
      </c>
      <c r="U12" s="318"/>
      <c r="V12" s="321">
        <v>0</v>
      </c>
      <c r="W12" s="318"/>
      <c r="X12" s="321">
        <v>0</v>
      </c>
      <c r="Y12" s="318"/>
      <c r="Z12" s="321">
        <v>0</v>
      </c>
      <c r="AA12" s="318"/>
      <c r="AB12" s="321">
        <v>0</v>
      </c>
      <c r="AC12" s="318"/>
      <c r="AD12" s="321">
        <v>0</v>
      </c>
      <c r="AE12" s="318"/>
      <c r="AF12" s="321">
        <v>0</v>
      </c>
      <c r="AG12" s="318"/>
      <c r="AH12" s="321">
        <v>0</v>
      </c>
      <c r="AI12" s="318"/>
      <c r="AJ12" s="321">
        <v>0</v>
      </c>
      <c r="AK12" s="318"/>
      <c r="AL12" s="321">
        <v>0</v>
      </c>
      <c r="AM12" s="318"/>
      <c r="AN12" s="321">
        <v>0</v>
      </c>
      <c r="AO12" s="318"/>
      <c r="AP12" s="321">
        <v>0</v>
      </c>
      <c r="AQ12" s="318"/>
      <c r="AR12" s="321">
        <v>0</v>
      </c>
      <c r="AS12" s="318"/>
      <c r="AT12" s="321">
        <v>0</v>
      </c>
      <c r="AU12" s="318"/>
      <c r="AV12" s="320">
        <f t="shared" si="0"/>
        <v>2</v>
      </c>
      <c r="AW12" s="315"/>
    </row>
    <row r="13" spans="2:49" s="309" customFormat="1" ht="13.5" customHeight="1">
      <c r="B13" s="233"/>
      <c r="C13" s="243" t="s">
        <v>144</v>
      </c>
      <c r="D13" s="317"/>
      <c r="E13" s="318"/>
      <c r="F13" s="321">
        <v>6</v>
      </c>
      <c r="G13" s="318"/>
      <c r="H13" s="321">
        <v>1</v>
      </c>
      <c r="I13" s="318"/>
      <c r="J13" s="321">
        <v>1</v>
      </c>
      <c r="K13" s="318"/>
      <c r="L13" s="321">
        <v>3</v>
      </c>
      <c r="M13" s="318"/>
      <c r="N13" s="321">
        <v>0</v>
      </c>
      <c r="O13" s="318"/>
      <c r="P13" s="321">
        <v>1</v>
      </c>
      <c r="Q13" s="318"/>
      <c r="R13" s="321">
        <v>4</v>
      </c>
      <c r="S13" s="318"/>
      <c r="T13" s="321">
        <v>8</v>
      </c>
      <c r="U13" s="318"/>
      <c r="V13" s="321">
        <v>0</v>
      </c>
      <c r="W13" s="318"/>
      <c r="X13" s="321">
        <v>0</v>
      </c>
      <c r="Y13" s="318"/>
      <c r="Z13" s="321">
        <v>0</v>
      </c>
      <c r="AA13" s="318"/>
      <c r="AB13" s="321">
        <v>0</v>
      </c>
      <c r="AC13" s="318"/>
      <c r="AD13" s="321">
        <v>0</v>
      </c>
      <c r="AE13" s="318"/>
      <c r="AF13" s="321">
        <v>0</v>
      </c>
      <c r="AG13" s="318"/>
      <c r="AH13" s="321">
        <v>0</v>
      </c>
      <c r="AI13" s="318"/>
      <c r="AJ13" s="321">
        <v>0</v>
      </c>
      <c r="AK13" s="318"/>
      <c r="AL13" s="321">
        <v>0</v>
      </c>
      <c r="AM13" s="318"/>
      <c r="AN13" s="321">
        <v>0</v>
      </c>
      <c r="AO13" s="318"/>
      <c r="AP13" s="321">
        <v>0</v>
      </c>
      <c r="AQ13" s="318"/>
      <c r="AR13" s="321">
        <v>0</v>
      </c>
      <c r="AS13" s="318"/>
      <c r="AT13" s="321">
        <v>0</v>
      </c>
      <c r="AU13" s="318"/>
      <c r="AV13" s="320">
        <f t="shared" si="0"/>
        <v>24</v>
      </c>
      <c r="AW13" s="315"/>
    </row>
    <row r="14" spans="2:49" s="309" customFormat="1" ht="13.5" customHeight="1">
      <c r="B14" s="233"/>
      <c r="C14" s="243" t="s">
        <v>145</v>
      </c>
      <c r="D14" s="317"/>
      <c r="E14" s="318"/>
      <c r="F14" s="321">
        <v>0</v>
      </c>
      <c r="G14" s="318"/>
      <c r="H14" s="321">
        <v>0</v>
      </c>
      <c r="I14" s="318"/>
      <c r="J14" s="321">
        <v>0</v>
      </c>
      <c r="K14" s="318"/>
      <c r="L14" s="321">
        <v>1</v>
      </c>
      <c r="M14" s="318"/>
      <c r="N14" s="321">
        <v>0</v>
      </c>
      <c r="O14" s="318"/>
      <c r="P14" s="321">
        <v>0</v>
      </c>
      <c r="Q14" s="318"/>
      <c r="R14" s="321">
        <v>4</v>
      </c>
      <c r="S14" s="318"/>
      <c r="T14" s="321">
        <v>6</v>
      </c>
      <c r="U14" s="318"/>
      <c r="V14" s="321">
        <v>0</v>
      </c>
      <c r="W14" s="318"/>
      <c r="X14" s="321">
        <v>0</v>
      </c>
      <c r="Y14" s="318"/>
      <c r="Z14" s="321">
        <v>0</v>
      </c>
      <c r="AA14" s="318"/>
      <c r="AB14" s="321">
        <v>0</v>
      </c>
      <c r="AC14" s="318"/>
      <c r="AD14" s="321">
        <v>0</v>
      </c>
      <c r="AE14" s="318"/>
      <c r="AF14" s="321">
        <v>0</v>
      </c>
      <c r="AG14" s="318"/>
      <c r="AH14" s="321">
        <v>0</v>
      </c>
      <c r="AI14" s="318"/>
      <c r="AJ14" s="321">
        <v>0</v>
      </c>
      <c r="AK14" s="318"/>
      <c r="AL14" s="321">
        <v>0</v>
      </c>
      <c r="AM14" s="318"/>
      <c r="AN14" s="321">
        <v>0</v>
      </c>
      <c r="AO14" s="318"/>
      <c r="AP14" s="321">
        <v>0</v>
      </c>
      <c r="AQ14" s="318"/>
      <c r="AR14" s="321">
        <v>0</v>
      </c>
      <c r="AS14" s="318"/>
      <c r="AT14" s="321">
        <v>0</v>
      </c>
      <c r="AU14" s="318"/>
      <c r="AV14" s="320">
        <f t="shared" si="0"/>
        <v>11</v>
      </c>
      <c r="AW14" s="315"/>
    </row>
    <row r="15" spans="2:49" s="309" customFormat="1" ht="13.5" customHeight="1">
      <c r="B15" s="233"/>
      <c r="C15" s="243" t="s">
        <v>251</v>
      </c>
      <c r="D15" s="317"/>
      <c r="E15" s="318"/>
      <c r="F15" s="321">
        <v>0</v>
      </c>
      <c r="G15" s="318"/>
      <c r="H15" s="321">
        <v>0</v>
      </c>
      <c r="I15" s="318"/>
      <c r="J15" s="321">
        <v>0</v>
      </c>
      <c r="K15" s="318"/>
      <c r="L15" s="321">
        <v>0</v>
      </c>
      <c r="M15" s="318"/>
      <c r="N15" s="321">
        <v>0</v>
      </c>
      <c r="O15" s="318"/>
      <c r="P15" s="321">
        <v>1</v>
      </c>
      <c r="Q15" s="318"/>
      <c r="R15" s="321">
        <v>3</v>
      </c>
      <c r="S15" s="318"/>
      <c r="T15" s="321">
        <v>1</v>
      </c>
      <c r="U15" s="318"/>
      <c r="V15" s="321">
        <v>0</v>
      </c>
      <c r="W15" s="318"/>
      <c r="X15" s="321">
        <v>0</v>
      </c>
      <c r="Y15" s="318"/>
      <c r="Z15" s="321">
        <v>0</v>
      </c>
      <c r="AA15" s="318"/>
      <c r="AB15" s="321">
        <v>0</v>
      </c>
      <c r="AC15" s="318"/>
      <c r="AD15" s="321">
        <v>0</v>
      </c>
      <c r="AE15" s="318"/>
      <c r="AF15" s="321">
        <v>0</v>
      </c>
      <c r="AG15" s="318"/>
      <c r="AH15" s="321">
        <v>0</v>
      </c>
      <c r="AI15" s="318"/>
      <c r="AJ15" s="321">
        <v>0</v>
      </c>
      <c r="AK15" s="318"/>
      <c r="AL15" s="321">
        <v>0</v>
      </c>
      <c r="AM15" s="318"/>
      <c r="AN15" s="321">
        <v>0</v>
      </c>
      <c r="AO15" s="318"/>
      <c r="AP15" s="321">
        <v>1</v>
      </c>
      <c r="AQ15" s="318"/>
      <c r="AR15" s="321">
        <v>0</v>
      </c>
      <c r="AS15" s="318"/>
      <c r="AT15" s="321">
        <v>0</v>
      </c>
      <c r="AU15" s="318"/>
      <c r="AV15" s="320">
        <f t="shared" si="0"/>
        <v>6</v>
      </c>
      <c r="AW15" s="315"/>
    </row>
    <row r="16" spans="2:49" s="309" customFormat="1" ht="13.5" customHeight="1">
      <c r="B16" s="233"/>
      <c r="C16" s="243" t="s">
        <v>252</v>
      </c>
      <c r="D16" s="317"/>
      <c r="E16" s="318"/>
      <c r="F16" s="321">
        <v>0</v>
      </c>
      <c r="G16" s="318"/>
      <c r="H16" s="321">
        <v>1</v>
      </c>
      <c r="I16" s="318"/>
      <c r="J16" s="321">
        <v>1</v>
      </c>
      <c r="K16" s="318"/>
      <c r="L16" s="321">
        <v>0</v>
      </c>
      <c r="M16" s="318"/>
      <c r="N16" s="321">
        <v>0</v>
      </c>
      <c r="O16" s="318"/>
      <c r="P16" s="321">
        <v>0</v>
      </c>
      <c r="Q16" s="318"/>
      <c r="R16" s="321">
        <v>1</v>
      </c>
      <c r="S16" s="318"/>
      <c r="T16" s="321">
        <v>2</v>
      </c>
      <c r="U16" s="318"/>
      <c r="V16" s="321">
        <v>0</v>
      </c>
      <c r="W16" s="318"/>
      <c r="X16" s="321">
        <v>0</v>
      </c>
      <c r="Y16" s="318"/>
      <c r="Z16" s="321">
        <v>0</v>
      </c>
      <c r="AA16" s="318"/>
      <c r="AB16" s="321">
        <v>0</v>
      </c>
      <c r="AC16" s="318"/>
      <c r="AD16" s="321">
        <v>0</v>
      </c>
      <c r="AE16" s="318"/>
      <c r="AF16" s="321">
        <v>0</v>
      </c>
      <c r="AG16" s="318"/>
      <c r="AH16" s="321">
        <v>0</v>
      </c>
      <c r="AI16" s="318"/>
      <c r="AJ16" s="321">
        <v>0</v>
      </c>
      <c r="AK16" s="318"/>
      <c r="AL16" s="321">
        <v>0</v>
      </c>
      <c r="AM16" s="318"/>
      <c r="AN16" s="321">
        <v>0</v>
      </c>
      <c r="AO16" s="318"/>
      <c r="AP16" s="321">
        <v>1</v>
      </c>
      <c r="AQ16" s="318"/>
      <c r="AR16" s="321">
        <v>0</v>
      </c>
      <c r="AS16" s="318"/>
      <c r="AT16" s="321">
        <v>0</v>
      </c>
      <c r="AU16" s="318"/>
      <c r="AV16" s="320">
        <f t="shared" si="0"/>
        <v>6</v>
      </c>
      <c r="AW16" s="315"/>
    </row>
    <row r="17" spans="2:49" s="309" customFormat="1" ht="13.5" customHeight="1">
      <c r="B17" s="233"/>
      <c r="C17" s="243" t="s">
        <v>56</v>
      </c>
      <c r="D17" s="317"/>
      <c r="E17" s="318"/>
      <c r="F17" s="321">
        <v>3</v>
      </c>
      <c r="G17" s="318" t="s">
        <v>282</v>
      </c>
      <c r="H17" s="321">
        <v>2</v>
      </c>
      <c r="I17" s="318"/>
      <c r="J17" s="321">
        <v>0</v>
      </c>
      <c r="K17" s="318"/>
      <c r="L17" s="321">
        <v>4</v>
      </c>
      <c r="M17" s="318"/>
      <c r="N17" s="321">
        <v>0</v>
      </c>
      <c r="O17" s="318"/>
      <c r="P17" s="321">
        <v>0</v>
      </c>
      <c r="Q17" s="318"/>
      <c r="R17" s="321">
        <v>10</v>
      </c>
      <c r="S17" s="318"/>
      <c r="T17" s="321">
        <v>2</v>
      </c>
      <c r="U17" s="318"/>
      <c r="V17" s="321">
        <v>0</v>
      </c>
      <c r="W17" s="318"/>
      <c r="X17" s="321">
        <v>0</v>
      </c>
      <c r="Y17" s="318"/>
      <c r="Z17" s="321">
        <v>2</v>
      </c>
      <c r="AA17" s="318"/>
      <c r="AB17" s="321">
        <v>0</v>
      </c>
      <c r="AC17" s="318"/>
      <c r="AD17" s="321">
        <v>0</v>
      </c>
      <c r="AE17" s="318"/>
      <c r="AF17" s="321">
        <v>0</v>
      </c>
      <c r="AG17" s="318"/>
      <c r="AH17" s="321">
        <v>0</v>
      </c>
      <c r="AI17" s="318"/>
      <c r="AJ17" s="321">
        <v>0</v>
      </c>
      <c r="AK17" s="318"/>
      <c r="AL17" s="321">
        <v>0</v>
      </c>
      <c r="AM17" s="318"/>
      <c r="AN17" s="321">
        <v>1</v>
      </c>
      <c r="AO17" s="318"/>
      <c r="AP17" s="321">
        <v>0</v>
      </c>
      <c r="AQ17" s="318"/>
      <c r="AR17" s="321">
        <v>0</v>
      </c>
      <c r="AS17" s="318"/>
      <c r="AT17" s="321">
        <v>0</v>
      </c>
      <c r="AU17" s="318" t="s">
        <v>282</v>
      </c>
      <c r="AV17" s="320">
        <f t="shared" si="0"/>
        <v>24</v>
      </c>
      <c r="AW17" s="315"/>
    </row>
    <row r="18" spans="2:49" s="309" customFormat="1" ht="13.5" customHeight="1">
      <c r="B18" s="233"/>
      <c r="C18" s="243" t="s">
        <v>253</v>
      </c>
      <c r="D18" s="317"/>
      <c r="E18" s="318"/>
      <c r="F18" s="321">
        <v>2</v>
      </c>
      <c r="G18" s="318"/>
      <c r="H18" s="321">
        <v>1</v>
      </c>
      <c r="I18" s="318"/>
      <c r="J18" s="321">
        <v>0</v>
      </c>
      <c r="K18" s="318"/>
      <c r="L18" s="321">
        <v>3</v>
      </c>
      <c r="M18" s="318"/>
      <c r="N18" s="321">
        <v>2</v>
      </c>
      <c r="O18" s="318"/>
      <c r="P18" s="321">
        <v>1</v>
      </c>
      <c r="Q18" s="318"/>
      <c r="R18" s="321">
        <v>3</v>
      </c>
      <c r="S18" s="318"/>
      <c r="T18" s="321">
        <v>0</v>
      </c>
      <c r="U18" s="318"/>
      <c r="V18" s="321">
        <v>0</v>
      </c>
      <c r="W18" s="318"/>
      <c r="X18" s="321">
        <v>0</v>
      </c>
      <c r="Y18" s="318"/>
      <c r="Z18" s="321">
        <v>0</v>
      </c>
      <c r="AA18" s="318"/>
      <c r="AB18" s="321">
        <v>0</v>
      </c>
      <c r="AC18" s="318"/>
      <c r="AD18" s="321">
        <v>0</v>
      </c>
      <c r="AE18" s="318"/>
      <c r="AF18" s="321">
        <v>0</v>
      </c>
      <c r="AG18" s="318"/>
      <c r="AH18" s="321">
        <v>0</v>
      </c>
      <c r="AI18" s="318"/>
      <c r="AJ18" s="321">
        <v>0</v>
      </c>
      <c r="AK18" s="318"/>
      <c r="AL18" s="321">
        <v>0</v>
      </c>
      <c r="AM18" s="318"/>
      <c r="AN18" s="321">
        <v>0</v>
      </c>
      <c r="AO18" s="318"/>
      <c r="AP18" s="321">
        <v>1</v>
      </c>
      <c r="AQ18" s="318"/>
      <c r="AR18" s="321">
        <v>0</v>
      </c>
      <c r="AS18" s="318"/>
      <c r="AT18" s="321">
        <v>0</v>
      </c>
      <c r="AU18" s="318"/>
      <c r="AV18" s="320">
        <f t="shared" si="0"/>
        <v>13</v>
      </c>
      <c r="AW18" s="315"/>
    </row>
    <row r="19" spans="2:49" s="309" customFormat="1" ht="13.5" customHeight="1">
      <c r="B19" s="233"/>
      <c r="C19" s="243" t="s">
        <v>61</v>
      </c>
      <c r="D19" s="317"/>
      <c r="E19" s="318"/>
      <c r="F19" s="321">
        <v>0</v>
      </c>
      <c r="G19" s="318"/>
      <c r="H19" s="321">
        <v>1</v>
      </c>
      <c r="I19" s="318"/>
      <c r="J19" s="321">
        <v>0</v>
      </c>
      <c r="K19" s="318"/>
      <c r="L19" s="321">
        <v>0</v>
      </c>
      <c r="M19" s="318"/>
      <c r="N19" s="321">
        <v>0</v>
      </c>
      <c r="O19" s="318"/>
      <c r="P19" s="321">
        <v>0</v>
      </c>
      <c r="Q19" s="318"/>
      <c r="R19" s="321">
        <v>3</v>
      </c>
      <c r="S19" s="318"/>
      <c r="T19" s="321">
        <v>0</v>
      </c>
      <c r="U19" s="318"/>
      <c r="V19" s="321">
        <v>0</v>
      </c>
      <c r="W19" s="318"/>
      <c r="X19" s="321">
        <v>0</v>
      </c>
      <c r="Y19" s="318"/>
      <c r="Z19" s="321">
        <v>0</v>
      </c>
      <c r="AA19" s="318"/>
      <c r="AB19" s="321">
        <v>0</v>
      </c>
      <c r="AC19" s="318"/>
      <c r="AD19" s="321">
        <v>0</v>
      </c>
      <c r="AE19" s="318"/>
      <c r="AF19" s="321">
        <v>0</v>
      </c>
      <c r="AG19" s="318"/>
      <c r="AH19" s="321">
        <v>0</v>
      </c>
      <c r="AI19" s="318"/>
      <c r="AJ19" s="321">
        <v>0</v>
      </c>
      <c r="AK19" s="318"/>
      <c r="AL19" s="321">
        <v>0</v>
      </c>
      <c r="AM19" s="318"/>
      <c r="AN19" s="321">
        <v>0</v>
      </c>
      <c r="AO19" s="318"/>
      <c r="AP19" s="321">
        <v>1</v>
      </c>
      <c r="AQ19" s="318"/>
      <c r="AR19" s="321">
        <v>0</v>
      </c>
      <c r="AS19" s="318"/>
      <c r="AT19" s="321">
        <v>0</v>
      </c>
      <c r="AU19" s="318"/>
      <c r="AV19" s="320">
        <f t="shared" si="0"/>
        <v>5</v>
      </c>
      <c r="AW19" s="315"/>
    </row>
    <row r="20" spans="2:49" s="309" customFormat="1" ht="13.5" customHeight="1">
      <c r="B20" s="233"/>
      <c r="C20" s="243" t="s">
        <v>152</v>
      </c>
      <c r="D20" s="317"/>
      <c r="E20" s="318"/>
      <c r="F20" s="321">
        <v>0</v>
      </c>
      <c r="G20" s="318"/>
      <c r="H20" s="321">
        <v>1</v>
      </c>
      <c r="I20" s="318"/>
      <c r="J20" s="321">
        <v>1</v>
      </c>
      <c r="K20" s="318"/>
      <c r="L20" s="321">
        <v>1</v>
      </c>
      <c r="M20" s="318"/>
      <c r="N20" s="321">
        <v>0</v>
      </c>
      <c r="O20" s="318"/>
      <c r="P20" s="321">
        <v>0</v>
      </c>
      <c r="Q20" s="318"/>
      <c r="R20" s="321">
        <v>1</v>
      </c>
      <c r="S20" s="318"/>
      <c r="T20" s="321">
        <v>0</v>
      </c>
      <c r="U20" s="318"/>
      <c r="V20" s="321">
        <v>0</v>
      </c>
      <c r="W20" s="318"/>
      <c r="X20" s="321">
        <v>0</v>
      </c>
      <c r="Y20" s="318"/>
      <c r="Z20" s="321">
        <v>1</v>
      </c>
      <c r="AA20" s="318"/>
      <c r="AB20" s="321">
        <v>0</v>
      </c>
      <c r="AC20" s="318"/>
      <c r="AD20" s="321">
        <v>0</v>
      </c>
      <c r="AE20" s="318"/>
      <c r="AF20" s="321">
        <v>0</v>
      </c>
      <c r="AG20" s="318"/>
      <c r="AH20" s="321">
        <v>0</v>
      </c>
      <c r="AI20" s="318"/>
      <c r="AJ20" s="321">
        <v>0</v>
      </c>
      <c r="AK20" s="318"/>
      <c r="AL20" s="321">
        <v>0</v>
      </c>
      <c r="AM20" s="318"/>
      <c r="AN20" s="321">
        <v>0</v>
      </c>
      <c r="AO20" s="318"/>
      <c r="AP20" s="321">
        <v>0</v>
      </c>
      <c r="AQ20" s="318"/>
      <c r="AR20" s="321">
        <v>0</v>
      </c>
      <c r="AS20" s="318"/>
      <c r="AT20" s="321">
        <v>0</v>
      </c>
      <c r="AU20" s="318"/>
      <c r="AV20" s="320">
        <f t="shared" si="0"/>
        <v>5</v>
      </c>
      <c r="AW20" s="315"/>
    </row>
    <row r="21" spans="2:49" s="309" customFormat="1" ht="13.5" customHeight="1">
      <c r="B21" s="233"/>
      <c r="C21" s="243" t="s">
        <v>153</v>
      </c>
      <c r="D21" s="317"/>
      <c r="E21" s="318"/>
      <c r="F21" s="321">
        <v>3</v>
      </c>
      <c r="G21" s="318"/>
      <c r="H21" s="321">
        <v>8</v>
      </c>
      <c r="I21" s="318"/>
      <c r="J21" s="321">
        <v>0</v>
      </c>
      <c r="K21" s="318"/>
      <c r="L21" s="321">
        <v>7</v>
      </c>
      <c r="M21" s="318"/>
      <c r="N21" s="321">
        <v>1</v>
      </c>
      <c r="O21" s="318"/>
      <c r="P21" s="321">
        <v>2</v>
      </c>
      <c r="Q21" s="318" t="s">
        <v>282</v>
      </c>
      <c r="R21" s="321">
        <v>31</v>
      </c>
      <c r="S21" s="318"/>
      <c r="T21" s="321">
        <v>1</v>
      </c>
      <c r="U21" s="318"/>
      <c r="V21" s="321">
        <v>1</v>
      </c>
      <c r="W21" s="318"/>
      <c r="X21" s="321">
        <v>0</v>
      </c>
      <c r="Y21" s="318"/>
      <c r="Z21" s="321">
        <v>0</v>
      </c>
      <c r="AA21" s="318"/>
      <c r="AB21" s="321">
        <v>0</v>
      </c>
      <c r="AC21" s="318"/>
      <c r="AD21" s="321">
        <v>0</v>
      </c>
      <c r="AE21" s="318"/>
      <c r="AF21" s="321">
        <v>0</v>
      </c>
      <c r="AG21" s="318"/>
      <c r="AH21" s="321">
        <v>0</v>
      </c>
      <c r="AI21" s="318"/>
      <c r="AJ21" s="321">
        <v>0</v>
      </c>
      <c r="AK21" s="318"/>
      <c r="AL21" s="321">
        <v>1</v>
      </c>
      <c r="AM21" s="318"/>
      <c r="AN21" s="321">
        <v>0</v>
      </c>
      <c r="AO21" s="318"/>
      <c r="AP21" s="321">
        <v>4</v>
      </c>
      <c r="AQ21" s="318"/>
      <c r="AR21" s="321">
        <v>0</v>
      </c>
      <c r="AS21" s="318"/>
      <c r="AT21" s="321">
        <v>0</v>
      </c>
      <c r="AU21" s="318" t="s">
        <v>282</v>
      </c>
      <c r="AV21" s="320">
        <f t="shared" si="0"/>
        <v>59</v>
      </c>
      <c r="AW21" s="315"/>
    </row>
    <row r="22" spans="2:49" s="309" customFormat="1" ht="13.5" customHeight="1">
      <c r="B22" s="233"/>
      <c r="C22" s="243" t="s">
        <v>154</v>
      </c>
      <c r="D22" s="317"/>
      <c r="E22" s="318"/>
      <c r="F22" s="321">
        <v>0</v>
      </c>
      <c r="G22" s="318"/>
      <c r="H22" s="321">
        <v>1</v>
      </c>
      <c r="I22" s="318"/>
      <c r="J22" s="321">
        <v>1</v>
      </c>
      <c r="K22" s="318"/>
      <c r="L22" s="321">
        <v>1</v>
      </c>
      <c r="M22" s="318"/>
      <c r="N22" s="321">
        <v>1</v>
      </c>
      <c r="O22" s="318"/>
      <c r="P22" s="321">
        <v>4</v>
      </c>
      <c r="Q22" s="318"/>
      <c r="R22" s="321">
        <v>11</v>
      </c>
      <c r="S22" s="318"/>
      <c r="T22" s="321">
        <v>3</v>
      </c>
      <c r="U22" s="318"/>
      <c r="V22" s="321">
        <v>1</v>
      </c>
      <c r="W22" s="318"/>
      <c r="X22" s="321">
        <v>0</v>
      </c>
      <c r="Y22" s="318"/>
      <c r="Z22" s="321">
        <v>0</v>
      </c>
      <c r="AA22" s="318"/>
      <c r="AB22" s="321">
        <v>0</v>
      </c>
      <c r="AC22" s="318"/>
      <c r="AD22" s="321">
        <v>0</v>
      </c>
      <c r="AE22" s="318"/>
      <c r="AF22" s="321">
        <v>0</v>
      </c>
      <c r="AG22" s="318"/>
      <c r="AH22" s="321">
        <v>0</v>
      </c>
      <c r="AI22" s="318"/>
      <c r="AJ22" s="321">
        <v>0</v>
      </c>
      <c r="AK22" s="318"/>
      <c r="AL22" s="321">
        <v>1</v>
      </c>
      <c r="AM22" s="318"/>
      <c r="AN22" s="321">
        <v>0</v>
      </c>
      <c r="AO22" s="318"/>
      <c r="AP22" s="321">
        <v>5</v>
      </c>
      <c r="AQ22" s="318"/>
      <c r="AR22" s="321">
        <v>0</v>
      </c>
      <c r="AS22" s="318"/>
      <c r="AT22" s="321">
        <v>0</v>
      </c>
      <c r="AU22" s="318"/>
      <c r="AV22" s="320">
        <f t="shared" si="0"/>
        <v>29</v>
      </c>
      <c r="AW22" s="315"/>
    </row>
    <row r="23" spans="2:49" s="309" customFormat="1" ht="13.5" customHeight="1">
      <c r="B23" s="233"/>
      <c r="C23" s="243" t="s">
        <v>155</v>
      </c>
      <c r="D23" s="317"/>
      <c r="E23" s="318"/>
      <c r="F23" s="321">
        <v>1</v>
      </c>
      <c r="G23" s="318"/>
      <c r="H23" s="321">
        <v>5</v>
      </c>
      <c r="I23" s="318"/>
      <c r="J23" s="321">
        <v>1</v>
      </c>
      <c r="K23" s="318"/>
      <c r="L23" s="321">
        <v>2</v>
      </c>
      <c r="M23" s="318"/>
      <c r="N23" s="321">
        <v>0</v>
      </c>
      <c r="O23" s="318"/>
      <c r="P23" s="321">
        <v>0</v>
      </c>
      <c r="Q23" s="318"/>
      <c r="R23" s="321">
        <v>5</v>
      </c>
      <c r="S23" s="318"/>
      <c r="T23" s="321">
        <v>0</v>
      </c>
      <c r="U23" s="318"/>
      <c r="V23" s="321">
        <v>0</v>
      </c>
      <c r="W23" s="318"/>
      <c r="X23" s="321">
        <v>0</v>
      </c>
      <c r="Y23" s="318"/>
      <c r="Z23" s="321">
        <v>0</v>
      </c>
      <c r="AA23" s="318"/>
      <c r="AB23" s="321">
        <v>0</v>
      </c>
      <c r="AC23" s="318"/>
      <c r="AD23" s="321">
        <v>0</v>
      </c>
      <c r="AE23" s="318"/>
      <c r="AF23" s="321">
        <v>0</v>
      </c>
      <c r="AG23" s="318"/>
      <c r="AH23" s="321">
        <v>0</v>
      </c>
      <c r="AI23" s="318"/>
      <c r="AJ23" s="321">
        <v>0</v>
      </c>
      <c r="AK23" s="318"/>
      <c r="AL23" s="321">
        <v>1</v>
      </c>
      <c r="AM23" s="318"/>
      <c r="AN23" s="321">
        <v>0</v>
      </c>
      <c r="AO23" s="318"/>
      <c r="AP23" s="321">
        <v>2</v>
      </c>
      <c r="AQ23" s="318"/>
      <c r="AR23" s="321">
        <v>0</v>
      </c>
      <c r="AS23" s="318"/>
      <c r="AT23" s="321">
        <v>0</v>
      </c>
      <c r="AU23" s="318"/>
      <c r="AV23" s="320">
        <f t="shared" si="0"/>
        <v>17</v>
      </c>
      <c r="AW23" s="315"/>
    </row>
    <row r="24" spans="2:49" s="309" customFormat="1" ht="13.5" customHeight="1">
      <c r="B24" s="233"/>
      <c r="C24" s="243" t="s">
        <v>254</v>
      </c>
      <c r="D24" s="317"/>
      <c r="E24" s="318" t="s">
        <v>290</v>
      </c>
      <c r="F24" s="321">
        <v>8</v>
      </c>
      <c r="G24" s="318"/>
      <c r="H24" s="321">
        <v>10</v>
      </c>
      <c r="I24" s="318"/>
      <c r="J24" s="321">
        <v>4</v>
      </c>
      <c r="K24" s="318"/>
      <c r="L24" s="321">
        <v>5</v>
      </c>
      <c r="M24" s="318" t="s">
        <v>290</v>
      </c>
      <c r="N24" s="321">
        <v>3</v>
      </c>
      <c r="O24" s="318"/>
      <c r="P24" s="321">
        <v>3</v>
      </c>
      <c r="Q24" s="318"/>
      <c r="R24" s="321">
        <v>61</v>
      </c>
      <c r="S24" s="318"/>
      <c r="T24" s="321">
        <v>10</v>
      </c>
      <c r="U24" s="318"/>
      <c r="V24" s="321">
        <v>0</v>
      </c>
      <c r="W24" s="318"/>
      <c r="X24" s="321">
        <v>0</v>
      </c>
      <c r="Y24" s="318"/>
      <c r="Z24" s="321">
        <v>2</v>
      </c>
      <c r="AA24" s="318"/>
      <c r="AB24" s="321">
        <v>0</v>
      </c>
      <c r="AC24" s="318"/>
      <c r="AD24" s="321">
        <v>0</v>
      </c>
      <c r="AE24" s="318"/>
      <c r="AF24" s="321">
        <v>0</v>
      </c>
      <c r="AG24" s="318"/>
      <c r="AH24" s="321">
        <v>0</v>
      </c>
      <c r="AI24" s="318"/>
      <c r="AJ24" s="321">
        <v>0</v>
      </c>
      <c r="AK24" s="318"/>
      <c r="AL24" s="321">
        <v>0</v>
      </c>
      <c r="AM24" s="318"/>
      <c r="AN24" s="321">
        <v>1</v>
      </c>
      <c r="AO24" s="318"/>
      <c r="AP24" s="321">
        <v>12</v>
      </c>
      <c r="AQ24" s="318"/>
      <c r="AR24" s="321">
        <v>0</v>
      </c>
      <c r="AS24" s="318"/>
      <c r="AT24" s="321">
        <v>0</v>
      </c>
      <c r="AU24" s="318" t="s">
        <v>291</v>
      </c>
      <c r="AV24" s="320">
        <f t="shared" si="0"/>
        <v>119</v>
      </c>
      <c r="AW24" s="315"/>
    </row>
    <row r="25" spans="2:49" s="309" customFormat="1" ht="13.5" customHeight="1">
      <c r="B25" s="233"/>
      <c r="C25" s="243" t="s">
        <v>255</v>
      </c>
      <c r="D25" s="317"/>
      <c r="E25" s="318"/>
      <c r="F25" s="321">
        <v>0</v>
      </c>
      <c r="G25" s="318"/>
      <c r="H25" s="321">
        <v>0</v>
      </c>
      <c r="I25" s="318"/>
      <c r="J25" s="321">
        <v>0</v>
      </c>
      <c r="K25" s="318"/>
      <c r="L25" s="321">
        <v>0</v>
      </c>
      <c r="M25" s="318"/>
      <c r="N25" s="321">
        <v>0</v>
      </c>
      <c r="O25" s="318"/>
      <c r="P25" s="321">
        <v>0</v>
      </c>
      <c r="Q25" s="318"/>
      <c r="R25" s="321">
        <v>0</v>
      </c>
      <c r="S25" s="318"/>
      <c r="T25" s="321">
        <v>0</v>
      </c>
      <c r="U25" s="318"/>
      <c r="V25" s="321">
        <v>0</v>
      </c>
      <c r="W25" s="318"/>
      <c r="X25" s="321">
        <v>0</v>
      </c>
      <c r="Y25" s="318"/>
      <c r="Z25" s="321">
        <v>0</v>
      </c>
      <c r="AA25" s="318"/>
      <c r="AB25" s="321">
        <v>0</v>
      </c>
      <c r="AC25" s="318"/>
      <c r="AD25" s="321">
        <v>0</v>
      </c>
      <c r="AE25" s="318"/>
      <c r="AF25" s="321">
        <v>0</v>
      </c>
      <c r="AG25" s="318"/>
      <c r="AH25" s="321">
        <v>0</v>
      </c>
      <c r="AI25" s="318"/>
      <c r="AJ25" s="321">
        <v>0</v>
      </c>
      <c r="AK25" s="318"/>
      <c r="AL25" s="321">
        <v>1</v>
      </c>
      <c r="AM25" s="318"/>
      <c r="AN25" s="321">
        <v>0</v>
      </c>
      <c r="AO25" s="318"/>
      <c r="AP25" s="321">
        <v>0</v>
      </c>
      <c r="AQ25" s="318"/>
      <c r="AR25" s="321">
        <v>0</v>
      </c>
      <c r="AS25" s="318"/>
      <c r="AT25" s="321">
        <v>0</v>
      </c>
      <c r="AU25" s="318"/>
      <c r="AV25" s="320">
        <f t="shared" si="0"/>
        <v>1</v>
      </c>
      <c r="AW25" s="315"/>
    </row>
    <row r="26" spans="2:49" s="309" customFormat="1" ht="13.5" customHeight="1">
      <c r="B26" s="233"/>
      <c r="C26" s="243" t="s">
        <v>256</v>
      </c>
      <c r="D26" s="317"/>
      <c r="E26" s="318"/>
      <c r="F26" s="321">
        <v>3</v>
      </c>
      <c r="G26" s="318"/>
      <c r="H26" s="321">
        <v>2</v>
      </c>
      <c r="I26" s="318"/>
      <c r="J26" s="321">
        <v>1</v>
      </c>
      <c r="K26" s="318"/>
      <c r="L26" s="321">
        <v>3</v>
      </c>
      <c r="M26" s="318"/>
      <c r="N26" s="321">
        <v>1</v>
      </c>
      <c r="O26" s="318"/>
      <c r="P26" s="321">
        <v>0</v>
      </c>
      <c r="Q26" s="318" t="s">
        <v>290</v>
      </c>
      <c r="R26" s="321">
        <v>8</v>
      </c>
      <c r="S26" s="318"/>
      <c r="T26" s="321">
        <v>3</v>
      </c>
      <c r="U26" s="318"/>
      <c r="V26" s="321">
        <v>0</v>
      </c>
      <c r="W26" s="318"/>
      <c r="X26" s="321">
        <v>0</v>
      </c>
      <c r="Y26" s="318"/>
      <c r="Z26" s="321">
        <v>0</v>
      </c>
      <c r="AA26" s="318"/>
      <c r="AB26" s="321">
        <v>0</v>
      </c>
      <c r="AC26" s="318"/>
      <c r="AD26" s="321">
        <v>0</v>
      </c>
      <c r="AE26" s="318"/>
      <c r="AF26" s="321">
        <v>0</v>
      </c>
      <c r="AG26" s="318"/>
      <c r="AH26" s="321">
        <v>0</v>
      </c>
      <c r="AI26" s="318"/>
      <c r="AJ26" s="321">
        <v>0</v>
      </c>
      <c r="AK26" s="318"/>
      <c r="AL26" s="321">
        <v>2</v>
      </c>
      <c r="AM26" s="318"/>
      <c r="AN26" s="321">
        <v>0</v>
      </c>
      <c r="AO26" s="318"/>
      <c r="AP26" s="321">
        <v>4</v>
      </c>
      <c r="AQ26" s="318"/>
      <c r="AR26" s="321">
        <v>0</v>
      </c>
      <c r="AS26" s="318"/>
      <c r="AT26" s="321">
        <v>0</v>
      </c>
      <c r="AU26" s="318" t="s">
        <v>290</v>
      </c>
      <c r="AV26" s="320">
        <f t="shared" si="0"/>
        <v>27</v>
      </c>
      <c r="AW26" s="315"/>
    </row>
    <row r="27" spans="2:49" s="309" customFormat="1" ht="16.5" customHeight="1">
      <c r="B27" s="316" t="s">
        <v>292</v>
      </c>
      <c r="C27" s="316"/>
      <c r="D27" s="317"/>
      <c r="E27" s="318"/>
      <c r="F27" s="321">
        <v>0</v>
      </c>
      <c r="G27" s="318"/>
      <c r="H27" s="321">
        <v>0</v>
      </c>
      <c r="I27" s="318"/>
      <c r="J27" s="321">
        <v>0</v>
      </c>
      <c r="K27" s="318"/>
      <c r="L27" s="321">
        <v>0</v>
      </c>
      <c r="M27" s="318"/>
      <c r="N27" s="321">
        <v>0</v>
      </c>
      <c r="O27" s="318"/>
      <c r="P27" s="321">
        <v>0</v>
      </c>
      <c r="Q27" s="318"/>
      <c r="R27" s="321">
        <v>1</v>
      </c>
      <c r="S27" s="318"/>
      <c r="T27" s="321">
        <v>0</v>
      </c>
      <c r="U27" s="318"/>
      <c r="V27" s="321">
        <v>0</v>
      </c>
      <c r="W27" s="318"/>
      <c r="X27" s="321">
        <v>0</v>
      </c>
      <c r="Y27" s="318"/>
      <c r="Z27" s="321">
        <v>0</v>
      </c>
      <c r="AA27" s="318"/>
      <c r="AB27" s="321">
        <v>0</v>
      </c>
      <c r="AC27" s="318"/>
      <c r="AD27" s="321">
        <v>0</v>
      </c>
      <c r="AE27" s="318"/>
      <c r="AF27" s="321">
        <v>0</v>
      </c>
      <c r="AG27" s="318"/>
      <c r="AH27" s="321">
        <v>0</v>
      </c>
      <c r="AI27" s="318"/>
      <c r="AJ27" s="321">
        <v>0</v>
      </c>
      <c r="AK27" s="318"/>
      <c r="AL27" s="321">
        <v>0</v>
      </c>
      <c r="AM27" s="318"/>
      <c r="AN27" s="321">
        <v>0</v>
      </c>
      <c r="AO27" s="318"/>
      <c r="AP27" s="321">
        <v>0</v>
      </c>
      <c r="AQ27" s="318"/>
      <c r="AR27" s="321">
        <v>0</v>
      </c>
      <c r="AS27" s="318"/>
      <c r="AT27" s="321">
        <v>0</v>
      </c>
      <c r="AU27" s="318" t="s">
        <v>293</v>
      </c>
      <c r="AV27" s="320">
        <f t="shared" si="0"/>
        <v>1</v>
      </c>
      <c r="AW27" s="315"/>
    </row>
    <row r="28" spans="2:49" s="309" customFormat="1" ht="16.5" customHeight="1">
      <c r="B28" s="316" t="s">
        <v>294</v>
      </c>
      <c r="C28" s="316"/>
      <c r="D28" s="317"/>
      <c r="E28" s="318" t="s">
        <v>290</v>
      </c>
      <c r="F28" s="319">
        <f>SUM(F29:F32)</f>
        <v>35</v>
      </c>
      <c r="G28" s="318"/>
      <c r="H28" s="319">
        <f>SUM(H29:H32)</f>
        <v>13</v>
      </c>
      <c r="I28" s="318" t="s">
        <v>293</v>
      </c>
      <c r="J28" s="319">
        <f>SUM(J29:J32)</f>
        <v>4</v>
      </c>
      <c r="K28" s="318"/>
      <c r="L28" s="319">
        <f>SUM(L29:L32)</f>
        <v>20</v>
      </c>
      <c r="M28" s="318" t="s">
        <v>293</v>
      </c>
      <c r="N28" s="319">
        <f>SUM(N29:N32)</f>
        <v>3</v>
      </c>
      <c r="O28" s="318"/>
      <c r="P28" s="319">
        <f>SUM(P29:P32)</f>
        <v>7</v>
      </c>
      <c r="Q28" s="318" t="s">
        <v>293</v>
      </c>
      <c r="R28" s="319">
        <f>SUM(R29:R32)</f>
        <v>21</v>
      </c>
      <c r="S28" s="318"/>
      <c r="T28" s="319">
        <f>SUM(T29:T32)</f>
        <v>11</v>
      </c>
      <c r="U28" s="318" t="s">
        <v>293</v>
      </c>
      <c r="V28" s="319">
        <f>SUM(V29:V32)</f>
        <v>3</v>
      </c>
      <c r="W28" s="318"/>
      <c r="X28" s="319">
        <f>SUM(X29:X32)</f>
        <v>0</v>
      </c>
      <c r="Y28" s="318" t="s">
        <v>293</v>
      </c>
      <c r="Z28" s="319">
        <f>SUM(Z29:Z32)</f>
        <v>1</v>
      </c>
      <c r="AA28" s="318"/>
      <c r="AB28" s="319">
        <f>SUM(AB29:AB32)</f>
        <v>0</v>
      </c>
      <c r="AC28" s="318" t="s">
        <v>293</v>
      </c>
      <c r="AD28" s="319">
        <f>SUM(AD29:AD32)</f>
        <v>1</v>
      </c>
      <c r="AE28" s="318"/>
      <c r="AF28" s="319">
        <f>SUM(AF29:AF32)</f>
        <v>0</v>
      </c>
      <c r="AG28" s="318" t="s">
        <v>293</v>
      </c>
      <c r="AH28" s="319">
        <f>SUM(AH29:AH32)</f>
        <v>0</v>
      </c>
      <c r="AI28" s="318"/>
      <c r="AJ28" s="319">
        <f>SUM(AJ29:AJ32)</f>
        <v>0</v>
      </c>
      <c r="AK28" s="318" t="s">
        <v>293</v>
      </c>
      <c r="AL28" s="319">
        <f>SUM(AL29:AL32)</f>
        <v>1</v>
      </c>
      <c r="AM28" s="318" t="s">
        <v>290</v>
      </c>
      <c r="AN28" s="319">
        <f>SUM(AN29:AN32)</f>
        <v>1</v>
      </c>
      <c r="AO28" s="318" t="s">
        <v>293</v>
      </c>
      <c r="AP28" s="319">
        <f>SUM(AP29:AP32)</f>
        <v>16</v>
      </c>
      <c r="AQ28" s="318"/>
      <c r="AR28" s="319">
        <f>SUM(AR29:AR32)</f>
        <v>0</v>
      </c>
      <c r="AS28" s="318"/>
      <c r="AT28" s="319">
        <f>SUM(AT29:AT32)</f>
        <v>0</v>
      </c>
      <c r="AU28" s="318" t="s">
        <v>291</v>
      </c>
      <c r="AV28" s="320">
        <f t="shared" si="0"/>
        <v>137</v>
      </c>
      <c r="AW28" s="315"/>
    </row>
    <row r="29" spans="2:49" s="309" customFormat="1" ht="13.5" customHeight="1">
      <c r="B29" s="233"/>
      <c r="C29" s="243" t="s">
        <v>257</v>
      </c>
      <c r="D29" s="317"/>
      <c r="E29" s="318"/>
      <c r="F29" s="321">
        <v>9</v>
      </c>
      <c r="G29" s="318"/>
      <c r="H29" s="321">
        <v>0</v>
      </c>
      <c r="I29" s="318"/>
      <c r="J29" s="321">
        <v>1</v>
      </c>
      <c r="K29" s="318"/>
      <c r="L29" s="321">
        <v>1</v>
      </c>
      <c r="M29" s="318"/>
      <c r="N29" s="321">
        <v>0</v>
      </c>
      <c r="O29" s="318"/>
      <c r="P29" s="321">
        <v>2</v>
      </c>
      <c r="Q29" s="318"/>
      <c r="R29" s="321">
        <v>7</v>
      </c>
      <c r="S29" s="318"/>
      <c r="T29" s="321">
        <v>4</v>
      </c>
      <c r="U29" s="318"/>
      <c r="V29" s="321">
        <v>0</v>
      </c>
      <c r="W29" s="318"/>
      <c r="X29" s="321">
        <v>0</v>
      </c>
      <c r="Y29" s="318"/>
      <c r="Z29" s="321">
        <v>1</v>
      </c>
      <c r="AA29" s="318"/>
      <c r="AB29" s="321">
        <v>0</v>
      </c>
      <c r="AC29" s="318"/>
      <c r="AD29" s="321">
        <v>0</v>
      </c>
      <c r="AE29" s="318"/>
      <c r="AF29" s="321">
        <v>0</v>
      </c>
      <c r="AG29" s="318"/>
      <c r="AH29" s="321">
        <v>0</v>
      </c>
      <c r="AI29" s="318"/>
      <c r="AJ29" s="321">
        <v>0</v>
      </c>
      <c r="AK29" s="318"/>
      <c r="AL29" s="321">
        <v>1</v>
      </c>
      <c r="AM29" s="318" t="s">
        <v>290</v>
      </c>
      <c r="AN29" s="321">
        <v>1</v>
      </c>
      <c r="AO29" s="318"/>
      <c r="AP29" s="321">
        <v>2</v>
      </c>
      <c r="AQ29" s="318"/>
      <c r="AR29" s="321">
        <v>0</v>
      </c>
      <c r="AS29" s="318"/>
      <c r="AT29" s="321">
        <v>0</v>
      </c>
      <c r="AU29" s="318" t="s">
        <v>290</v>
      </c>
      <c r="AV29" s="320">
        <f t="shared" si="0"/>
        <v>29</v>
      </c>
      <c r="AW29" s="315"/>
    </row>
    <row r="30" spans="2:49" s="309" customFormat="1" ht="13.5" customHeight="1">
      <c r="B30" s="233"/>
      <c r="C30" s="243" t="s">
        <v>258</v>
      </c>
      <c r="D30" s="317"/>
      <c r="E30" s="318" t="s">
        <v>293</v>
      </c>
      <c r="F30" s="321">
        <v>15</v>
      </c>
      <c r="G30" s="318"/>
      <c r="H30" s="318">
        <v>10</v>
      </c>
      <c r="I30" s="318" t="s">
        <v>293</v>
      </c>
      <c r="J30" s="321">
        <v>2</v>
      </c>
      <c r="K30" s="318"/>
      <c r="L30" s="318">
        <v>11</v>
      </c>
      <c r="M30" s="318" t="s">
        <v>293</v>
      </c>
      <c r="N30" s="321">
        <v>2</v>
      </c>
      <c r="O30" s="318"/>
      <c r="P30" s="318">
        <v>4</v>
      </c>
      <c r="Q30" s="318" t="s">
        <v>293</v>
      </c>
      <c r="R30" s="321">
        <v>7</v>
      </c>
      <c r="S30" s="318"/>
      <c r="T30" s="318">
        <v>4</v>
      </c>
      <c r="U30" s="318" t="s">
        <v>293</v>
      </c>
      <c r="V30" s="321">
        <v>3</v>
      </c>
      <c r="W30" s="318"/>
      <c r="X30" s="321">
        <v>0</v>
      </c>
      <c r="Y30" s="318" t="s">
        <v>293</v>
      </c>
      <c r="Z30" s="321">
        <v>0</v>
      </c>
      <c r="AA30" s="318"/>
      <c r="AB30" s="321">
        <v>0</v>
      </c>
      <c r="AC30" s="318" t="s">
        <v>293</v>
      </c>
      <c r="AD30" s="321">
        <v>0</v>
      </c>
      <c r="AE30" s="318"/>
      <c r="AF30" s="321">
        <v>0</v>
      </c>
      <c r="AG30" s="318" t="s">
        <v>293</v>
      </c>
      <c r="AH30" s="321">
        <v>0</v>
      </c>
      <c r="AI30" s="318"/>
      <c r="AJ30" s="321">
        <v>0</v>
      </c>
      <c r="AK30" s="318" t="s">
        <v>293</v>
      </c>
      <c r="AL30" s="321">
        <v>0</v>
      </c>
      <c r="AM30" s="318"/>
      <c r="AN30" s="321">
        <v>0</v>
      </c>
      <c r="AO30" s="318" t="s">
        <v>293</v>
      </c>
      <c r="AP30" s="321">
        <v>7</v>
      </c>
      <c r="AQ30" s="318"/>
      <c r="AR30" s="321">
        <v>0</v>
      </c>
      <c r="AS30" s="318"/>
      <c r="AT30" s="321">
        <v>0</v>
      </c>
      <c r="AU30" s="318" t="s">
        <v>293</v>
      </c>
      <c r="AV30" s="320">
        <f t="shared" si="0"/>
        <v>65</v>
      </c>
      <c r="AW30" s="315"/>
    </row>
    <row r="31" spans="2:49" s="309" customFormat="1" ht="13.5" customHeight="1">
      <c r="B31" s="233"/>
      <c r="C31" s="243" t="s">
        <v>259</v>
      </c>
      <c r="D31" s="317"/>
      <c r="E31" s="318" t="s">
        <v>290</v>
      </c>
      <c r="F31" s="321">
        <v>7</v>
      </c>
      <c r="G31" s="318"/>
      <c r="H31" s="321">
        <v>2</v>
      </c>
      <c r="I31" s="318"/>
      <c r="J31" s="321">
        <v>1</v>
      </c>
      <c r="K31" s="318"/>
      <c r="L31" s="321">
        <v>6</v>
      </c>
      <c r="M31" s="318"/>
      <c r="N31" s="321">
        <v>0</v>
      </c>
      <c r="O31" s="318"/>
      <c r="P31" s="321">
        <v>0</v>
      </c>
      <c r="Q31" s="318"/>
      <c r="R31" s="321">
        <v>2</v>
      </c>
      <c r="S31" s="318"/>
      <c r="T31" s="321">
        <v>3</v>
      </c>
      <c r="U31" s="318"/>
      <c r="V31" s="321">
        <v>0</v>
      </c>
      <c r="W31" s="318"/>
      <c r="X31" s="321">
        <v>0</v>
      </c>
      <c r="Y31" s="318"/>
      <c r="Z31" s="321">
        <v>0</v>
      </c>
      <c r="AA31" s="318"/>
      <c r="AB31" s="321">
        <v>0</v>
      </c>
      <c r="AC31" s="318"/>
      <c r="AD31" s="321">
        <v>0</v>
      </c>
      <c r="AE31" s="318"/>
      <c r="AF31" s="321">
        <v>0</v>
      </c>
      <c r="AG31" s="318"/>
      <c r="AH31" s="321">
        <v>0</v>
      </c>
      <c r="AI31" s="318"/>
      <c r="AJ31" s="321">
        <v>0</v>
      </c>
      <c r="AK31" s="318"/>
      <c r="AL31" s="321">
        <v>0</v>
      </c>
      <c r="AM31" s="318"/>
      <c r="AN31" s="321">
        <v>0</v>
      </c>
      <c r="AO31" s="318"/>
      <c r="AP31" s="321">
        <v>5</v>
      </c>
      <c r="AQ31" s="318"/>
      <c r="AR31" s="321">
        <v>0</v>
      </c>
      <c r="AS31" s="318"/>
      <c r="AT31" s="321">
        <v>0</v>
      </c>
      <c r="AU31" s="318" t="s">
        <v>290</v>
      </c>
      <c r="AV31" s="320">
        <f t="shared" si="0"/>
        <v>26</v>
      </c>
      <c r="AW31" s="315"/>
    </row>
    <row r="32" spans="2:49" s="309" customFormat="1" ht="13.5" customHeight="1">
      <c r="B32" s="233"/>
      <c r="C32" s="243" t="s">
        <v>260</v>
      </c>
      <c r="D32" s="317"/>
      <c r="E32" s="318"/>
      <c r="F32" s="321">
        <v>4</v>
      </c>
      <c r="G32" s="318"/>
      <c r="H32" s="321">
        <v>1</v>
      </c>
      <c r="I32" s="318"/>
      <c r="J32" s="321">
        <v>0</v>
      </c>
      <c r="K32" s="318"/>
      <c r="L32" s="321">
        <v>2</v>
      </c>
      <c r="M32" s="318"/>
      <c r="N32" s="321">
        <v>1</v>
      </c>
      <c r="O32" s="318"/>
      <c r="P32" s="321">
        <v>1</v>
      </c>
      <c r="Q32" s="318"/>
      <c r="R32" s="321">
        <v>5</v>
      </c>
      <c r="S32" s="318"/>
      <c r="T32" s="321">
        <v>0</v>
      </c>
      <c r="U32" s="318"/>
      <c r="V32" s="321">
        <v>0</v>
      </c>
      <c r="W32" s="318"/>
      <c r="X32" s="321">
        <v>0</v>
      </c>
      <c r="Y32" s="318"/>
      <c r="Z32" s="321">
        <v>0</v>
      </c>
      <c r="AA32" s="318"/>
      <c r="AB32" s="321">
        <v>0</v>
      </c>
      <c r="AC32" s="318"/>
      <c r="AD32" s="321">
        <v>1</v>
      </c>
      <c r="AE32" s="318"/>
      <c r="AF32" s="321">
        <v>0</v>
      </c>
      <c r="AG32" s="318"/>
      <c r="AH32" s="321">
        <v>0</v>
      </c>
      <c r="AI32" s="318"/>
      <c r="AJ32" s="321">
        <v>0</v>
      </c>
      <c r="AK32" s="318"/>
      <c r="AL32" s="321">
        <v>0</v>
      </c>
      <c r="AM32" s="318"/>
      <c r="AN32" s="321">
        <v>0</v>
      </c>
      <c r="AO32" s="318"/>
      <c r="AP32" s="321">
        <v>2</v>
      </c>
      <c r="AQ32" s="318"/>
      <c r="AR32" s="321">
        <v>0</v>
      </c>
      <c r="AS32" s="318"/>
      <c r="AT32" s="321">
        <v>0</v>
      </c>
      <c r="AU32" s="318" t="s">
        <v>293</v>
      </c>
      <c r="AV32" s="320">
        <f t="shared" si="0"/>
        <v>17</v>
      </c>
      <c r="AW32" s="315"/>
    </row>
    <row r="33" spans="2:49" s="309" customFormat="1" ht="16.5" customHeight="1">
      <c r="B33" s="316" t="s">
        <v>295</v>
      </c>
      <c r="C33" s="316"/>
      <c r="D33" s="317"/>
      <c r="E33" s="318"/>
      <c r="F33" s="319">
        <f>SUM(F34:F36)</f>
        <v>26</v>
      </c>
      <c r="G33" s="318"/>
      <c r="H33" s="319">
        <f>SUM(H34:H36)</f>
        <v>12</v>
      </c>
      <c r="I33" s="318"/>
      <c r="J33" s="319">
        <f>SUM(J34:J36)</f>
        <v>9</v>
      </c>
      <c r="K33" s="318"/>
      <c r="L33" s="319">
        <f>SUM(L34:L36)</f>
        <v>4</v>
      </c>
      <c r="M33" s="318"/>
      <c r="N33" s="319">
        <f>SUM(N34:N36)</f>
        <v>5</v>
      </c>
      <c r="O33" s="318"/>
      <c r="P33" s="319">
        <f>SUM(P34:P36)</f>
        <v>5</v>
      </c>
      <c r="Q33" s="318"/>
      <c r="R33" s="319">
        <f>SUM(R34:R36)</f>
        <v>17</v>
      </c>
      <c r="S33" s="318"/>
      <c r="T33" s="319">
        <f>SUM(T34:T36)</f>
        <v>2</v>
      </c>
      <c r="U33" s="318"/>
      <c r="V33" s="319">
        <f>SUM(V34:V36)</f>
        <v>0</v>
      </c>
      <c r="W33" s="318"/>
      <c r="X33" s="319">
        <f>SUM(X34:X36)</f>
        <v>0</v>
      </c>
      <c r="Y33" s="318"/>
      <c r="Z33" s="319">
        <f>SUM(Z34:Z36)</f>
        <v>0</v>
      </c>
      <c r="AA33" s="318"/>
      <c r="AB33" s="319">
        <f>SUM(AB34:AB36)</f>
        <v>0</v>
      </c>
      <c r="AC33" s="318"/>
      <c r="AD33" s="319">
        <f>SUM(AD34:AD36)</f>
        <v>0</v>
      </c>
      <c r="AE33" s="318"/>
      <c r="AF33" s="319">
        <f>SUM(AF34:AF36)</f>
        <v>0</v>
      </c>
      <c r="AG33" s="318"/>
      <c r="AH33" s="319">
        <f>SUM(AH34:AH36)</f>
        <v>0</v>
      </c>
      <c r="AI33" s="318"/>
      <c r="AJ33" s="319">
        <f>SUM(AJ34:AJ36)</f>
        <v>0</v>
      </c>
      <c r="AK33" s="318"/>
      <c r="AL33" s="319">
        <f>SUM(AL34:AL36)</f>
        <v>19</v>
      </c>
      <c r="AM33" s="318"/>
      <c r="AN33" s="319">
        <f>SUM(AN34:AN36)</f>
        <v>0</v>
      </c>
      <c r="AO33" s="318"/>
      <c r="AP33" s="319">
        <f>SUM(AP34:AP36)</f>
        <v>11</v>
      </c>
      <c r="AQ33" s="318"/>
      <c r="AR33" s="319">
        <f>SUM(AR34:AR36)</f>
        <v>1</v>
      </c>
      <c r="AS33" s="318"/>
      <c r="AT33" s="319">
        <f>SUM(AT34:AT36)</f>
        <v>0</v>
      </c>
      <c r="AU33" s="318" t="s">
        <v>293</v>
      </c>
      <c r="AV33" s="320">
        <f t="shared" si="0"/>
        <v>111</v>
      </c>
      <c r="AW33" s="315"/>
    </row>
    <row r="34" spans="2:49" s="309" customFormat="1" ht="13.5" customHeight="1">
      <c r="B34" s="233"/>
      <c r="C34" s="322" t="s">
        <v>261</v>
      </c>
      <c r="D34" s="317"/>
      <c r="E34" s="318"/>
      <c r="F34" s="321">
        <v>0</v>
      </c>
      <c r="G34" s="318"/>
      <c r="H34" s="321">
        <v>0</v>
      </c>
      <c r="I34" s="318"/>
      <c r="J34" s="321">
        <v>0</v>
      </c>
      <c r="K34" s="318"/>
      <c r="L34" s="321">
        <v>0</v>
      </c>
      <c r="M34" s="318"/>
      <c r="N34" s="321">
        <v>0</v>
      </c>
      <c r="O34" s="318"/>
      <c r="P34" s="321">
        <v>0</v>
      </c>
      <c r="Q34" s="318"/>
      <c r="R34" s="321">
        <v>0</v>
      </c>
      <c r="S34" s="318"/>
      <c r="T34" s="321">
        <v>0</v>
      </c>
      <c r="U34" s="318"/>
      <c r="V34" s="321">
        <v>0</v>
      </c>
      <c r="W34" s="318"/>
      <c r="X34" s="321">
        <v>0</v>
      </c>
      <c r="Y34" s="318"/>
      <c r="Z34" s="321">
        <v>0</v>
      </c>
      <c r="AA34" s="318"/>
      <c r="AB34" s="321">
        <v>0</v>
      </c>
      <c r="AC34" s="318"/>
      <c r="AD34" s="321">
        <v>0</v>
      </c>
      <c r="AE34" s="318"/>
      <c r="AF34" s="321">
        <v>0</v>
      </c>
      <c r="AG34" s="318"/>
      <c r="AH34" s="321">
        <v>0</v>
      </c>
      <c r="AI34" s="318"/>
      <c r="AJ34" s="321">
        <v>0</v>
      </c>
      <c r="AK34" s="318"/>
      <c r="AL34" s="321">
        <v>0</v>
      </c>
      <c r="AM34" s="318"/>
      <c r="AN34" s="321">
        <v>0</v>
      </c>
      <c r="AO34" s="318"/>
      <c r="AP34" s="321">
        <v>0</v>
      </c>
      <c r="AQ34" s="318"/>
      <c r="AR34" s="321">
        <v>0</v>
      </c>
      <c r="AS34" s="318"/>
      <c r="AT34" s="321">
        <v>0</v>
      </c>
      <c r="AU34" s="318"/>
      <c r="AV34" s="320">
        <f t="shared" si="0"/>
        <v>0</v>
      </c>
      <c r="AW34" s="315"/>
    </row>
    <row r="35" spans="2:49" s="309" customFormat="1" ht="13.5" customHeight="1">
      <c r="B35" s="233"/>
      <c r="C35" s="243" t="s">
        <v>262</v>
      </c>
      <c r="D35" s="317"/>
      <c r="E35" s="318"/>
      <c r="F35" s="321">
        <v>0</v>
      </c>
      <c r="G35" s="318"/>
      <c r="H35" s="321">
        <v>3</v>
      </c>
      <c r="I35" s="318"/>
      <c r="J35" s="321">
        <v>0</v>
      </c>
      <c r="K35" s="318"/>
      <c r="L35" s="321">
        <v>0</v>
      </c>
      <c r="M35" s="318"/>
      <c r="N35" s="321">
        <v>0</v>
      </c>
      <c r="O35" s="318"/>
      <c r="P35" s="321">
        <v>0</v>
      </c>
      <c r="Q35" s="318"/>
      <c r="R35" s="321">
        <v>1</v>
      </c>
      <c r="S35" s="318"/>
      <c r="T35" s="321">
        <v>0</v>
      </c>
      <c r="U35" s="318"/>
      <c r="V35" s="321">
        <v>0</v>
      </c>
      <c r="W35" s="318"/>
      <c r="X35" s="321">
        <v>0</v>
      </c>
      <c r="Y35" s="318"/>
      <c r="Z35" s="321">
        <v>0</v>
      </c>
      <c r="AA35" s="318"/>
      <c r="AB35" s="321">
        <v>0</v>
      </c>
      <c r="AC35" s="318"/>
      <c r="AD35" s="321">
        <v>0</v>
      </c>
      <c r="AE35" s="318"/>
      <c r="AF35" s="321">
        <v>0</v>
      </c>
      <c r="AG35" s="318"/>
      <c r="AH35" s="321">
        <v>0</v>
      </c>
      <c r="AI35" s="318"/>
      <c r="AJ35" s="321">
        <v>0</v>
      </c>
      <c r="AK35" s="318"/>
      <c r="AL35" s="321">
        <v>3</v>
      </c>
      <c r="AM35" s="318"/>
      <c r="AN35" s="321">
        <v>0</v>
      </c>
      <c r="AO35" s="318"/>
      <c r="AP35" s="321">
        <v>1</v>
      </c>
      <c r="AQ35" s="318"/>
      <c r="AR35" s="321">
        <v>1</v>
      </c>
      <c r="AS35" s="318"/>
      <c r="AT35" s="321">
        <v>0</v>
      </c>
      <c r="AU35" s="318"/>
      <c r="AV35" s="320">
        <f t="shared" si="0"/>
        <v>9</v>
      </c>
      <c r="AW35" s="315"/>
    </row>
    <row r="36" spans="2:49" s="309" customFormat="1" ht="13.5" customHeight="1">
      <c r="B36" s="233"/>
      <c r="C36" s="243" t="s">
        <v>263</v>
      </c>
      <c r="D36" s="317"/>
      <c r="E36" s="318"/>
      <c r="F36" s="321">
        <v>26</v>
      </c>
      <c r="G36" s="318"/>
      <c r="H36" s="321">
        <v>9</v>
      </c>
      <c r="I36" s="318"/>
      <c r="J36" s="321">
        <v>9</v>
      </c>
      <c r="K36" s="318"/>
      <c r="L36" s="321">
        <v>4</v>
      </c>
      <c r="M36" s="318"/>
      <c r="N36" s="321">
        <v>5</v>
      </c>
      <c r="O36" s="318"/>
      <c r="P36" s="321">
        <v>5</v>
      </c>
      <c r="Q36" s="318"/>
      <c r="R36" s="321">
        <v>16</v>
      </c>
      <c r="S36" s="318"/>
      <c r="T36" s="321">
        <v>2</v>
      </c>
      <c r="U36" s="318"/>
      <c r="V36" s="321">
        <v>0</v>
      </c>
      <c r="W36" s="318"/>
      <c r="X36" s="321">
        <v>0</v>
      </c>
      <c r="Y36" s="318"/>
      <c r="Z36" s="321">
        <v>0</v>
      </c>
      <c r="AA36" s="318"/>
      <c r="AB36" s="321">
        <v>0</v>
      </c>
      <c r="AC36" s="318"/>
      <c r="AD36" s="321">
        <v>0</v>
      </c>
      <c r="AE36" s="318"/>
      <c r="AF36" s="321">
        <v>0</v>
      </c>
      <c r="AG36" s="318"/>
      <c r="AH36" s="321">
        <v>0</v>
      </c>
      <c r="AI36" s="318"/>
      <c r="AJ36" s="321">
        <v>0</v>
      </c>
      <c r="AK36" s="318"/>
      <c r="AL36" s="321">
        <v>16</v>
      </c>
      <c r="AM36" s="318"/>
      <c r="AN36" s="321">
        <v>0</v>
      </c>
      <c r="AO36" s="318"/>
      <c r="AP36" s="321">
        <v>10</v>
      </c>
      <c r="AQ36" s="318"/>
      <c r="AR36" s="321">
        <v>0</v>
      </c>
      <c r="AS36" s="318"/>
      <c r="AT36" s="321">
        <v>0</v>
      </c>
      <c r="AU36" s="318" t="s">
        <v>293</v>
      </c>
      <c r="AV36" s="320">
        <f t="shared" si="0"/>
        <v>102</v>
      </c>
      <c r="AW36" s="315"/>
    </row>
    <row r="37" spans="2:49" s="309" customFormat="1" ht="16.5" customHeight="1">
      <c r="B37" s="316" t="s">
        <v>296</v>
      </c>
      <c r="C37" s="316"/>
      <c r="D37" s="317"/>
      <c r="E37" s="318"/>
      <c r="F37" s="319">
        <f>F38</f>
        <v>0</v>
      </c>
      <c r="G37" s="318"/>
      <c r="H37" s="319">
        <f>H38</f>
        <v>0</v>
      </c>
      <c r="I37" s="318"/>
      <c r="J37" s="319">
        <f>J38</f>
        <v>0</v>
      </c>
      <c r="K37" s="318"/>
      <c r="L37" s="319">
        <f>L38</f>
        <v>0</v>
      </c>
      <c r="M37" s="318"/>
      <c r="N37" s="319">
        <f>N38</f>
        <v>0</v>
      </c>
      <c r="O37" s="318"/>
      <c r="P37" s="319">
        <f>P38</f>
        <v>0</v>
      </c>
      <c r="Q37" s="318"/>
      <c r="R37" s="319">
        <f>R38</f>
        <v>1</v>
      </c>
      <c r="S37" s="318"/>
      <c r="T37" s="319">
        <f>T38</f>
        <v>0</v>
      </c>
      <c r="U37" s="318"/>
      <c r="V37" s="319">
        <f>V38</f>
        <v>0</v>
      </c>
      <c r="W37" s="318"/>
      <c r="X37" s="319">
        <f>X38</f>
        <v>0</v>
      </c>
      <c r="Y37" s="318"/>
      <c r="Z37" s="319">
        <f>Z38</f>
        <v>0</v>
      </c>
      <c r="AA37" s="318"/>
      <c r="AB37" s="319">
        <f>AB38</f>
        <v>0</v>
      </c>
      <c r="AC37" s="318"/>
      <c r="AD37" s="319">
        <f>AD38</f>
        <v>0</v>
      </c>
      <c r="AE37" s="318"/>
      <c r="AF37" s="319">
        <f>AF38</f>
        <v>0</v>
      </c>
      <c r="AG37" s="318"/>
      <c r="AH37" s="319">
        <f>AH38</f>
        <v>0</v>
      </c>
      <c r="AI37" s="318"/>
      <c r="AJ37" s="319">
        <f>AJ38</f>
        <v>0</v>
      </c>
      <c r="AK37" s="318"/>
      <c r="AL37" s="319">
        <f>AL38</f>
        <v>0</v>
      </c>
      <c r="AM37" s="318"/>
      <c r="AN37" s="319">
        <f>AN38</f>
        <v>0</v>
      </c>
      <c r="AO37" s="318"/>
      <c r="AP37" s="319">
        <f>AP38</f>
        <v>1</v>
      </c>
      <c r="AQ37" s="318"/>
      <c r="AR37" s="319">
        <f>AR38</f>
        <v>0</v>
      </c>
      <c r="AS37" s="318"/>
      <c r="AT37" s="319">
        <f>AT38</f>
        <v>0</v>
      </c>
      <c r="AU37" s="318"/>
      <c r="AV37" s="320">
        <f t="shared" si="0"/>
        <v>2</v>
      </c>
      <c r="AW37" s="315"/>
    </row>
    <row r="38" spans="2:49" s="309" customFormat="1" ht="15.75" customHeight="1">
      <c r="B38" s="233"/>
      <c r="C38" s="243" t="s">
        <v>265</v>
      </c>
      <c r="D38" s="317"/>
      <c r="E38" s="318"/>
      <c r="F38" s="321">
        <v>0</v>
      </c>
      <c r="G38" s="318"/>
      <c r="H38" s="321">
        <v>0</v>
      </c>
      <c r="I38" s="318"/>
      <c r="J38" s="321">
        <v>0</v>
      </c>
      <c r="K38" s="318"/>
      <c r="L38" s="321">
        <v>0</v>
      </c>
      <c r="M38" s="318"/>
      <c r="N38" s="321">
        <v>0</v>
      </c>
      <c r="O38" s="318"/>
      <c r="P38" s="321">
        <v>0</v>
      </c>
      <c r="Q38" s="318"/>
      <c r="R38" s="321">
        <v>1</v>
      </c>
      <c r="S38" s="318"/>
      <c r="T38" s="321">
        <v>0</v>
      </c>
      <c r="U38" s="318"/>
      <c r="V38" s="321">
        <v>0</v>
      </c>
      <c r="W38" s="318"/>
      <c r="X38" s="321">
        <v>0</v>
      </c>
      <c r="Y38" s="318"/>
      <c r="Z38" s="321">
        <v>0</v>
      </c>
      <c r="AA38" s="318"/>
      <c r="AB38" s="321">
        <v>0</v>
      </c>
      <c r="AC38" s="318"/>
      <c r="AD38" s="321">
        <v>0</v>
      </c>
      <c r="AE38" s="318"/>
      <c r="AF38" s="321">
        <v>0</v>
      </c>
      <c r="AG38" s="318"/>
      <c r="AH38" s="321">
        <v>0</v>
      </c>
      <c r="AI38" s="318"/>
      <c r="AJ38" s="321">
        <v>0</v>
      </c>
      <c r="AK38" s="318"/>
      <c r="AL38" s="321">
        <v>0</v>
      </c>
      <c r="AM38" s="318"/>
      <c r="AN38" s="321">
        <v>0</v>
      </c>
      <c r="AO38" s="318"/>
      <c r="AP38" s="321">
        <v>1</v>
      </c>
      <c r="AQ38" s="318"/>
      <c r="AR38" s="321">
        <v>0</v>
      </c>
      <c r="AS38" s="318"/>
      <c r="AT38" s="321">
        <v>0</v>
      </c>
      <c r="AU38" s="318"/>
      <c r="AV38" s="320">
        <f t="shared" si="0"/>
        <v>2</v>
      </c>
      <c r="AW38" s="315"/>
    </row>
    <row r="39" spans="2:49" s="309" customFormat="1" ht="16.5" customHeight="1">
      <c r="B39" s="316" t="s">
        <v>297</v>
      </c>
      <c r="C39" s="316"/>
      <c r="D39" s="317"/>
      <c r="E39" s="318" t="s">
        <v>291</v>
      </c>
      <c r="F39" s="319">
        <f>SUM(F40:F41)</f>
        <v>12</v>
      </c>
      <c r="G39" s="318"/>
      <c r="H39" s="319">
        <f>SUM(H40:H41)</f>
        <v>7</v>
      </c>
      <c r="I39" s="318"/>
      <c r="J39" s="319">
        <f>SUM(J40:J41)</f>
        <v>3</v>
      </c>
      <c r="K39" s="318"/>
      <c r="L39" s="319">
        <f>SUM(L40:L41)</f>
        <v>2</v>
      </c>
      <c r="M39" s="318"/>
      <c r="N39" s="319">
        <f>SUM(N40:N41)</f>
        <v>1</v>
      </c>
      <c r="O39" s="318"/>
      <c r="P39" s="319">
        <f>SUM(P40:P41)</f>
        <v>3</v>
      </c>
      <c r="Q39" s="318"/>
      <c r="R39" s="319">
        <f>SUM(R40:R41)</f>
        <v>5</v>
      </c>
      <c r="S39" s="318"/>
      <c r="T39" s="319">
        <f>SUM(T40:T41)</f>
        <v>9</v>
      </c>
      <c r="U39" s="318"/>
      <c r="V39" s="319">
        <f>SUM(V40:V41)</f>
        <v>0</v>
      </c>
      <c r="W39" s="318"/>
      <c r="X39" s="319">
        <f>SUM(X40:X41)</f>
        <v>0</v>
      </c>
      <c r="Y39" s="318"/>
      <c r="Z39" s="319">
        <f>SUM(Z40:Z41)</f>
        <v>0</v>
      </c>
      <c r="AA39" s="318"/>
      <c r="AB39" s="319">
        <f>SUM(AB40:AB41)</f>
        <v>0</v>
      </c>
      <c r="AC39" s="318"/>
      <c r="AD39" s="319">
        <f>SUM(AD40:AD41)</f>
        <v>0</v>
      </c>
      <c r="AE39" s="318"/>
      <c r="AF39" s="319">
        <f>SUM(AF40:AF41)</f>
        <v>0</v>
      </c>
      <c r="AG39" s="318"/>
      <c r="AH39" s="319">
        <f>SUM(AH40:AH41)</f>
        <v>0</v>
      </c>
      <c r="AI39" s="318"/>
      <c r="AJ39" s="319">
        <f>SUM(AJ40:AJ41)</f>
        <v>0</v>
      </c>
      <c r="AK39" s="318"/>
      <c r="AL39" s="319">
        <f>SUM(AL40:AL41)</f>
        <v>1</v>
      </c>
      <c r="AM39" s="318"/>
      <c r="AN39" s="319">
        <f>SUM(AN40:AN41)</f>
        <v>0</v>
      </c>
      <c r="AO39" s="318"/>
      <c r="AP39" s="319">
        <f>SUM(AP40:AP41)</f>
        <v>2</v>
      </c>
      <c r="AQ39" s="318"/>
      <c r="AR39" s="319">
        <f>SUM(AR40:AR41)</f>
        <v>0</v>
      </c>
      <c r="AS39" s="318"/>
      <c r="AT39" s="319">
        <f>SUM(AT40:AT41)</f>
        <v>0</v>
      </c>
      <c r="AU39" s="318" t="s">
        <v>291</v>
      </c>
      <c r="AV39" s="320">
        <f t="shared" si="0"/>
        <v>45</v>
      </c>
      <c r="AW39" s="315"/>
    </row>
    <row r="40" spans="2:49" s="309" customFormat="1" ht="13.5" customHeight="1">
      <c r="B40" s="233"/>
      <c r="C40" s="243" t="s">
        <v>267</v>
      </c>
      <c r="D40" s="317"/>
      <c r="E40" s="318" t="s">
        <v>290</v>
      </c>
      <c r="F40" s="321">
        <v>10</v>
      </c>
      <c r="G40" s="318"/>
      <c r="H40" s="321">
        <v>4</v>
      </c>
      <c r="I40" s="318"/>
      <c r="J40" s="321">
        <v>0</v>
      </c>
      <c r="K40" s="318"/>
      <c r="L40" s="321">
        <v>0</v>
      </c>
      <c r="M40" s="318"/>
      <c r="N40" s="321">
        <v>0</v>
      </c>
      <c r="O40" s="318"/>
      <c r="P40" s="321">
        <v>0</v>
      </c>
      <c r="Q40" s="318"/>
      <c r="R40" s="321">
        <v>3</v>
      </c>
      <c r="S40" s="318"/>
      <c r="T40" s="321">
        <v>4</v>
      </c>
      <c r="U40" s="318"/>
      <c r="V40" s="321">
        <v>0</v>
      </c>
      <c r="W40" s="318"/>
      <c r="X40" s="321">
        <v>0</v>
      </c>
      <c r="Y40" s="318"/>
      <c r="Z40" s="321">
        <v>0</v>
      </c>
      <c r="AA40" s="318"/>
      <c r="AB40" s="321">
        <v>0</v>
      </c>
      <c r="AC40" s="318"/>
      <c r="AD40" s="321">
        <v>0</v>
      </c>
      <c r="AE40" s="318"/>
      <c r="AF40" s="321">
        <v>0</v>
      </c>
      <c r="AG40" s="318"/>
      <c r="AH40" s="321">
        <v>0</v>
      </c>
      <c r="AI40" s="318"/>
      <c r="AJ40" s="321">
        <v>0</v>
      </c>
      <c r="AK40" s="318"/>
      <c r="AL40" s="321">
        <v>1</v>
      </c>
      <c r="AM40" s="318"/>
      <c r="AN40" s="321">
        <v>0</v>
      </c>
      <c r="AO40" s="318"/>
      <c r="AP40" s="321">
        <v>2</v>
      </c>
      <c r="AQ40" s="318"/>
      <c r="AR40" s="321">
        <v>0</v>
      </c>
      <c r="AS40" s="318"/>
      <c r="AT40" s="321">
        <v>0</v>
      </c>
      <c r="AU40" s="318" t="s">
        <v>290</v>
      </c>
      <c r="AV40" s="320">
        <f t="shared" si="0"/>
        <v>24</v>
      </c>
      <c r="AW40" s="315"/>
    </row>
    <row r="41" spans="2:49" s="309" customFormat="1" ht="13.5" customHeight="1">
      <c r="B41" s="233"/>
      <c r="C41" s="243" t="s">
        <v>268</v>
      </c>
      <c r="D41" s="317"/>
      <c r="E41" s="318" t="s">
        <v>290</v>
      </c>
      <c r="F41" s="321">
        <v>2</v>
      </c>
      <c r="G41" s="318"/>
      <c r="H41" s="321">
        <v>3</v>
      </c>
      <c r="I41" s="318"/>
      <c r="J41" s="321">
        <v>3</v>
      </c>
      <c r="K41" s="318"/>
      <c r="L41" s="321">
        <v>2</v>
      </c>
      <c r="M41" s="318"/>
      <c r="N41" s="321">
        <v>1</v>
      </c>
      <c r="O41" s="318"/>
      <c r="P41" s="321">
        <v>3</v>
      </c>
      <c r="Q41" s="318"/>
      <c r="R41" s="321">
        <v>2</v>
      </c>
      <c r="S41" s="318"/>
      <c r="T41" s="321">
        <v>5</v>
      </c>
      <c r="U41" s="318"/>
      <c r="V41" s="321">
        <v>0</v>
      </c>
      <c r="W41" s="318"/>
      <c r="X41" s="321">
        <v>0</v>
      </c>
      <c r="Y41" s="318"/>
      <c r="Z41" s="321">
        <v>0</v>
      </c>
      <c r="AA41" s="318"/>
      <c r="AB41" s="321">
        <v>0</v>
      </c>
      <c r="AC41" s="318"/>
      <c r="AD41" s="321">
        <v>0</v>
      </c>
      <c r="AE41" s="318"/>
      <c r="AF41" s="321">
        <v>0</v>
      </c>
      <c r="AG41" s="318"/>
      <c r="AH41" s="321">
        <v>0</v>
      </c>
      <c r="AI41" s="318"/>
      <c r="AJ41" s="321">
        <v>0</v>
      </c>
      <c r="AK41" s="318"/>
      <c r="AL41" s="321">
        <v>0</v>
      </c>
      <c r="AM41" s="318"/>
      <c r="AN41" s="321">
        <v>0</v>
      </c>
      <c r="AO41" s="318"/>
      <c r="AP41" s="321">
        <v>0</v>
      </c>
      <c r="AQ41" s="318"/>
      <c r="AR41" s="321">
        <v>0</v>
      </c>
      <c r="AS41" s="318"/>
      <c r="AT41" s="321">
        <v>0</v>
      </c>
      <c r="AU41" s="318" t="s">
        <v>290</v>
      </c>
      <c r="AV41" s="320">
        <f t="shared" si="0"/>
        <v>21</v>
      </c>
      <c r="AW41" s="315"/>
    </row>
    <row r="42" spans="2:49" s="309" customFormat="1" ht="16.5" customHeight="1">
      <c r="B42" s="316" t="s">
        <v>298</v>
      </c>
      <c r="C42" s="316"/>
      <c r="D42" s="317"/>
      <c r="E42" s="318"/>
      <c r="F42" s="321">
        <v>2</v>
      </c>
      <c r="G42" s="318"/>
      <c r="H42" s="321">
        <v>1</v>
      </c>
      <c r="I42" s="318"/>
      <c r="J42" s="321">
        <v>0</v>
      </c>
      <c r="K42" s="318"/>
      <c r="L42" s="321">
        <v>0</v>
      </c>
      <c r="M42" s="318"/>
      <c r="N42" s="321">
        <v>0</v>
      </c>
      <c r="O42" s="318"/>
      <c r="P42" s="321">
        <v>0</v>
      </c>
      <c r="Q42" s="318"/>
      <c r="R42" s="321">
        <v>1</v>
      </c>
      <c r="S42" s="318"/>
      <c r="T42" s="321">
        <v>1</v>
      </c>
      <c r="U42" s="318"/>
      <c r="V42" s="321">
        <v>0</v>
      </c>
      <c r="W42" s="318"/>
      <c r="X42" s="321">
        <v>0</v>
      </c>
      <c r="Y42" s="318"/>
      <c r="Z42" s="321">
        <v>0</v>
      </c>
      <c r="AA42" s="318"/>
      <c r="AB42" s="321">
        <v>0</v>
      </c>
      <c r="AC42" s="318"/>
      <c r="AD42" s="321">
        <v>0</v>
      </c>
      <c r="AE42" s="318"/>
      <c r="AF42" s="321">
        <v>0</v>
      </c>
      <c r="AG42" s="318"/>
      <c r="AH42" s="321">
        <v>0</v>
      </c>
      <c r="AI42" s="318"/>
      <c r="AJ42" s="321">
        <v>0</v>
      </c>
      <c r="AK42" s="318"/>
      <c r="AL42" s="321">
        <v>0</v>
      </c>
      <c r="AM42" s="318"/>
      <c r="AN42" s="321">
        <v>0</v>
      </c>
      <c r="AO42" s="318"/>
      <c r="AP42" s="321">
        <v>1</v>
      </c>
      <c r="AQ42" s="318"/>
      <c r="AR42" s="321">
        <v>0</v>
      </c>
      <c r="AS42" s="318"/>
      <c r="AT42" s="321">
        <v>0</v>
      </c>
      <c r="AU42" s="318"/>
      <c r="AV42" s="320">
        <f t="shared" si="0"/>
        <v>6</v>
      </c>
      <c r="AW42" s="315"/>
    </row>
    <row r="43" spans="2:49" s="309" customFormat="1" ht="16.5" customHeight="1">
      <c r="B43" s="316" t="s">
        <v>299</v>
      </c>
      <c r="C43" s="316"/>
      <c r="D43" s="317"/>
      <c r="E43" s="318" t="s">
        <v>291</v>
      </c>
      <c r="F43" s="319">
        <f>SUM(F44:F49)</f>
        <v>35</v>
      </c>
      <c r="G43" s="318"/>
      <c r="H43" s="319">
        <f>SUM(H44:H49)</f>
        <v>110</v>
      </c>
      <c r="I43" s="318"/>
      <c r="J43" s="319">
        <f>SUM(J44:J49)</f>
        <v>13</v>
      </c>
      <c r="K43" s="318"/>
      <c r="L43" s="319">
        <f>SUM(L44:L49)</f>
        <v>15</v>
      </c>
      <c r="M43" s="318"/>
      <c r="N43" s="319">
        <f>SUM(N44:N49)</f>
        <v>11</v>
      </c>
      <c r="O43" s="318"/>
      <c r="P43" s="319">
        <f>SUM(P44:P49)</f>
        <v>9</v>
      </c>
      <c r="Q43" s="318"/>
      <c r="R43" s="319">
        <f>SUM(R44:R49)</f>
        <v>36</v>
      </c>
      <c r="S43" s="318"/>
      <c r="T43" s="319">
        <f>SUM(T44:T49)</f>
        <v>20</v>
      </c>
      <c r="U43" s="318"/>
      <c r="V43" s="319">
        <f>SUM(V44:V49)</f>
        <v>0</v>
      </c>
      <c r="W43" s="318"/>
      <c r="X43" s="319">
        <f>SUM(X44:X49)</f>
        <v>0</v>
      </c>
      <c r="Y43" s="318"/>
      <c r="Z43" s="319">
        <f>SUM(Z44:Z49)</f>
        <v>8</v>
      </c>
      <c r="AA43" s="318"/>
      <c r="AB43" s="319">
        <f>SUM(AB44:AB49)</f>
        <v>0</v>
      </c>
      <c r="AC43" s="318"/>
      <c r="AD43" s="319">
        <f>SUM(AD44:AD49)</f>
        <v>0</v>
      </c>
      <c r="AE43" s="318"/>
      <c r="AF43" s="319">
        <f>SUM(AF44:AF49)</f>
        <v>0</v>
      </c>
      <c r="AG43" s="318"/>
      <c r="AH43" s="319">
        <f>SUM(AH44:AH49)</f>
        <v>0</v>
      </c>
      <c r="AI43" s="318"/>
      <c r="AJ43" s="319">
        <f>SUM(AJ44:AJ49)</f>
        <v>0</v>
      </c>
      <c r="AK43" s="318" t="s">
        <v>291</v>
      </c>
      <c r="AL43" s="319">
        <f>SUM(AL44:AL49)</f>
        <v>37</v>
      </c>
      <c r="AM43" s="318"/>
      <c r="AN43" s="319">
        <f>SUM(AN44:AN49)</f>
        <v>0</v>
      </c>
      <c r="AO43" s="318"/>
      <c r="AP43" s="319">
        <f>SUM(AP44:AP49)</f>
        <v>49</v>
      </c>
      <c r="AQ43" s="318"/>
      <c r="AR43" s="319">
        <f>SUM(AR44:AR49)</f>
        <v>7</v>
      </c>
      <c r="AS43" s="318"/>
      <c r="AT43" s="319">
        <f>SUM(AT44:AT49)</f>
        <v>0</v>
      </c>
      <c r="AU43" s="318" t="s">
        <v>300</v>
      </c>
      <c r="AV43" s="320">
        <f t="shared" si="0"/>
        <v>350</v>
      </c>
      <c r="AW43" s="315"/>
    </row>
    <row r="44" spans="2:49" s="309" customFormat="1" ht="13.5" customHeight="1">
      <c r="B44" s="231"/>
      <c r="C44" s="243" t="s">
        <v>271</v>
      </c>
      <c r="D44" s="317"/>
      <c r="E44" s="318"/>
      <c r="F44" s="321">
        <v>14</v>
      </c>
      <c r="G44" s="318"/>
      <c r="H44" s="321">
        <v>29</v>
      </c>
      <c r="I44" s="318"/>
      <c r="J44" s="321">
        <v>1</v>
      </c>
      <c r="K44" s="318"/>
      <c r="L44" s="321">
        <v>5</v>
      </c>
      <c r="M44" s="318"/>
      <c r="N44" s="321">
        <v>6</v>
      </c>
      <c r="O44" s="318"/>
      <c r="P44" s="321">
        <v>2</v>
      </c>
      <c r="Q44" s="318"/>
      <c r="R44" s="321">
        <v>17</v>
      </c>
      <c r="S44" s="318"/>
      <c r="T44" s="321">
        <v>11</v>
      </c>
      <c r="U44" s="318"/>
      <c r="V44" s="321">
        <v>0</v>
      </c>
      <c r="W44" s="318"/>
      <c r="X44" s="321">
        <v>0</v>
      </c>
      <c r="Y44" s="318"/>
      <c r="Z44" s="321">
        <v>2</v>
      </c>
      <c r="AA44" s="318"/>
      <c r="AB44" s="321">
        <v>0</v>
      </c>
      <c r="AC44" s="318"/>
      <c r="AD44" s="321">
        <v>0</v>
      </c>
      <c r="AE44" s="318"/>
      <c r="AF44" s="321">
        <v>0</v>
      </c>
      <c r="AG44" s="318"/>
      <c r="AH44" s="321">
        <v>0</v>
      </c>
      <c r="AI44" s="318"/>
      <c r="AJ44" s="321">
        <v>0</v>
      </c>
      <c r="AK44" s="318" t="s">
        <v>290</v>
      </c>
      <c r="AL44" s="321">
        <v>14</v>
      </c>
      <c r="AM44" s="318"/>
      <c r="AN44" s="321">
        <v>0</v>
      </c>
      <c r="AO44" s="318"/>
      <c r="AP44" s="321">
        <v>15</v>
      </c>
      <c r="AQ44" s="318"/>
      <c r="AR44" s="321">
        <v>1</v>
      </c>
      <c r="AS44" s="318"/>
      <c r="AT44" s="321">
        <v>0</v>
      </c>
      <c r="AU44" s="318" t="s">
        <v>290</v>
      </c>
      <c r="AV44" s="320">
        <f t="shared" si="0"/>
        <v>117</v>
      </c>
      <c r="AW44" s="315"/>
    </row>
    <row r="45" spans="2:49" s="309" customFormat="1" ht="13.5" customHeight="1">
      <c r="B45" s="233"/>
      <c r="C45" s="243" t="s">
        <v>272</v>
      </c>
      <c r="D45" s="317"/>
      <c r="E45" s="318"/>
      <c r="F45" s="321">
        <v>3</v>
      </c>
      <c r="G45" s="318"/>
      <c r="H45" s="321">
        <v>8</v>
      </c>
      <c r="I45" s="318"/>
      <c r="J45" s="321">
        <v>0</v>
      </c>
      <c r="K45" s="318"/>
      <c r="L45" s="321">
        <v>0</v>
      </c>
      <c r="M45" s="318"/>
      <c r="N45" s="321">
        <v>1</v>
      </c>
      <c r="O45" s="318"/>
      <c r="P45" s="321">
        <v>0</v>
      </c>
      <c r="Q45" s="318"/>
      <c r="R45" s="321">
        <v>1</v>
      </c>
      <c r="S45" s="318"/>
      <c r="T45" s="321">
        <v>1</v>
      </c>
      <c r="U45" s="318"/>
      <c r="V45" s="321">
        <v>0</v>
      </c>
      <c r="W45" s="318"/>
      <c r="X45" s="321">
        <v>0</v>
      </c>
      <c r="Y45" s="318"/>
      <c r="Z45" s="321">
        <v>2</v>
      </c>
      <c r="AA45" s="318"/>
      <c r="AB45" s="321">
        <v>0</v>
      </c>
      <c r="AC45" s="318"/>
      <c r="AD45" s="321">
        <v>0</v>
      </c>
      <c r="AE45" s="318"/>
      <c r="AF45" s="321">
        <v>0</v>
      </c>
      <c r="AG45" s="318"/>
      <c r="AH45" s="321">
        <v>0</v>
      </c>
      <c r="AI45" s="318"/>
      <c r="AJ45" s="321">
        <v>0</v>
      </c>
      <c r="AK45" s="318"/>
      <c r="AL45" s="321">
        <v>0</v>
      </c>
      <c r="AM45" s="318"/>
      <c r="AN45" s="321">
        <v>0</v>
      </c>
      <c r="AO45" s="318"/>
      <c r="AP45" s="321">
        <v>1</v>
      </c>
      <c r="AQ45" s="318"/>
      <c r="AR45" s="321">
        <v>0</v>
      </c>
      <c r="AS45" s="318"/>
      <c r="AT45" s="321">
        <v>0</v>
      </c>
      <c r="AU45" s="318"/>
      <c r="AV45" s="320">
        <f t="shared" si="0"/>
        <v>17</v>
      </c>
      <c r="AW45" s="315"/>
    </row>
    <row r="46" spans="2:49" s="309" customFormat="1" ht="13.5" customHeight="1">
      <c r="B46" s="233"/>
      <c r="C46" s="243" t="s">
        <v>273</v>
      </c>
      <c r="D46" s="317"/>
      <c r="E46" s="318"/>
      <c r="F46" s="321">
        <v>0</v>
      </c>
      <c r="G46" s="318"/>
      <c r="H46" s="321">
        <v>5</v>
      </c>
      <c r="I46" s="318"/>
      <c r="J46" s="321">
        <v>0</v>
      </c>
      <c r="K46" s="318"/>
      <c r="L46" s="321">
        <v>3</v>
      </c>
      <c r="M46" s="318"/>
      <c r="N46" s="321">
        <v>0</v>
      </c>
      <c r="O46" s="318"/>
      <c r="P46" s="321">
        <v>3</v>
      </c>
      <c r="Q46" s="318"/>
      <c r="R46" s="321">
        <v>0</v>
      </c>
      <c r="S46" s="318"/>
      <c r="T46" s="321">
        <v>0</v>
      </c>
      <c r="U46" s="318"/>
      <c r="V46" s="321">
        <v>0</v>
      </c>
      <c r="W46" s="318"/>
      <c r="X46" s="321">
        <v>0</v>
      </c>
      <c r="Y46" s="318"/>
      <c r="Z46" s="321">
        <v>0</v>
      </c>
      <c r="AA46" s="318"/>
      <c r="AB46" s="321">
        <v>0</v>
      </c>
      <c r="AC46" s="318"/>
      <c r="AD46" s="321">
        <v>0</v>
      </c>
      <c r="AE46" s="318"/>
      <c r="AF46" s="321">
        <v>0</v>
      </c>
      <c r="AG46" s="318"/>
      <c r="AH46" s="321">
        <v>0</v>
      </c>
      <c r="AI46" s="318"/>
      <c r="AJ46" s="321">
        <v>0</v>
      </c>
      <c r="AK46" s="318"/>
      <c r="AL46" s="321">
        <v>0</v>
      </c>
      <c r="AM46" s="318"/>
      <c r="AN46" s="321">
        <v>0</v>
      </c>
      <c r="AO46" s="318"/>
      <c r="AP46" s="321">
        <v>0</v>
      </c>
      <c r="AQ46" s="318"/>
      <c r="AR46" s="321">
        <v>0</v>
      </c>
      <c r="AS46" s="318"/>
      <c r="AT46" s="321">
        <v>0</v>
      </c>
      <c r="AU46" s="318"/>
      <c r="AV46" s="320">
        <f t="shared" si="0"/>
        <v>11</v>
      </c>
      <c r="AW46" s="315"/>
    </row>
    <row r="47" spans="2:49" s="309" customFormat="1" ht="13.5" customHeight="1">
      <c r="B47" s="233"/>
      <c r="C47" s="243" t="s">
        <v>274</v>
      </c>
      <c r="D47" s="317"/>
      <c r="E47" s="318" t="s">
        <v>290</v>
      </c>
      <c r="F47" s="321">
        <v>7</v>
      </c>
      <c r="G47" s="318"/>
      <c r="H47" s="321">
        <v>2</v>
      </c>
      <c r="I47" s="318"/>
      <c r="J47" s="321">
        <v>4</v>
      </c>
      <c r="K47" s="318"/>
      <c r="L47" s="321">
        <v>4</v>
      </c>
      <c r="M47" s="318"/>
      <c r="N47" s="321">
        <v>0</v>
      </c>
      <c r="O47" s="318"/>
      <c r="P47" s="321">
        <v>1</v>
      </c>
      <c r="Q47" s="318"/>
      <c r="R47" s="321">
        <v>5</v>
      </c>
      <c r="S47" s="318"/>
      <c r="T47" s="321">
        <v>0</v>
      </c>
      <c r="U47" s="318"/>
      <c r="V47" s="321">
        <v>0</v>
      </c>
      <c r="W47" s="318"/>
      <c r="X47" s="321">
        <v>0</v>
      </c>
      <c r="Y47" s="318"/>
      <c r="Z47" s="321">
        <v>0</v>
      </c>
      <c r="AA47" s="318"/>
      <c r="AB47" s="321">
        <v>0</v>
      </c>
      <c r="AC47" s="318"/>
      <c r="AD47" s="321">
        <v>0</v>
      </c>
      <c r="AE47" s="318"/>
      <c r="AF47" s="321">
        <v>0</v>
      </c>
      <c r="AG47" s="318"/>
      <c r="AH47" s="321">
        <v>0</v>
      </c>
      <c r="AI47" s="318"/>
      <c r="AJ47" s="321">
        <v>0</v>
      </c>
      <c r="AK47" s="318"/>
      <c r="AL47" s="321">
        <v>0</v>
      </c>
      <c r="AM47" s="318"/>
      <c r="AN47" s="321">
        <v>0</v>
      </c>
      <c r="AO47" s="318"/>
      <c r="AP47" s="321">
        <v>4</v>
      </c>
      <c r="AQ47" s="318"/>
      <c r="AR47" s="321">
        <v>1</v>
      </c>
      <c r="AS47" s="318"/>
      <c r="AT47" s="321">
        <v>0</v>
      </c>
      <c r="AU47" s="318" t="s">
        <v>290</v>
      </c>
      <c r="AV47" s="320">
        <f t="shared" si="0"/>
        <v>28</v>
      </c>
      <c r="AW47" s="315"/>
    </row>
    <row r="48" spans="2:49" s="309" customFormat="1" ht="13.5" customHeight="1">
      <c r="B48" s="233"/>
      <c r="C48" s="243" t="s">
        <v>275</v>
      </c>
      <c r="D48" s="317"/>
      <c r="E48" s="318"/>
      <c r="F48" s="321">
        <v>5</v>
      </c>
      <c r="G48" s="318"/>
      <c r="H48" s="321">
        <v>17</v>
      </c>
      <c r="I48" s="318"/>
      <c r="J48" s="321">
        <v>1</v>
      </c>
      <c r="K48" s="318"/>
      <c r="L48" s="321">
        <v>0</v>
      </c>
      <c r="M48" s="318"/>
      <c r="N48" s="321">
        <v>1</v>
      </c>
      <c r="O48" s="318"/>
      <c r="P48" s="321">
        <v>2</v>
      </c>
      <c r="Q48" s="318"/>
      <c r="R48" s="321">
        <v>3</v>
      </c>
      <c r="S48" s="318"/>
      <c r="T48" s="321">
        <v>0</v>
      </c>
      <c r="U48" s="318"/>
      <c r="V48" s="321">
        <v>0</v>
      </c>
      <c r="W48" s="318"/>
      <c r="X48" s="321">
        <v>0</v>
      </c>
      <c r="Y48" s="318"/>
      <c r="Z48" s="321">
        <v>0</v>
      </c>
      <c r="AA48" s="318"/>
      <c r="AB48" s="321">
        <v>0</v>
      </c>
      <c r="AC48" s="318"/>
      <c r="AD48" s="321">
        <v>0</v>
      </c>
      <c r="AE48" s="318"/>
      <c r="AF48" s="321">
        <v>0</v>
      </c>
      <c r="AG48" s="318"/>
      <c r="AH48" s="321">
        <v>0</v>
      </c>
      <c r="AI48" s="318"/>
      <c r="AJ48" s="321">
        <v>0</v>
      </c>
      <c r="AK48" s="318"/>
      <c r="AL48" s="321">
        <v>0</v>
      </c>
      <c r="AM48" s="318"/>
      <c r="AN48" s="321">
        <v>0</v>
      </c>
      <c r="AO48" s="318"/>
      <c r="AP48" s="321">
        <v>1</v>
      </c>
      <c r="AQ48" s="318"/>
      <c r="AR48" s="321">
        <v>0</v>
      </c>
      <c r="AS48" s="318"/>
      <c r="AT48" s="321">
        <v>0</v>
      </c>
      <c r="AU48" s="318"/>
      <c r="AV48" s="320">
        <f t="shared" si="0"/>
        <v>30</v>
      </c>
      <c r="AW48" s="315"/>
    </row>
    <row r="49" spans="2:49" s="309" customFormat="1" ht="13.5" customHeight="1">
      <c r="B49" s="233"/>
      <c r="C49" s="243" t="s">
        <v>276</v>
      </c>
      <c r="D49" s="317"/>
      <c r="E49" s="318" t="s">
        <v>290</v>
      </c>
      <c r="F49" s="321">
        <v>6</v>
      </c>
      <c r="G49" s="318"/>
      <c r="H49" s="321">
        <v>49</v>
      </c>
      <c r="I49" s="318"/>
      <c r="J49" s="321">
        <v>7</v>
      </c>
      <c r="K49" s="318"/>
      <c r="L49" s="321">
        <v>3</v>
      </c>
      <c r="M49" s="318"/>
      <c r="N49" s="321">
        <v>3</v>
      </c>
      <c r="O49" s="318"/>
      <c r="P49" s="321">
        <v>1</v>
      </c>
      <c r="Q49" s="318"/>
      <c r="R49" s="321">
        <v>10</v>
      </c>
      <c r="S49" s="318"/>
      <c r="T49" s="321">
        <v>8</v>
      </c>
      <c r="U49" s="318"/>
      <c r="V49" s="321">
        <v>0</v>
      </c>
      <c r="W49" s="318"/>
      <c r="X49" s="321">
        <v>0</v>
      </c>
      <c r="Y49" s="318"/>
      <c r="Z49" s="321">
        <v>4</v>
      </c>
      <c r="AA49" s="318"/>
      <c r="AB49" s="321">
        <v>0</v>
      </c>
      <c r="AC49" s="318"/>
      <c r="AD49" s="321">
        <v>0</v>
      </c>
      <c r="AE49" s="318"/>
      <c r="AF49" s="321">
        <v>0</v>
      </c>
      <c r="AG49" s="318"/>
      <c r="AH49" s="321">
        <v>0</v>
      </c>
      <c r="AI49" s="318"/>
      <c r="AJ49" s="321">
        <v>0</v>
      </c>
      <c r="AK49" s="318" t="s">
        <v>290</v>
      </c>
      <c r="AL49" s="321">
        <v>23</v>
      </c>
      <c r="AM49" s="318"/>
      <c r="AN49" s="321">
        <v>0</v>
      </c>
      <c r="AO49" s="318"/>
      <c r="AP49" s="321">
        <v>28</v>
      </c>
      <c r="AQ49" s="318"/>
      <c r="AR49" s="321">
        <v>5</v>
      </c>
      <c r="AS49" s="318"/>
      <c r="AT49" s="321">
        <v>0</v>
      </c>
      <c r="AU49" s="318" t="s">
        <v>291</v>
      </c>
      <c r="AV49" s="320">
        <f t="shared" si="0"/>
        <v>147</v>
      </c>
      <c r="AW49" s="315"/>
    </row>
    <row r="50" spans="1:49" s="328" customFormat="1" ht="4.5" customHeight="1" thickBot="1">
      <c r="A50" s="323"/>
      <c r="B50" s="236"/>
      <c r="C50" s="236"/>
      <c r="D50" s="238"/>
      <c r="E50" s="324"/>
      <c r="F50" s="325"/>
      <c r="G50" s="326"/>
      <c r="H50" s="325"/>
      <c r="I50" s="326"/>
      <c r="J50" s="325"/>
      <c r="K50" s="326"/>
      <c r="L50" s="325"/>
      <c r="M50" s="326"/>
      <c r="N50" s="325"/>
      <c r="O50" s="326"/>
      <c r="P50" s="325"/>
      <c r="Q50" s="326"/>
      <c r="R50" s="325"/>
      <c r="S50" s="326"/>
      <c r="T50" s="325"/>
      <c r="U50" s="326"/>
      <c r="V50" s="325"/>
      <c r="W50" s="326"/>
      <c r="X50" s="325"/>
      <c r="Y50" s="326"/>
      <c r="Z50" s="325"/>
      <c r="AA50" s="326"/>
      <c r="AB50" s="325"/>
      <c r="AC50" s="326"/>
      <c r="AD50" s="325"/>
      <c r="AE50" s="326"/>
      <c r="AF50" s="325"/>
      <c r="AG50" s="326"/>
      <c r="AH50" s="325"/>
      <c r="AI50" s="326"/>
      <c r="AJ50" s="325"/>
      <c r="AK50" s="326"/>
      <c r="AL50" s="325"/>
      <c r="AM50" s="326"/>
      <c r="AN50" s="325"/>
      <c r="AO50" s="326"/>
      <c r="AP50" s="325"/>
      <c r="AQ50" s="326"/>
      <c r="AR50" s="325"/>
      <c r="AS50" s="326"/>
      <c r="AT50" s="325"/>
      <c r="AU50" s="326"/>
      <c r="AV50" s="325"/>
      <c r="AW50" s="327"/>
    </row>
    <row r="51" spans="1:49" s="330" customFormat="1" ht="16.5" customHeight="1">
      <c r="A51" s="273" t="s">
        <v>301</v>
      </c>
      <c r="B51" s="273"/>
      <c r="C51" s="273"/>
      <c r="D51" s="269"/>
      <c r="E51" s="329"/>
      <c r="F51" s="269"/>
      <c r="G51" s="269"/>
      <c r="H51" s="269"/>
      <c r="I51" s="269"/>
      <c r="J51" s="269"/>
      <c r="K51" s="269"/>
      <c r="L51" s="269"/>
      <c r="M51" s="269"/>
      <c r="N51" s="273"/>
      <c r="O51" s="269"/>
      <c r="P51" s="269"/>
      <c r="Q51" s="269"/>
      <c r="R51" s="269"/>
      <c r="S51" s="269"/>
      <c r="T51" s="269"/>
      <c r="U51" s="269"/>
      <c r="V51" s="269"/>
      <c r="W51" s="269"/>
      <c r="X51" s="273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69"/>
      <c r="AO51" s="269"/>
      <c r="AP51" s="269"/>
      <c r="AQ51" s="269"/>
      <c r="AR51" s="269"/>
      <c r="AS51" s="269"/>
      <c r="AT51" s="269"/>
      <c r="AU51" s="269"/>
      <c r="AV51" s="269"/>
      <c r="AW51" s="269"/>
    </row>
    <row r="52" spans="1:49" ht="11.25">
      <c r="A52" s="273"/>
      <c r="B52" s="273"/>
      <c r="C52" s="331"/>
      <c r="D52" s="331"/>
      <c r="E52" s="332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1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</row>
  </sheetData>
  <mergeCells count="34">
    <mergeCell ref="AK5:AL5"/>
    <mergeCell ref="U5:V5"/>
    <mergeCell ref="W5:X5"/>
    <mergeCell ref="AU5:AV5"/>
    <mergeCell ref="AM5:AN5"/>
    <mergeCell ref="AO5:AP5"/>
    <mergeCell ref="AQ5:AR5"/>
    <mergeCell ref="AS5:AT5"/>
    <mergeCell ref="AI5:AJ5"/>
    <mergeCell ref="AE5:AF5"/>
    <mergeCell ref="A1:C1"/>
    <mergeCell ref="A4:D6"/>
    <mergeCell ref="AA5:AB5"/>
    <mergeCell ref="AC5:AD5"/>
    <mergeCell ref="A2:X2"/>
    <mergeCell ref="AG5:AH5"/>
    <mergeCell ref="E5:F5"/>
    <mergeCell ref="G5:H5"/>
    <mergeCell ref="Q5:R5"/>
    <mergeCell ref="S5:T5"/>
    <mergeCell ref="B43:C43"/>
    <mergeCell ref="Y5:Z5"/>
    <mergeCell ref="B39:C39"/>
    <mergeCell ref="B42:C42"/>
    <mergeCell ref="B27:C27"/>
    <mergeCell ref="B28:C28"/>
    <mergeCell ref="B33:C33"/>
    <mergeCell ref="B37:C37"/>
    <mergeCell ref="M5:N5"/>
    <mergeCell ref="O5:P5"/>
    <mergeCell ref="B8:C8"/>
    <mergeCell ref="B9:C9"/>
    <mergeCell ref="I5:J5"/>
    <mergeCell ref="K5:L5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M56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:C1"/>
    </sheetView>
  </sheetViews>
  <sheetFormatPr defaultColWidth="9.00390625" defaultRowHeight="13.5"/>
  <cols>
    <col min="1" max="1" width="1.37890625" style="341" customWidth="1"/>
    <col min="2" max="2" width="2.50390625" style="419" customWidth="1"/>
    <col min="3" max="3" width="16.625" style="419" customWidth="1"/>
    <col min="4" max="4" width="1.37890625" style="419" customWidth="1"/>
    <col min="5" max="20" width="4.625" style="420" customWidth="1"/>
    <col min="21" max="30" width="5.00390625" style="420" customWidth="1"/>
    <col min="31" max="31" width="4.75390625" style="420" customWidth="1"/>
    <col min="32" max="38" width="5.00390625" style="420" customWidth="1"/>
    <col min="39" max="39" width="6.25390625" style="420" customWidth="1"/>
    <col min="40" max="16384" width="11.00390625" style="341" customWidth="1"/>
  </cols>
  <sheetData>
    <row r="1" spans="1:39" ht="32.25" customHeight="1">
      <c r="A1" s="337"/>
      <c r="B1" s="337"/>
      <c r="C1" s="337"/>
      <c r="D1" s="338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39"/>
      <c r="AF1" s="339"/>
      <c r="AG1" s="339"/>
      <c r="AH1" s="339"/>
      <c r="AI1" s="339"/>
      <c r="AJ1" s="339"/>
      <c r="AK1" s="339"/>
      <c r="AL1" s="339"/>
      <c r="AM1" s="340"/>
    </row>
    <row r="2" spans="1:39" ht="50.25" customHeight="1">
      <c r="A2" s="342" t="s">
        <v>302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3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5"/>
    </row>
    <row r="3" spans="1:39" ht="16.5" customHeight="1" thickBot="1">
      <c r="A3" s="346"/>
      <c r="B3" s="347"/>
      <c r="C3" s="348"/>
      <c r="D3" s="347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49"/>
      <c r="AF3" s="349"/>
      <c r="AG3" s="349"/>
      <c r="AH3" s="349"/>
      <c r="AI3" s="349"/>
      <c r="AJ3" s="349"/>
      <c r="AK3" s="349"/>
      <c r="AL3" s="349"/>
      <c r="AM3" s="350" t="s">
        <v>230</v>
      </c>
    </row>
    <row r="4" spans="1:39" ht="6" customHeight="1">
      <c r="A4" s="351" t="s">
        <v>231</v>
      </c>
      <c r="B4" s="351"/>
      <c r="C4" s="351"/>
      <c r="D4" s="352"/>
      <c r="E4" s="353"/>
      <c r="F4" s="353"/>
      <c r="G4" s="354"/>
      <c r="H4" s="355"/>
      <c r="I4" s="354"/>
      <c r="J4" s="353"/>
      <c r="K4" s="353"/>
      <c r="L4" s="354"/>
      <c r="M4" s="353"/>
      <c r="N4" s="353"/>
      <c r="O4" s="354"/>
      <c r="P4" s="354"/>
      <c r="Q4" s="353"/>
      <c r="R4" s="354"/>
      <c r="S4" s="354"/>
      <c r="T4" s="354"/>
      <c r="U4" s="353"/>
      <c r="V4" s="353"/>
      <c r="W4" s="353"/>
      <c r="X4" s="353"/>
      <c r="Y4" s="353"/>
      <c r="Z4" s="353"/>
      <c r="AA4" s="353"/>
      <c r="AB4" s="353"/>
      <c r="AC4" s="353"/>
      <c r="AD4" s="354"/>
      <c r="AE4" s="353"/>
      <c r="AF4" s="353"/>
      <c r="AG4" s="353"/>
      <c r="AH4" s="353"/>
      <c r="AI4" s="353"/>
      <c r="AJ4" s="353"/>
      <c r="AK4" s="353"/>
      <c r="AL4" s="353"/>
      <c r="AM4" s="354"/>
    </row>
    <row r="5" spans="1:39" ht="7.5" customHeight="1">
      <c r="A5" s="356"/>
      <c r="B5" s="356"/>
      <c r="C5" s="356"/>
      <c r="D5" s="357"/>
      <c r="E5" s="358" t="s">
        <v>303</v>
      </c>
      <c r="F5" s="358" t="s">
        <v>329</v>
      </c>
      <c r="G5" s="359" t="s">
        <v>304</v>
      </c>
      <c r="H5" s="360"/>
      <c r="I5" s="361"/>
      <c r="J5" s="362"/>
      <c r="K5" s="358" t="s">
        <v>330</v>
      </c>
      <c r="L5" s="359" t="s">
        <v>305</v>
      </c>
      <c r="M5" s="362"/>
      <c r="N5" s="358" t="s">
        <v>306</v>
      </c>
      <c r="O5" s="359" t="s">
        <v>307</v>
      </c>
      <c r="P5" s="361"/>
      <c r="Q5" s="362"/>
      <c r="R5" s="359" t="s">
        <v>308</v>
      </c>
      <c r="S5" s="361"/>
      <c r="T5" s="361"/>
      <c r="U5" s="363" t="s">
        <v>309</v>
      </c>
      <c r="V5" s="358" t="s">
        <v>310</v>
      </c>
      <c r="W5" s="358" t="s">
        <v>311</v>
      </c>
      <c r="X5" s="358" t="s">
        <v>312</v>
      </c>
      <c r="Y5" s="358" t="s">
        <v>313</v>
      </c>
      <c r="Z5" s="358" t="s">
        <v>314</v>
      </c>
      <c r="AA5" s="358" t="s">
        <v>315</v>
      </c>
      <c r="AB5" s="358" t="s">
        <v>316</v>
      </c>
      <c r="AC5" s="358" t="s">
        <v>317</v>
      </c>
      <c r="AD5" s="359" t="s">
        <v>318</v>
      </c>
      <c r="AE5" s="362"/>
      <c r="AF5" s="358" t="s">
        <v>319</v>
      </c>
      <c r="AG5" s="358" t="s">
        <v>320</v>
      </c>
      <c r="AH5" s="358" t="s">
        <v>321</v>
      </c>
      <c r="AI5" s="358" t="s">
        <v>322</v>
      </c>
      <c r="AJ5" s="358" t="s">
        <v>323</v>
      </c>
      <c r="AK5" s="358" t="s">
        <v>324</v>
      </c>
      <c r="AL5" s="358" t="s">
        <v>249</v>
      </c>
      <c r="AM5" s="359" t="s">
        <v>325</v>
      </c>
    </row>
    <row r="6" spans="1:39" ht="6" customHeight="1">
      <c r="A6" s="356"/>
      <c r="B6" s="356"/>
      <c r="C6" s="356"/>
      <c r="D6" s="357"/>
      <c r="E6" s="358"/>
      <c r="F6" s="358"/>
      <c r="G6" s="359"/>
      <c r="H6" s="364"/>
      <c r="I6" s="365"/>
      <c r="J6" s="353"/>
      <c r="K6" s="358"/>
      <c r="L6" s="359"/>
      <c r="M6" s="365"/>
      <c r="N6" s="358"/>
      <c r="O6" s="359"/>
      <c r="P6" s="365"/>
      <c r="Q6" s="353"/>
      <c r="R6" s="359"/>
      <c r="S6" s="365"/>
      <c r="T6" s="354"/>
      <c r="U6" s="363"/>
      <c r="V6" s="358"/>
      <c r="W6" s="358"/>
      <c r="X6" s="358"/>
      <c r="Y6" s="358"/>
      <c r="Z6" s="358"/>
      <c r="AA6" s="358"/>
      <c r="AB6" s="358"/>
      <c r="AC6" s="358"/>
      <c r="AD6" s="359"/>
      <c r="AE6" s="365"/>
      <c r="AF6" s="358"/>
      <c r="AG6" s="358"/>
      <c r="AH6" s="358"/>
      <c r="AI6" s="358"/>
      <c r="AJ6" s="358"/>
      <c r="AK6" s="358"/>
      <c r="AL6" s="358"/>
      <c r="AM6" s="359"/>
    </row>
    <row r="7" spans="1:39" ht="84" customHeight="1">
      <c r="A7" s="356"/>
      <c r="B7" s="356"/>
      <c r="C7" s="356"/>
      <c r="D7" s="357"/>
      <c r="E7" s="358"/>
      <c r="F7" s="358"/>
      <c r="G7" s="359"/>
      <c r="H7" s="366" t="s">
        <v>331</v>
      </c>
      <c r="I7" s="367" t="s">
        <v>332</v>
      </c>
      <c r="J7" s="368" t="s">
        <v>333</v>
      </c>
      <c r="K7" s="358"/>
      <c r="L7" s="359"/>
      <c r="M7" s="367" t="s">
        <v>334</v>
      </c>
      <c r="N7" s="358"/>
      <c r="O7" s="359"/>
      <c r="P7" s="367" t="s">
        <v>335</v>
      </c>
      <c r="Q7" s="368" t="s">
        <v>336</v>
      </c>
      <c r="R7" s="359"/>
      <c r="S7" s="367" t="s">
        <v>337</v>
      </c>
      <c r="T7" s="369" t="s">
        <v>338</v>
      </c>
      <c r="U7" s="363"/>
      <c r="V7" s="358"/>
      <c r="W7" s="358"/>
      <c r="X7" s="358"/>
      <c r="Y7" s="358"/>
      <c r="Z7" s="358"/>
      <c r="AA7" s="358"/>
      <c r="AB7" s="358"/>
      <c r="AC7" s="358"/>
      <c r="AD7" s="359"/>
      <c r="AE7" s="367" t="s">
        <v>339</v>
      </c>
      <c r="AF7" s="358"/>
      <c r="AG7" s="358"/>
      <c r="AH7" s="358"/>
      <c r="AI7" s="358"/>
      <c r="AJ7" s="358"/>
      <c r="AK7" s="358"/>
      <c r="AL7" s="358"/>
      <c r="AM7" s="359"/>
    </row>
    <row r="8" spans="1:39" ht="6" customHeight="1">
      <c r="A8" s="370"/>
      <c r="B8" s="370"/>
      <c r="C8" s="370"/>
      <c r="D8" s="371"/>
      <c r="E8" s="362"/>
      <c r="F8" s="362"/>
      <c r="G8" s="362"/>
      <c r="H8" s="37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1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1"/>
    </row>
    <row r="9" spans="1:39" ht="6" customHeight="1">
      <c r="A9" s="373"/>
      <c r="B9" s="373"/>
      <c r="C9" s="373"/>
      <c r="D9" s="374"/>
      <c r="E9" s="354"/>
      <c r="F9" s="354"/>
      <c r="G9" s="354"/>
      <c r="H9" s="355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</row>
    <row r="10" spans="1:39" ht="18" customHeight="1">
      <c r="A10" s="346"/>
      <c r="B10" s="375" t="s">
        <v>340</v>
      </c>
      <c r="C10" s="375"/>
      <c r="D10" s="376"/>
      <c r="E10" s="377">
        <f>E11+E29+E30+E35+E39+E41+E44+E45</f>
        <v>1</v>
      </c>
      <c r="F10" s="377">
        <f aca="true" t="shared" si="0" ref="F10:AL10">F11+F29+F30+F35+F39+F41+F44+F45</f>
        <v>5</v>
      </c>
      <c r="G10" s="377">
        <f t="shared" si="0"/>
        <v>27</v>
      </c>
      <c r="H10" s="377">
        <f t="shared" si="0"/>
        <v>13</v>
      </c>
      <c r="I10" s="377">
        <f t="shared" si="0"/>
        <v>1</v>
      </c>
      <c r="J10" s="377">
        <f t="shared" si="0"/>
        <v>1</v>
      </c>
      <c r="K10" s="378">
        <f t="shared" si="0"/>
        <v>17</v>
      </c>
      <c r="L10" s="377">
        <f t="shared" si="0"/>
        <v>81</v>
      </c>
      <c r="M10" s="377">
        <f t="shared" si="0"/>
        <v>31</v>
      </c>
      <c r="N10" s="379">
        <f t="shared" si="0"/>
        <v>69</v>
      </c>
      <c r="O10" s="379">
        <f t="shared" si="0"/>
        <v>21</v>
      </c>
      <c r="P10" s="379">
        <f>P11+P29+P30+P35+P39+P41+P44+P45</f>
        <v>10</v>
      </c>
      <c r="Q10" s="377">
        <f t="shared" si="0"/>
        <v>5</v>
      </c>
      <c r="R10" s="380">
        <f t="shared" si="0"/>
        <v>117</v>
      </c>
      <c r="S10" s="379">
        <f t="shared" si="0"/>
        <v>75</v>
      </c>
      <c r="T10" s="377">
        <f t="shared" si="0"/>
        <v>21</v>
      </c>
      <c r="U10" s="380">
        <f t="shared" si="0"/>
        <v>83</v>
      </c>
      <c r="V10" s="377">
        <f t="shared" si="0"/>
        <v>0</v>
      </c>
      <c r="W10" s="377">
        <f t="shared" si="0"/>
        <v>0</v>
      </c>
      <c r="X10" s="377">
        <f t="shared" si="0"/>
        <v>7</v>
      </c>
      <c r="Y10" s="377">
        <f t="shared" si="0"/>
        <v>4</v>
      </c>
      <c r="Z10" s="377">
        <f t="shared" si="0"/>
        <v>3</v>
      </c>
      <c r="AA10" s="377">
        <f t="shared" si="0"/>
        <v>45</v>
      </c>
      <c r="AB10" s="379">
        <f t="shared" si="0"/>
        <v>72</v>
      </c>
      <c r="AC10" s="377">
        <f t="shared" si="0"/>
        <v>26</v>
      </c>
      <c r="AD10" s="381">
        <f t="shared" si="0"/>
        <v>231</v>
      </c>
      <c r="AE10" s="377">
        <f t="shared" si="0"/>
        <v>11</v>
      </c>
      <c r="AF10" s="377">
        <f t="shared" si="0"/>
        <v>1</v>
      </c>
      <c r="AG10" s="379">
        <f t="shared" si="0"/>
        <v>64</v>
      </c>
      <c r="AH10" s="377">
        <f t="shared" si="0"/>
        <v>41</v>
      </c>
      <c r="AI10" s="377">
        <f t="shared" si="0"/>
        <v>31</v>
      </c>
      <c r="AJ10" s="377">
        <f t="shared" si="0"/>
        <v>17</v>
      </c>
      <c r="AK10" s="377">
        <f t="shared" si="0"/>
        <v>86</v>
      </c>
      <c r="AL10" s="377">
        <f t="shared" si="0"/>
        <v>0</v>
      </c>
      <c r="AM10" s="382">
        <f>E10+F10+G10+K10+L10+N10+O10+R10+U10+V10+W10+X10+Y10+Z10+AA10+AB10+AC10+AD10+AF10+AG10+AH10+AI10+AJ10+AK10+AL10</f>
        <v>1049</v>
      </c>
    </row>
    <row r="11" spans="1:39" ht="16.5" customHeight="1">
      <c r="A11" s="346"/>
      <c r="B11" s="383" t="s">
        <v>341</v>
      </c>
      <c r="C11" s="383"/>
      <c r="D11" s="384"/>
      <c r="E11" s="385">
        <f>SUM(E12:E28)</f>
        <v>1</v>
      </c>
      <c r="F11" s="385">
        <f aca="true" t="shared" si="1" ref="F11:AL11">SUM(F12:F28)</f>
        <v>5</v>
      </c>
      <c r="G11" s="385">
        <f t="shared" si="1"/>
        <v>20</v>
      </c>
      <c r="H11" s="385">
        <f t="shared" si="1"/>
        <v>10</v>
      </c>
      <c r="I11" s="385">
        <f t="shared" si="1"/>
        <v>1</v>
      </c>
      <c r="J11" s="385">
        <f t="shared" si="1"/>
        <v>1</v>
      </c>
      <c r="K11" s="385">
        <f t="shared" si="1"/>
        <v>1</v>
      </c>
      <c r="L11" s="385">
        <f t="shared" si="1"/>
        <v>79</v>
      </c>
      <c r="M11" s="385">
        <f t="shared" si="1"/>
        <v>31</v>
      </c>
      <c r="N11" s="385">
        <f t="shared" si="1"/>
        <v>54</v>
      </c>
      <c r="O11" s="386">
        <f t="shared" si="1"/>
        <v>11</v>
      </c>
      <c r="P11" s="385">
        <f t="shared" si="1"/>
        <v>7</v>
      </c>
      <c r="Q11" s="385">
        <f t="shared" si="1"/>
        <v>1</v>
      </c>
      <c r="R11" s="385">
        <f t="shared" si="1"/>
        <v>36</v>
      </c>
      <c r="S11" s="385">
        <f t="shared" si="1"/>
        <v>12</v>
      </c>
      <c r="T11" s="385">
        <f t="shared" si="1"/>
        <v>10</v>
      </c>
      <c r="U11" s="385">
        <f t="shared" si="1"/>
        <v>7</v>
      </c>
      <c r="V11" s="385">
        <f t="shared" si="1"/>
        <v>0</v>
      </c>
      <c r="W11" s="385">
        <f t="shared" si="1"/>
        <v>0</v>
      </c>
      <c r="X11" s="385">
        <f t="shared" si="1"/>
        <v>7</v>
      </c>
      <c r="Y11" s="385">
        <f t="shared" si="1"/>
        <v>3</v>
      </c>
      <c r="Z11" s="385">
        <f t="shared" si="1"/>
        <v>0</v>
      </c>
      <c r="AA11" s="385">
        <f t="shared" si="1"/>
        <v>16</v>
      </c>
      <c r="AB11" s="385">
        <f t="shared" si="1"/>
        <v>23</v>
      </c>
      <c r="AC11" s="385">
        <f t="shared" si="1"/>
        <v>9</v>
      </c>
      <c r="AD11" s="387">
        <f t="shared" si="1"/>
        <v>54</v>
      </c>
      <c r="AE11" s="385">
        <f t="shared" si="1"/>
        <v>0</v>
      </c>
      <c r="AF11" s="385">
        <f t="shared" si="1"/>
        <v>1</v>
      </c>
      <c r="AG11" s="386">
        <f>SUM(AG12:AG28)</f>
        <v>29</v>
      </c>
      <c r="AH11" s="385">
        <f t="shared" si="1"/>
        <v>8</v>
      </c>
      <c r="AI11" s="385">
        <f t="shared" si="1"/>
        <v>2</v>
      </c>
      <c r="AJ11" s="385">
        <f t="shared" si="1"/>
        <v>1</v>
      </c>
      <c r="AK11" s="385">
        <f t="shared" si="1"/>
        <v>30</v>
      </c>
      <c r="AL11" s="385">
        <f t="shared" si="1"/>
        <v>0</v>
      </c>
      <c r="AM11" s="388">
        <f>E11+F11+G11+K11+L11+N11+O11+R11+U11+V11+W11+X11+Y11+Z11+AA11+AB11+AC11+AD11+AF11+AG11+AH11+AI11+AJ11+AK11+AL11</f>
        <v>397</v>
      </c>
    </row>
    <row r="12" spans="1:39" ht="14.25" customHeight="1">
      <c r="A12" s="346"/>
      <c r="B12" s="389"/>
      <c r="C12" s="390" t="s">
        <v>342</v>
      </c>
      <c r="D12" s="384"/>
      <c r="E12" s="385">
        <v>0</v>
      </c>
      <c r="F12" s="385">
        <v>0</v>
      </c>
      <c r="G12" s="385">
        <v>0</v>
      </c>
      <c r="H12" s="385">
        <v>0</v>
      </c>
      <c r="I12" s="385">
        <v>0</v>
      </c>
      <c r="J12" s="385">
        <v>0</v>
      </c>
      <c r="K12" s="385">
        <v>0</v>
      </c>
      <c r="L12" s="385">
        <v>0</v>
      </c>
      <c r="M12" s="385">
        <v>0</v>
      </c>
      <c r="N12" s="385">
        <v>5</v>
      </c>
      <c r="O12" s="385">
        <v>0</v>
      </c>
      <c r="P12" s="385">
        <v>0</v>
      </c>
      <c r="Q12" s="385">
        <v>0</v>
      </c>
      <c r="R12" s="385">
        <v>2</v>
      </c>
      <c r="S12" s="385">
        <v>1</v>
      </c>
      <c r="T12" s="385">
        <v>0</v>
      </c>
      <c r="U12" s="385">
        <v>0</v>
      </c>
      <c r="V12" s="385">
        <v>0</v>
      </c>
      <c r="W12" s="385">
        <v>0</v>
      </c>
      <c r="X12" s="385">
        <v>0</v>
      </c>
      <c r="Y12" s="385">
        <v>1</v>
      </c>
      <c r="Z12" s="385">
        <v>0</v>
      </c>
      <c r="AA12" s="385">
        <v>6</v>
      </c>
      <c r="AB12" s="385">
        <v>1</v>
      </c>
      <c r="AC12" s="385">
        <v>2</v>
      </c>
      <c r="AD12" s="385">
        <v>17</v>
      </c>
      <c r="AE12" s="385">
        <v>0</v>
      </c>
      <c r="AF12" s="385">
        <v>0</v>
      </c>
      <c r="AG12" s="385">
        <v>0</v>
      </c>
      <c r="AH12" s="385">
        <v>1</v>
      </c>
      <c r="AI12" s="385">
        <v>0</v>
      </c>
      <c r="AJ12" s="385">
        <v>0</v>
      </c>
      <c r="AK12" s="385">
        <v>7</v>
      </c>
      <c r="AL12" s="385">
        <v>0</v>
      </c>
      <c r="AM12" s="385">
        <f aca="true" t="shared" si="2" ref="AM12:AM51">E12+F12+G12+K12+L12+N12+O12+R12+U12+V12+W12+X12+Y12+Z12+AA12+AB12+AC12+AD12+AF12+AG12+AH12+AI12+AJ12+AK12+AL12</f>
        <v>42</v>
      </c>
    </row>
    <row r="13" spans="1:39" ht="14.25" customHeight="1">
      <c r="A13" s="346"/>
      <c r="B13" s="391"/>
      <c r="C13" s="390" t="s">
        <v>51</v>
      </c>
      <c r="D13" s="384"/>
      <c r="E13" s="385">
        <v>0</v>
      </c>
      <c r="F13" s="385">
        <v>0</v>
      </c>
      <c r="G13" s="385">
        <v>0</v>
      </c>
      <c r="H13" s="385">
        <v>0</v>
      </c>
      <c r="I13" s="385">
        <v>0</v>
      </c>
      <c r="J13" s="385">
        <v>0</v>
      </c>
      <c r="K13" s="385">
        <v>0</v>
      </c>
      <c r="L13" s="385">
        <v>0</v>
      </c>
      <c r="M13" s="385">
        <v>0</v>
      </c>
      <c r="N13" s="385">
        <v>2</v>
      </c>
      <c r="O13" s="385">
        <v>0</v>
      </c>
      <c r="P13" s="385">
        <v>0</v>
      </c>
      <c r="Q13" s="385">
        <v>0</v>
      </c>
      <c r="R13" s="385">
        <v>1</v>
      </c>
      <c r="S13" s="385">
        <v>0</v>
      </c>
      <c r="T13" s="385">
        <v>0</v>
      </c>
      <c r="U13" s="385">
        <v>0</v>
      </c>
      <c r="V13" s="385">
        <v>0</v>
      </c>
      <c r="W13" s="385">
        <v>0</v>
      </c>
      <c r="X13" s="385">
        <v>0</v>
      </c>
      <c r="Y13" s="385">
        <v>1</v>
      </c>
      <c r="Z13" s="385">
        <v>0</v>
      </c>
      <c r="AA13" s="385">
        <v>0</v>
      </c>
      <c r="AB13" s="385">
        <v>1</v>
      </c>
      <c r="AC13" s="385">
        <v>0</v>
      </c>
      <c r="AD13" s="385">
        <v>0</v>
      </c>
      <c r="AE13" s="385">
        <v>0</v>
      </c>
      <c r="AF13" s="385">
        <v>0</v>
      </c>
      <c r="AG13" s="385">
        <v>0</v>
      </c>
      <c r="AH13" s="385">
        <v>0</v>
      </c>
      <c r="AI13" s="385">
        <v>0</v>
      </c>
      <c r="AJ13" s="385">
        <v>1</v>
      </c>
      <c r="AK13" s="385">
        <v>1</v>
      </c>
      <c r="AL13" s="385">
        <v>0</v>
      </c>
      <c r="AM13" s="385">
        <f t="shared" si="2"/>
        <v>7</v>
      </c>
    </row>
    <row r="14" spans="1:39" ht="14.25" customHeight="1">
      <c r="A14" s="346"/>
      <c r="B14" s="391"/>
      <c r="C14" s="392" t="s">
        <v>343</v>
      </c>
      <c r="D14" s="384"/>
      <c r="E14" s="385">
        <v>0</v>
      </c>
      <c r="F14" s="385">
        <v>0</v>
      </c>
      <c r="G14" s="385">
        <v>0</v>
      </c>
      <c r="H14" s="385">
        <v>0</v>
      </c>
      <c r="I14" s="385">
        <v>0</v>
      </c>
      <c r="J14" s="385">
        <v>0</v>
      </c>
      <c r="K14" s="385">
        <v>0</v>
      </c>
      <c r="L14" s="385">
        <v>0</v>
      </c>
      <c r="M14" s="385">
        <v>0</v>
      </c>
      <c r="N14" s="385">
        <v>0</v>
      </c>
      <c r="O14" s="385">
        <v>0</v>
      </c>
      <c r="P14" s="385">
        <v>0</v>
      </c>
      <c r="Q14" s="385">
        <v>0</v>
      </c>
      <c r="R14" s="385">
        <v>0</v>
      </c>
      <c r="S14" s="385">
        <v>0</v>
      </c>
      <c r="T14" s="385">
        <v>0</v>
      </c>
      <c r="U14" s="385">
        <v>0</v>
      </c>
      <c r="V14" s="385">
        <v>0</v>
      </c>
      <c r="W14" s="385">
        <v>0</v>
      </c>
      <c r="X14" s="385">
        <v>0</v>
      </c>
      <c r="Y14" s="385">
        <v>0</v>
      </c>
      <c r="Z14" s="385">
        <v>0</v>
      </c>
      <c r="AA14" s="385">
        <v>0</v>
      </c>
      <c r="AB14" s="385">
        <v>1</v>
      </c>
      <c r="AC14" s="385">
        <v>0</v>
      </c>
      <c r="AD14" s="385">
        <v>1</v>
      </c>
      <c r="AE14" s="385">
        <v>0</v>
      </c>
      <c r="AF14" s="385">
        <v>0</v>
      </c>
      <c r="AG14" s="385">
        <v>0</v>
      </c>
      <c r="AH14" s="385">
        <v>0</v>
      </c>
      <c r="AI14" s="385">
        <v>0</v>
      </c>
      <c r="AJ14" s="385">
        <v>0</v>
      </c>
      <c r="AK14" s="385">
        <v>0</v>
      </c>
      <c r="AL14" s="385">
        <v>0</v>
      </c>
      <c r="AM14" s="385">
        <f t="shared" si="2"/>
        <v>2</v>
      </c>
    </row>
    <row r="15" spans="1:39" ht="14.25" customHeight="1">
      <c r="A15" s="346"/>
      <c r="B15" s="391"/>
      <c r="C15" s="390" t="s">
        <v>144</v>
      </c>
      <c r="D15" s="384"/>
      <c r="E15" s="385">
        <v>0</v>
      </c>
      <c r="F15" s="385">
        <v>1</v>
      </c>
      <c r="G15" s="385">
        <v>12</v>
      </c>
      <c r="H15" s="385">
        <v>5</v>
      </c>
      <c r="I15" s="385">
        <v>1</v>
      </c>
      <c r="J15" s="385">
        <v>1</v>
      </c>
      <c r="K15" s="385">
        <v>0</v>
      </c>
      <c r="L15" s="385">
        <v>0</v>
      </c>
      <c r="M15" s="385">
        <v>0</v>
      </c>
      <c r="N15" s="385">
        <v>1</v>
      </c>
      <c r="O15" s="385">
        <v>0</v>
      </c>
      <c r="P15" s="385">
        <v>0</v>
      </c>
      <c r="Q15" s="385">
        <v>0</v>
      </c>
      <c r="R15" s="385">
        <v>3</v>
      </c>
      <c r="S15" s="385">
        <v>2</v>
      </c>
      <c r="T15" s="385">
        <v>1</v>
      </c>
      <c r="U15" s="385">
        <v>0</v>
      </c>
      <c r="V15" s="385">
        <v>0</v>
      </c>
      <c r="W15" s="385">
        <v>0</v>
      </c>
      <c r="X15" s="385">
        <v>0</v>
      </c>
      <c r="Y15" s="385">
        <v>0</v>
      </c>
      <c r="Z15" s="385">
        <v>0</v>
      </c>
      <c r="AA15" s="385">
        <v>0</v>
      </c>
      <c r="AB15" s="385">
        <v>0</v>
      </c>
      <c r="AC15" s="385">
        <v>0</v>
      </c>
      <c r="AD15" s="385">
        <v>3</v>
      </c>
      <c r="AE15" s="385">
        <v>0</v>
      </c>
      <c r="AF15" s="385">
        <v>0</v>
      </c>
      <c r="AG15" s="385">
        <v>4</v>
      </c>
      <c r="AH15" s="385">
        <v>0</v>
      </c>
      <c r="AI15" s="385">
        <v>0</v>
      </c>
      <c r="AJ15" s="385">
        <v>0</v>
      </c>
      <c r="AK15" s="385">
        <v>0</v>
      </c>
      <c r="AL15" s="385">
        <v>0</v>
      </c>
      <c r="AM15" s="385">
        <f t="shared" si="2"/>
        <v>24</v>
      </c>
    </row>
    <row r="16" spans="1:39" ht="14.25" customHeight="1">
      <c r="A16" s="346"/>
      <c r="B16" s="391"/>
      <c r="C16" s="390" t="s">
        <v>145</v>
      </c>
      <c r="D16" s="384"/>
      <c r="E16" s="385">
        <v>0</v>
      </c>
      <c r="F16" s="385">
        <v>0</v>
      </c>
      <c r="G16" s="385">
        <v>8</v>
      </c>
      <c r="H16" s="385">
        <v>5</v>
      </c>
      <c r="I16" s="385">
        <v>0</v>
      </c>
      <c r="J16" s="385">
        <v>0</v>
      </c>
      <c r="K16" s="385">
        <v>0</v>
      </c>
      <c r="L16" s="385">
        <v>0</v>
      </c>
      <c r="M16" s="385">
        <v>0</v>
      </c>
      <c r="N16" s="385">
        <v>0</v>
      </c>
      <c r="O16" s="385">
        <v>0</v>
      </c>
      <c r="P16" s="385">
        <v>0</v>
      </c>
      <c r="Q16" s="385">
        <v>0</v>
      </c>
      <c r="R16" s="385">
        <v>1</v>
      </c>
      <c r="S16" s="385">
        <v>0</v>
      </c>
      <c r="T16" s="385">
        <v>0</v>
      </c>
      <c r="U16" s="385">
        <v>0</v>
      </c>
      <c r="V16" s="385">
        <v>0</v>
      </c>
      <c r="W16" s="385">
        <v>0</v>
      </c>
      <c r="X16" s="385">
        <v>0</v>
      </c>
      <c r="Y16" s="385">
        <v>0</v>
      </c>
      <c r="Z16" s="385">
        <v>0</v>
      </c>
      <c r="AA16" s="385">
        <v>1</v>
      </c>
      <c r="AB16" s="385">
        <v>0</v>
      </c>
      <c r="AC16" s="385">
        <v>0</v>
      </c>
      <c r="AD16" s="385">
        <v>0</v>
      </c>
      <c r="AE16" s="385">
        <v>0</v>
      </c>
      <c r="AF16" s="385">
        <v>0</v>
      </c>
      <c r="AG16" s="385">
        <v>1</v>
      </c>
      <c r="AH16" s="385">
        <v>0</v>
      </c>
      <c r="AI16" s="385">
        <v>0</v>
      </c>
      <c r="AJ16" s="385">
        <v>0</v>
      </c>
      <c r="AK16" s="385">
        <v>0</v>
      </c>
      <c r="AL16" s="385">
        <v>0</v>
      </c>
      <c r="AM16" s="385">
        <f t="shared" si="2"/>
        <v>11</v>
      </c>
    </row>
    <row r="17" spans="1:39" ht="14.25" customHeight="1">
      <c r="A17" s="346"/>
      <c r="B17" s="391"/>
      <c r="C17" s="390" t="s">
        <v>251</v>
      </c>
      <c r="D17" s="384"/>
      <c r="E17" s="385">
        <v>0</v>
      </c>
      <c r="F17" s="385">
        <v>0</v>
      </c>
      <c r="G17" s="385">
        <v>0</v>
      </c>
      <c r="H17" s="385">
        <v>0</v>
      </c>
      <c r="I17" s="385">
        <v>0</v>
      </c>
      <c r="J17" s="385">
        <v>0</v>
      </c>
      <c r="K17" s="385">
        <v>0</v>
      </c>
      <c r="L17" s="385">
        <v>0</v>
      </c>
      <c r="M17" s="385">
        <v>0</v>
      </c>
      <c r="N17" s="385">
        <v>5</v>
      </c>
      <c r="O17" s="385">
        <v>0</v>
      </c>
      <c r="P17" s="385">
        <v>0</v>
      </c>
      <c r="Q17" s="385">
        <v>0</v>
      </c>
      <c r="R17" s="385">
        <v>0</v>
      </c>
      <c r="S17" s="385">
        <v>0</v>
      </c>
      <c r="T17" s="385">
        <v>0</v>
      </c>
      <c r="U17" s="385">
        <v>0</v>
      </c>
      <c r="V17" s="385">
        <v>0</v>
      </c>
      <c r="W17" s="385">
        <v>0</v>
      </c>
      <c r="X17" s="385">
        <v>0</v>
      </c>
      <c r="Y17" s="385">
        <v>0</v>
      </c>
      <c r="Z17" s="385">
        <v>0</v>
      </c>
      <c r="AA17" s="385">
        <v>0</v>
      </c>
      <c r="AB17" s="385">
        <v>1</v>
      </c>
      <c r="AC17" s="385">
        <v>0</v>
      </c>
      <c r="AD17" s="385">
        <v>0</v>
      </c>
      <c r="AE17" s="385">
        <v>0</v>
      </c>
      <c r="AF17" s="385">
        <v>0</v>
      </c>
      <c r="AG17" s="385">
        <v>0</v>
      </c>
      <c r="AH17" s="385">
        <v>0</v>
      </c>
      <c r="AI17" s="385">
        <v>0</v>
      </c>
      <c r="AJ17" s="385">
        <v>0</v>
      </c>
      <c r="AK17" s="385">
        <v>0</v>
      </c>
      <c r="AL17" s="385">
        <v>0</v>
      </c>
      <c r="AM17" s="385">
        <f t="shared" si="2"/>
        <v>6</v>
      </c>
    </row>
    <row r="18" spans="1:39" ht="14.25" customHeight="1">
      <c r="A18" s="346"/>
      <c r="B18" s="391"/>
      <c r="C18" s="390" t="s">
        <v>252</v>
      </c>
      <c r="D18" s="384"/>
      <c r="E18" s="385">
        <v>0</v>
      </c>
      <c r="F18" s="385">
        <v>0</v>
      </c>
      <c r="G18" s="385">
        <v>0</v>
      </c>
      <c r="H18" s="385">
        <v>0</v>
      </c>
      <c r="I18" s="385">
        <v>0</v>
      </c>
      <c r="J18" s="385">
        <v>0</v>
      </c>
      <c r="K18" s="385">
        <v>0</v>
      </c>
      <c r="L18" s="385">
        <v>0</v>
      </c>
      <c r="M18" s="385">
        <v>0</v>
      </c>
      <c r="N18" s="385">
        <v>3</v>
      </c>
      <c r="O18" s="385">
        <v>0</v>
      </c>
      <c r="P18" s="385">
        <v>0</v>
      </c>
      <c r="Q18" s="385">
        <v>0</v>
      </c>
      <c r="R18" s="385">
        <v>0</v>
      </c>
      <c r="S18" s="385">
        <v>0</v>
      </c>
      <c r="T18" s="385">
        <v>0</v>
      </c>
      <c r="U18" s="385">
        <v>0</v>
      </c>
      <c r="V18" s="385">
        <v>0</v>
      </c>
      <c r="W18" s="385">
        <v>0</v>
      </c>
      <c r="X18" s="385">
        <v>0</v>
      </c>
      <c r="Y18" s="385">
        <v>0</v>
      </c>
      <c r="Z18" s="385">
        <v>0</v>
      </c>
      <c r="AA18" s="385">
        <v>0</v>
      </c>
      <c r="AB18" s="385">
        <v>0</v>
      </c>
      <c r="AC18" s="385">
        <v>1</v>
      </c>
      <c r="AD18" s="385">
        <v>1</v>
      </c>
      <c r="AE18" s="385">
        <v>0</v>
      </c>
      <c r="AF18" s="385">
        <v>0</v>
      </c>
      <c r="AG18" s="385">
        <v>0</v>
      </c>
      <c r="AH18" s="385">
        <v>0</v>
      </c>
      <c r="AI18" s="385">
        <v>0</v>
      </c>
      <c r="AJ18" s="385">
        <v>0</v>
      </c>
      <c r="AK18" s="385">
        <v>1</v>
      </c>
      <c r="AL18" s="385">
        <v>0</v>
      </c>
      <c r="AM18" s="385">
        <f t="shared" si="2"/>
        <v>6</v>
      </c>
    </row>
    <row r="19" spans="1:39" ht="14.25" customHeight="1">
      <c r="A19" s="346"/>
      <c r="B19" s="391"/>
      <c r="C19" s="390" t="s">
        <v>56</v>
      </c>
      <c r="D19" s="384"/>
      <c r="E19" s="385">
        <v>0</v>
      </c>
      <c r="F19" s="385">
        <v>0</v>
      </c>
      <c r="G19" s="385">
        <v>0</v>
      </c>
      <c r="H19" s="385">
        <v>0</v>
      </c>
      <c r="I19" s="385">
        <v>0</v>
      </c>
      <c r="J19" s="385">
        <v>0</v>
      </c>
      <c r="K19" s="385">
        <v>0</v>
      </c>
      <c r="L19" s="385">
        <v>1</v>
      </c>
      <c r="M19" s="385">
        <v>0</v>
      </c>
      <c r="N19" s="385">
        <v>9</v>
      </c>
      <c r="O19" s="385">
        <v>0</v>
      </c>
      <c r="P19" s="385">
        <v>0</v>
      </c>
      <c r="Q19" s="385">
        <v>0</v>
      </c>
      <c r="R19" s="385">
        <v>3</v>
      </c>
      <c r="S19" s="385">
        <v>3</v>
      </c>
      <c r="T19" s="385">
        <v>0</v>
      </c>
      <c r="U19" s="385">
        <v>1</v>
      </c>
      <c r="V19" s="385">
        <v>0</v>
      </c>
      <c r="W19" s="385">
        <v>0</v>
      </c>
      <c r="X19" s="385">
        <v>0</v>
      </c>
      <c r="Y19" s="385">
        <v>0</v>
      </c>
      <c r="Z19" s="385">
        <v>0</v>
      </c>
      <c r="AA19" s="385">
        <v>0</v>
      </c>
      <c r="AB19" s="385">
        <v>3</v>
      </c>
      <c r="AC19" s="385">
        <v>1</v>
      </c>
      <c r="AD19" s="393">
        <v>2</v>
      </c>
      <c r="AE19" s="385">
        <v>0</v>
      </c>
      <c r="AF19" s="385">
        <v>0</v>
      </c>
      <c r="AG19" s="385">
        <v>2</v>
      </c>
      <c r="AH19" s="385">
        <v>2</v>
      </c>
      <c r="AI19" s="385">
        <v>0</v>
      </c>
      <c r="AJ19" s="385">
        <v>0</v>
      </c>
      <c r="AK19" s="385">
        <v>0</v>
      </c>
      <c r="AL19" s="385">
        <v>0</v>
      </c>
      <c r="AM19" s="394">
        <f t="shared" si="2"/>
        <v>24</v>
      </c>
    </row>
    <row r="20" spans="1:39" ht="14.25" customHeight="1">
      <c r="A20" s="346"/>
      <c r="B20" s="391"/>
      <c r="C20" s="390" t="s">
        <v>253</v>
      </c>
      <c r="D20" s="384"/>
      <c r="E20" s="385">
        <v>0</v>
      </c>
      <c r="F20" s="385">
        <v>0</v>
      </c>
      <c r="G20" s="385">
        <v>0</v>
      </c>
      <c r="H20" s="385">
        <v>0</v>
      </c>
      <c r="I20" s="385">
        <v>0</v>
      </c>
      <c r="J20" s="385">
        <v>0</v>
      </c>
      <c r="K20" s="385">
        <v>1</v>
      </c>
      <c r="L20" s="385">
        <v>1</v>
      </c>
      <c r="M20" s="385">
        <v>0</v>
      </c>
      <c r="N20" s="385">
        <v>1</v>
      </c>
      <c r="O20" s="385">
        <v>0</v>
      </c>
      <c r="P20" s="385">
        <v>0</v>
      </c>
      <c r="Q20" s="385">
        <v>0</v>
      </c>
      <c r="R20" s="385">
        <v>2</v>
      </c>
      <c r="S20" s="385">
        <v>1</v>
      </c>
      <c r="T20" s="385">
        <v>0</v>
      </c>
      <c r="U20" s="385">
        <v>0</v>
      </c>
      <c r="V20" s="385">
        <v>0</v>
      </c>
      <c r="W20" s="385">
        <v>0</v>
      </c>
      <c r="X20" s="385">
        <v>0</v>
      </c>
      <c r="Y20" s="385">
        <v>0</v>
      </c>
      <c r="Z20" s="385">
        <v>0</v>
      </c>
      <c r="AA20" s="385">
        <v>0</v>
      </c>
      <c r="AB20" s="385">
        <v>0</v>
      </c>
      <c r="AC20" s="385">
        <v>0</v>
      </c>
      <c r="AD20" s="385">
        <v>1</v>
      </c>
      <c r="AE20" s="385">
        <v>0</v>
      </c>
      <c r="AF20" s="385">
        <v>0</v>
      </c>
      <c r="AG20" s="385">
        <v>5</v>
      </c>
      <c r="AH20" s="385">
        <v>1</v>
      </c>
      <c r="AI20" s="385">
        <v>1</v>
      </c>
      <c r="AJ20" s="385">
        <v>0</v>
      </c>
      <c r="AK20" s="385">
        <v>0</v>
      </c>
      <c r="AL20" s="385">
        <v>0</v>
      </c>
      <c r="AM20" s="385">
        <f t="shared" si="2"/>
        <v>13</v>
      </c>
    </row>
    <row r="21" spans="1:39" ht="14.25" customHeight="1">
      <c r="A21" s="346"/>
      <c r="B21" s="391"/>
      <c r="C21" s="390" t="s">
        <v>61</v>
      </c>
      <c r="D21" s="384"/>
      <c r="E21" s="385">
        <v>0</v>
      </c>
      <c r="F21" s="385">
        <v>0</v>
      </c>
      <c r="G21" s="385">
        <v>0</v>
      </c>
      <c r="H21" s="385">
        <v>0</v>
      </c>
      <c r="I21" s="385">
        <v>0</v>
      </c>
      <c r="J21" s="385">
        <v>0</v>
      </c>
      <c r="K21" s="385">
        <v>0</v>
      </c>
      <c r="L21" s="385">
        <v>1</v>
      </c>
      <c r="M21" s="385">
        <v>0</v>
      </c>
      <c r="N21" s="385">
        <v>1</v>
      </c>
      <c r="O21" s="385">
        <v>0</v>
      </c>
      <c r="P21" s="385">
        <v>0</v>
      </c>
      <c r="Q21" s="385">
        <v>0</v>
      </c>
      <c r="R21" s="385">
        <v>1</v>
      </c>
      <c r="S21" s="385">
        <v>1</v>
      </c>
      <c r="T21" s="385">
        <v>0</v>
      </c>
      <c r="U21" s="385">
        <v>0</v>
      </c>
      <c r="V21" s="385">
        <v>0</v>
      </c>
      <c r="W21" s="385">
        <v>0</v>
      </c>
      <c r="X21" s="385">
        <v>0</v>
      </c>
      <c r="Y21" s="385">
        <v>0</v>
      </c>
      <c r="Z21" s="385">
        <v>0</v>
      </c>
      <c r="AA21" s="385">
        <v>0</v>
      </c>
      <c r="AB21" s="385">
        <v>0</v>
      </c>
      <c r="AC21" s="385">
        <v>0</v>
      </c>
      <c r="AD21" s="385">
        <v>1</v>
      </c>
      <c r="AE21" s="385">
        <v>0</v>
      </c>
      <c r="AF21" s="385">
        <v>0</v>
      </c>
      <c r="AG21" s="385">
        <v>0</v>
      </c>
      <c r="AH21" s="385">
        <v>0</v>
      </c>
      <c r="AI21" s="385">
        <v>0</v>
      </c>
      <c r="AJ21" s="385">
        <v>0</v>
      </c>
      <c r="AK21" s="385">
        <v>1</v>
      </c>
      <c r="AL21" s="385">
        <v>0</v>
      </c>
      <c r="AM21" s="385">
        <f t="shared" si="2"/>
        <v>5</v>
      </c>
    </row>
    <row r="22" spans="1:39" ht="14.25" customHeight="1">
      <c r="A22" s="346"/>
      <c r="B22" s="391"/>
      <c r="C22" s="390" t="s">
        <v>152</v>
      </c>
      <c r="D22" s="384"/>
      <c r="E22" s="385">
        <v>0</v>
      </c>
      <c r="F22" s="385">
        <v>0</v>
      </c>
      <c r="G22" s="385">
        <v>0</v>
      </c>
      <c r="H22" s="385">
        <v>0</v>
      </c>
      <c r="I22" s="385">
        <v>0</v>
      </c>
      <c r="J22" s="385">
        <v>0</v>
      </c>
      <c r="K22" s="385">
        <v>0</v>
      </c>
      <c r="L22" s="385">
        <v>1</v>
      </c>
      <c r="M22" s="385">
        <v>0</v>
      </c>
      <c r="N22" s="385">
        <v>0</v>
      </c>
      <c r="O22" s="385">
        <v>1</v>
      </c>
      <c r="P22" s="385">
        <v>1</v>
      </c>
      <c r="Q22" s="385">
        <v>0</v>
      </c>
      <c r="R22" s="385">
        <v>0</v>
      </c>
      <c r="S22" s="385">
        <v>0</v>
      </c>
      <c r="T22" s="385">
        <v>0</v>
      </c>
      <c r="U22" s="385">
        <v>0</v>
      </c>
      <c r="V22" s="385">
        <v>0</v>
      </c>
      <c r="W22" s="385">
        <v>0</v>
      </c>
      <c r="X22" s="385">
        <v>0</v>
      </c>
      <c r="Y22" s="385">
        <v>1</v>
      </c>
      <c r="Z22" s="385">
        <v>0</v>
      </c>
      <c r="AA22" s="385">
        <v>0</v>
      </c>
      <c r="AB22" s="385">
        <v>1</v>
      </c>
      <c r="AC22" s="385">
        <v>0</v>
      </c>
      <c r="AD22" s="385">
        <v>1</v>
      </c>
      <c r="AE22" s="385">
        <v>0</v>
      </c>
      <c r="AF22" s="385">
        <v>0</v>
      </c>
      <c r="AG22" s="385">
        <v>0</v>
      </c>
      <c r="AH22" s="385">
        <v>0</v>
      </c>
      <c r="AI22" s="385">
        <v>0</v>
      </c>
      <c r="AJ22" s="385">
        <v>0</v>
      </c>
      <c r="AK22" s="385">
        <v>0</v>
      </c>
      <c r="AL22" s="385">
        <v>0</v>
      </c>
      <c r="AM22" s="385">
        <f t="shared" si="2"/>
        <v>5</v>
      </c>
    </row>
    <row r="23" spans="1:39" ht="14.25" customHeight="1">
      <c r="A23" s="346"/>
      <c r="B23" s="391"/>
      <c r="C23" s="390" t="s">
        <v>153</v>
      </c>
      <c r="D23" s="384"/>
      <c r="E23" s="385">
        <v>0</v>
      </c>
      <c r="F23" s="385">
        <v>1</v>
      </c>
      <c r="G23" s="385">
        <v>0</v>
      </c>
      <c r="H23" s="385">
        <v>0</v>
      </c>
      <c r="I23" s="385">
        <v>0</v>
      </c>
      <c r="J23" s="385">
        <v>0</v>
      </c>
      <c r="K23" s="385">
        <v>0</v>
      </c>
      <c r="L23" s="385">
        <v>21</v>
      </c>
      <c r="M23" s="385">
        <v>12</v>
      </c>
      <c r="N23" s="385">
        <v>0</v>
      </c>
      <c r="O23" s="393">
        <v>4</v>
      </c>
      <c r="P23" s="393">
        <v>2</v>
      </c>
      <c r="Q23" s="385">
        <v>1</v>
      </c>
      <c r="R23" s="385">
        <v>4</v>
      </c>
      <c r="S23" s="385">
        <v>1</v>
      </c>
      <c r="T23" s="385">
        <v>0</v>
      </c>
      <c r="U23" s="385">
        <v>0</v>
      </c>
      <c r="V23" s="385">
        <v>0</v>
      </c>
      <c r="W23" s="385">
        <v>0</v>
      </c>
      <c r="X23" s="385">
        <v>3</v>
      </c>
      <c r="Y23" s="385">
        <v>0</v>
      </c>
      <c r="Z23" s="385">
        <v>0</v>
      </c>
      <c r="AA23" s="385">
        <v>0</v>
      </c>
      <c r="AB23" s="385">
        <v>7</v>
      </c>
      <c r="AC23" s="385">
        <v>1</v>
      </c>
      <c r="AD23" s="385">
        <v>6</v>
      </c>
      <c r="AE23" s="385">
        <v>0</v>
      </c>
      <c r="AF23" s="385">
        <v>0</v>
      </c>
      <c r="AG23" s="385">
        <v>8</v>
      </c>
      <c r="AH23" s="385">
        <v>1</v>
      </c>
      <c r="AI23" s="385">
        <v>0</v>
      </c>
      <c r="AJ23" s="385">
        <v>0</v>
      </c>
      <c r="AK23" s="385">
        <v>3</v>
      </c>
      <c r="AL23" s="385">
        <v>0</v>
      </c>
      <c r="AM23" s="394">
        <f t="shared" si="2"/>
        <v>59</v>
      </c>
    </row>
    <row r="24" spans="1:39" ht="14.25" customHeight="1">
      <c r="A24" s="346"/>
      <c r="B24" s="391"/>
      <c r="C24" s="390" t="s">
        <v>154</v>
      </c>
      <c r="D24" s="384"/>
      <c r="E24" s="385">
        <v>0</v>
      </c>
      <c r="F24" s="385">
        <v>0</v>
      </c>
      <c r="G24" s="385">
        <v>0</v>
      </c>
      <c r="H24" s="385">
        <v>0</v>
      </c>
      <c r="I24" s="385">
        <v>0</v>
      </c>
      <c r="J24" s="385">
        <v>0</v>
      </c>
      <c r="K24" s="385">
        <v>0</v>
      </c>
      <c r="L24" s="385">
        <v>13</v>
      </c>
      <c r="M24" s="385">
        <v>2</v>
      </c>
      <c r="N24" s="385">
        <v>2</v>
      </c>
      <c r="O24" s="385">
        <v>1</v>
      </c>
      <c r="P24" s="385">
        <v>1</v>
      </c>
      <c r="Q24" s="385">
        <v>0</v>
      </c>
      <c r="R24" s="385">
        <v>2</v>
      </c>
      <c r="S24" s="385">
        <v>0</v>
      </c>
      <c r="T24" s="385">
        <v>1</v>
      </c>
      <c r="U24" s="385">
        <v>1</v>
      </c>
      <c r="V24" s="385">
        <v>0</v>
      </c>
      <c r="W24" s="385">
        <v>0</v>
      </c>
      <c r="X24" s="385">
        <v>2</v>
      </c>
      <c r="Y24" s="385">
        <v>0</v>
      </c>
      <c r="Z24" s="385">
        <v>0</v>
      </c>
      <c r="AA24" s="385">
        <v>0</v>
      </c>
      <c r="AB24" s="385">
        <v>2</v>
      </c>
      <c r="AC24" s="385">
        <v>2</v>
      </c>
      <c r="AD24" s="385">
        <v>0</v>
      </c>
      <c r="AE24" s="385">
        <v>0</v>
      </c>
      <c r="AF24" s="385">
        <v>0</v>
      </c>
      <c r="AG24" s="385">
        <v>1</v>
      </c>
      <c r="AH24" s="385">
        <v>0</v>
      </c>
      <c r="AI24" s="385">
        <v>0</v>
      </c>
      <c r="AJ24" s="385">
        <v>0</v>
      </c>
      <c r="AK24" s="385">
        <v>3</v>
      </c>
      <c r="AL24" s="385">
        <v>0</v>
      </c>
      <c r="AM24" s="385">
        <f t="shared" si="2"/>
        <v>29</v>
      </c>
    </row>
    <row r="25" spans="1:39" ht="14.25" customHeight="1">
      <c r="A25" s="346"/>
      <c r="B25" s="391"/>
      <c r="C25" s="390" t="s">
        <v>155</v>
      </c>
      <c r="D25" s="384"/>
      <c r="E25" s="385">
        <v>0</v>
      </c>
      <c r="F25" s="385">
        <v>0</v>
      </c>
      <c r="G25" s="385">
        <v>0</v>
      </c>
      <c r="H25" s="385">
        <v>0</v>
      </c>
      <c r="I25" s="385">
        <v>0</v>
      </c>
      <c r="J25" s="385">
        <v>0</v>
      </c>
      <c r="K25" s="385">
        <v>0</v>
      </c>
      <c r="L25" s="385">
        <v>0</v>
      </c>
      <c r="M25" s="385">
        <v>0</v>
      </c>
      <c r="N25" s="385">
        <v>7</v>
      </c>
      <c r="O25" s="385">
        <v>1</v>
      </c>
      <c r="P25" s="385">
        <v>1</v>
      </c>
      <c r="Q25" s="385">
        <v>0</v>
      </c>
      <c r="R25" s="385">
        <v>0</v>
      </c>
      <c r="S25" s="385">
        <v>0</v>
      </c>
      <c r="T25" s="385">
        <v>0</v>
      </c>
      <c r="U25" s="385">
        <v>1</v>
      </c>
      <c r="V25" s="385">
        <v>0</v>
      </c>
      <c r="W25" s="385">
        <v>0</v>
      </c>
      <c r="X25" s="385">
        <v>0</v>
      </c>
      <c r="Y25" s="385">
        <v>0</v>
      </c>
      <c r="Z25" s="385">
        <v>0</v>
      </c>
      <c r="AA25" s="385">
        <v>0</v>
      </c>
      <c r="AB25" s="385">
        <v>1</v>
      </c>
      <c r="AC25" s="385">
        <v>0</v>
      </c>
      <c r="AD25" s="385">
        <v>5</v>
      </c>
      <c r="AE25" s="385">
        <v>0</v>
      </c>
      <c r="AF25" s="385">
        <v>0</v>
      </c>
      <c r="AG25" s="385">
        <v>0</v>
      </c>
      <c r="AH25" s="385">
        <v>0</v>
      </c>
      <c r="AI25" s="385">
        <v>0</v>
      </c>
      <c r="AJ25" s="385">
        <v>0</v>
      </c>
      <c r="AK25" s="385">
        <v>2</v>
      </c>
      <c r="AL25" s="385">
        <v>0</v>
      </c>
      <c r="AM25" s="385">
        <f t="shared" si="2"/>
        <v>17</v>
      </c>
    </row>
    <row r="26" spans="1:39" ht="14.25" customHeight="1">
      <c r="A26" s="346"/>
      <c r="B26" s="391"/>
      <c r="C26" s="390" t="s">
        <v>254</v>
      </c>
      <c r="D26" s="384"/>
      <c r="E26" s="385">
        <v>1</v>
      </c>
      <c r="F26" s="385">
        <v>1</v>
      </c>
      <c r="G26" s="385">
        <v>0</v>
      </c>
      <c r="H26" s="385">
        <v>0</v>
      </c>
      <c r="I26" s="385">
        <v>0</v>
      </c>
      <c r="J26" s="385">
        <v>0</v>
      </c>
      <c r="K26" s="385">
        <v>0</v>
      </c>
      <c r="L26" s="385">
        <v>38</v>
      </c>
      <c r="M26" s="385">
        <v>16</v>
      </c>
      <c r="N26" s="385">
        <v>15</v>
      </c>
      <c r="O26" s="385">
        <v>4</v>
      </c>
      <c r="P26" s="385">
        <v>2</v>
      </c>
      <c r="Q26" s="385">
        <v>0</v>
      </c>
      <c r="R26" s="385">
        <v>12</v>
      </c>
      <c r="S26" s="385">
        <v>1</v>
      </c>
      <c r="T26" s="385">
        <v>6</v>
      </c>
      <c r="U26" s="385">
        <v>1</v>
      </c>
      <c r="V26" s="385">
        <v>0</v>
      </c>
      <c r="W26" s="385">
        <v>0</v>
      </c>
      <c r="X26" s="385">
        <v>2</v>
      </c>
      <c r="Y26" s="385">
        <v>0</v>
      </c>
      <c r="Z26" s="385">
        <v>0</v>
      </c>
      <c r="AA26" s="385">
        <v>7</v>
      </c>
      <c r="AB26" s="385">
        <v>3</v>
      </c>
      <c r="AC26" s="385">
        <v>2</v>
      </c>
      <c r="AD26" s="395">
        <v>13</v>
      </c>
      <c r="AE26" s="385">
        <v>0</v>
      </c>
      <c r="AF26" s="385">
        <v>1</v>
      </c>
      <c r="AG26" s="393">
        <v>8</v>
      </c>
      <c r="AH26" s="385">
        <v>2</v>
      </c>
      <c r="AI26" s="385">
        <v>1</v>
      </c>
      <c r="AJ26" s="385">
        <v>0</v>
      </c>
      <c r="AK26" s="385">
        <v>8</v>
      </c>
      <c r="AL26" s="385">
        <v>0</v>
      </c>
      <c r="AM26" s="396">
        <f t="shared" si="2"/>
        <v>119</v>
      </c>
    </row>
    <row r="27" spans="1:39" ht="14.25" customHeight="1">
      <c r="A27" s="346"/>
      <c r="B27" s="391"/>
      <c r="C27" s="390" t="s">
        <v>255</v>
      </c>
      <c r="D27" s="384"/>
      <c r="E27" s="385">
        <v>0</v>
      </c>
      <c r="F27" s="385">
        <v>0</v>
      </c>
      <c r="G27" s="385">
        <v>0</v>
      </c>
      <c r="H27" s="385">
        <v>0</v>
      </c>
      <c r="I27" s="385">
        <v>0</v>
      </c>
      <c r="J27" s="385">
        <v>0</v>
      </c>
      <c r="K27" s="385">
        <v>0</v>
      </c>
      <c r="L27" s="385">
        <v>0</v>
      </c>
      <c r="M27" s="385">
        <v>0</v>
      </c>
      <c r="N27" s="385">
        <v>0</v>
      </c>
      <c r="O27" s="385">
        <v>0</v>
      </c>
      <c r="P27" s="385">
        <v>0</v>
      </c>
      <c r="Q27" s="385">
        <v>0</v>
      </c>
      <c r="R27" s="385">
        <v>0</v>
      </c>
      <c r="S27" s="385">
        <v>0</v>
      </c>
      <c r="T27" s="385">
        <v>0</v>
      </c>
      <c r="U27" s="385">
        <v>1</v>
      </c>
      <c r="V27" s="385">
        <v>0</v>
      </c>
      <c r="W27" s="385">
        <v>0</v>
      </c>
      <c r="X27" s="385">
        <v>0</v>
      </c>
      <c r="Y27" s="385">
        <v>0</v>
      </c>
      <c r="Z27" s="385">
        <v>0</v>
      </c>
      <c r="AA27" s="385">
        <v>0</v>
      </c>
      <c r="AB27" s="385">
        <v>0</v>
      </c>
      <c r="AC27" s="385">
        <v>0</v>
      </c>
      <c r="AD27" s="385">
        <v>0</v>
      </c>
      <c r="AE27" s="385">
        <v>0</v>
      </c>
      <c r="AF27" s="385">
        <v>0</v>
      </c>
      <c r="AG27" s="385">
        <v>0</v>
      </c>
      <c r="AH27" s="385">
        <v>0</v>
      </c>
      <c r="AI27" s="385">
        <v>0</v>
      </c>
      <c r="AJ27" s="385">
        <v>0</v>
      </c>
      <c r="AK27" s="385">
        <v>0</v>
      </c>
      <c r="AL27" s="385">
        <v>0</v>
      </c>
      <c r="AM27" s="385">
        <f t="shared" si="2"/>
        <v>1</v>
      </c>
    </row>
    <row r="28" spans="1:39" ht="14.25" customHeight="1">
      <c r="A28" s="346"/>
      <c r="B28" s="391"/>
      <c r="C28" s="390" t="s">
        <v>256</v>
      </c>
      <c r="D28" s="384"/>
      <c r="E28" s="385">
        <v>0</v>
      </c>
      <c r="F28" s="385">
        <v>2</v>
      </c>
      <c r="G28" s="385">
        <v>0</v>
      </c>
      <c r="H28" s="385">
        <v>0</v>
      </c>
      <c r="I28" s="385">
        <v>0</v>
      </c>
      <c r="J28" s="385">
        <v>0</v>
      </c>
      <c r="K28" s="385">
        <v>0</v>
      </c>
      <c r="L28" s="385">
        <v>3</v>
      </c>
      <c r="M28" s="385">
        <v>1</v>
      </c>
      <c r="N28" s="393">
        <v>3</v>
      </c>
      <c r="O28" s="385">
        <v>0</v>
      </c>
      <c r="P28" s="385">
        <v>0</v>
      </c>
      <c r="Q28" s="385">
        <v>0</v>
      </c>
      <c r="R28" s="385">
        <v>5</v>
      </c>
      <c r="S28" s="385">
        <v>2</v>
      </c>
      <c r="T28" s="385">
        <v>2</v>
      </c>
      <c r="U28" s="385">
        <v>2</v>
      </c>
      <c r="V28" s="385">
        <v>0</v>
      </c>
      <c r="W28" s="385">
        <v>0</v>
      </c>
      <c r="X28" s="385">
        <v>0</v>
      </c>
      <c r="Y28" s="385">
        <v>0</v>
      </c>
      <c r="Z28" s="385">
        <v>0</v>
      </c>
      <c r="AA28" s="385">
        <v>2</v>
      </c>
      <c r="AB28" s="385">
        <v>2</v>
      </c>
      <c r="AC28" s="385">
        <v>0</v>
      </c>
      <c r="AD28" s="385">
        <v>3</v>
      </c>
      <c r="AE28" s="385">
        <v>0</v>
      </c>
      <c r="AF28" s="385">
        <v>0</v>
      </c>
      <c r="AG28" s="385">
        <v>0</v>
      </c>
      <c r="AH28" s="385">
        <v>1</v>
      </c>
      <c r="AI28" s="385">
        <v>0</v>
      </c>
      <c r="AJ28" s="385">
        <v>0</v>
      </c>
      <c r="AK28" s="385">
        <v>4</v>
      </c>
      <c r="AL28" s="385">
        <v>0</v>
      </c>
      <c r="AM28" s="394">
        <f t="shared" si="2"/>
        <v>27</v>
      </c>
    </row>
    <row r="29" spans="1:39" ht="16.5" customHeight="1">
      <c r="A29" s="346"/>
      <c r="B29" s="383" t="s">
        <v>292</v>
      </c>
      <c r="C29" s="383"/>
      <c r="D29" s="384"/>
      <c r="E29" s="385">
        <v>0</v>
      </c>
      <c r="F29" s="385">
        <v>0</v>
      </c>
      <c r="G29" s="385">
        <v>0</v>
      </c>
      <c r="H29" s="385">
        <v>0</v>
      </c>
      <c r="I29" s="385">
        <v>0</v>
      </c>
      <c r="J29" s="385">
        <v>0</v>
      </c>
      <c r="K29" s="385">
        <v>0</v>
      </c>
      <c r="L29" s="385">
        <v>0</v>
      </c>
      <c r="M29" s="385">
        <v>0</v>
      </c>
      <c r="N29" s="385">
        <v>0</v>
      </c>
      <c r="O29" s="385">
        <v>0</v>
      </c>
      <c r="P29" s="385">
        <v>0</v>
      </c>
      <c r="Q29" s="385">
        <v>0</v>
      </c>
      <c r="R29" s="385">
        <v>1</v>
      </c>
      <c r="S29" s="385">
        <v>0</v>
      </c>
      <c r="T29" s="385">
        <v>0</v>
      </c>
      <c r="U29" s="385">
        <v>0</v>
      </c>
      <c r="V29" s="385">
        <v>0</v>
      </c>
      <c r="W29" s="385">
        <v>0</v>
      </c>
      <c r="X29" s="385">
        <v>0</v>
      </c>
      <c r="Y29" s="385">
        <v>0</v>
      </c>
      <c r="Z29" s="385">
        <v>0</v>
      </c>
      <c r="AA29" s="385">
        <v>0</v>
      </c>
      <c r="AB29" s="385">
        <v>0</v>
      </c>
      <c r="AC29" s="385">
        <v>0</v>
      </c>
      <c r="AD29" s="385">
        <v>0</v>
      </c>
      <c r="AE29" s="385">
        <v>0</v>
      </c>
      <c r="AF29" s="385">
        <v>0</v>
      </c>
      <c r="AG29" s="385">
        <v>0</v>
      </c>
      <c r="AH29" s="385">
        <v>0</v>
      </c>
      <c r="AI29" s="385">
        <v>0</v>
      </c>
      <c r="AJ29" s="385">
        <v>0</v>
      </c>
      <c r="AK29" s="385">
        <v>0</v>
      </c>
      <c r="AL29" s="385">
        <v>0</v>
      </c>
      <c r="AM29" s="397">
        <f t="shared" si="2"/>
        <v>1</v>
      </c>
    </row>
    <row r="30" spans="1:39" ht="16.5" customHeight="1">
      <c r="A30" s="346"/>
      <c r="B30" s="383" t="s">
        <v>294</v>
      </c>
      <c r="C30" s="383"/>
      <c r="D30" s="384"/>
      <c r="E30" s="385">
        <f>SUM(E31:E34)</f>
        <v>0</v>
      </c>
      <c r="F30" s="385">
        <f aca="true" t="shared" si="3" ref="F30:AL30">SUM(F31:F34)</f>
        <v>0</v>
      </c>
      <c r="G30" s="385">
        <f t="shared" si="3"/>
        <v>4</v>
      </c>
      <c r="H30" s="385">
        <f t="shared" si="3"/>
        <v>3</v>
      </c>
      <c r="I30" s="385">
        <f t="shared" si="3"/>
        <v>0</v>
      </c>
      <c r="J30" s="385">
        <f t="shared" si="3"/>
        <v>0</v>
      </c>
      <c r="K30" s="385">
        <f t="shared" si="3"/>
        <v>14</v>
      </c>
      <c r="L30" s="385">
        <f t="shared" si="3"/>
        <v>2</v>
      </c>
      <c r="M30" s="385">
        <f t="shared" si="3"/>
        <v>0</v>
      </c>
      <c r="N30" s="385">
        <f t="shared" si="3"/>
        <v>5</v>
      </c>
      <c r="O30" s="385">
        <f t="shared" si="3"/>
        <v>3</v>
      </c>
      <c r="P30" s="393">
        <f t="shared" si="3"/>
        <v>0</v>
      </c>
      <c r="Q30" s="385">
        <f t="shared" si="3"/>
        <v>2</v>
      </c>
      <c r="R30" s="397">
        <f t="shared" si="3"/>
        <v>3</v>
      </c>
      <c r="S30" s="397">
        <f t="shared" si="3"/>
        <v>3</v>
      </c>
      <c r="T30" s="385">
        <f t="shared" si="3"/>
        <v>0</v>
      </c>
      <c r="U30" s="393">
        <f t="shared" si="3"/>
        <v>3</v>
      </c>
      <c r="V30" s="385">
        <f t="shared" si="3"/>
        <v>0</v>
      </c>
      <c r="W30" s="385">
        <f t="shared" si="3"/>
        <v>0</v>
      </c>
      <c r="X30" s="385">
        <f t="shared" si="3"/>
        <v>0</v>
      </c>
      <c r="Y30" s="385">
        <f t="shared" si="3"/>
        <v>0</v>
      </c>
      <c r="Z30" s="385">
        <f t="shared" si="3"/>
        <v>2</v>
      </c>
      <c r="AA30" s="385">
        <f t="shared" si="3"/>
        <v>4</v>
      </c>
      <c r="AB30" s="397">
        <f t="shared" si="3"/>
        <v>11</v>
      </c>
      <c r="AC30" s="385">
        <f t="shared" si="3"/>
        <v>2</v>
      </c>
      <c r="AD30" s="398">
        <f t="shared" si="3"/>
        <v>49</v>
      </c>
      <c r="AE30" s="385">
        <f t="shared" si="3"/>
        <v>11</v>
      </c>
      <c r="AF30" s="385">
        <f t="shared" si="3"/>
        <v>0</v>
      </c>
      <c r="AG30" s="385">
        <f t="shared" si="3"/>
        <v>19</v>
      </c>
      <c r="AH30" s="385">
        <f t="shared" si="3"/>
        <v>3</v>
      </c>
      <c r="AI30" s="385">
        <f t="shared" si="3"/>
        <v>4</v>
      </c>
      <c r="AJ30" s="385">
        <f t="shared" si="3"/>
        <v>2</v>
      </c>
      <c r="AK30" s="385">
        <f t="shared" si="3"/>
        <v>7</v>
      </c>
      <c r="AL30" s="385">
        <f t="shared" si="3"/>
        <v>0</v>
      </c>
      <c r="AM30" s="387">
        <f t="shared" si="2"/>
        <v>137</v>
      </c>
    </row>
    <row r="31" spans="1:39" ht="14.25" customHeight="1">
      <c r="A31" s="346"/>
      <c r="B31" s="391"/>
      <c r="C31" s="390" t="s">
        <v>257</v>
      </c>
      <c r="D31" s="384"/>
      <c r="E31" s="385">
        <v>0</v>
      </c>
      <c r="F31" s="385">
        <v>0</v>
      </c>
      <c r="G31" s="385">
        <v>3</v>
      </c>
      <c r="H31" s="385">
        <v>3</v>
      </c>
      <c r="I31" s="385">
        <v>0</v>
      </c>
      <c r="J31" s="385">
        <v>0</v>
      </c>
      <c r="K31" s="385">
        <v>6</v>
      </c>
      <c r="L31" s="385">
        <v>0</v>
      </c>
      <c r="M31" s="385">
        <v>0</v>
      </c>
      <c r="N31" s="385">
        <v>1</v>
      </c>
      <c r="O31" s="385">
        <v>0</v>
      </c>
      <c r="P31" s="385">
        <v>0</v>
      </c>
      <c r="Q31" s="385">
        <v>0</v>
      </c>
      <c r="R31" s="385">
        <v>1</v>
      </c>
      <c r="S31" s="385">
        <v>1</v>
      </c>
      <c r="T31" s="385">
        <v>0</v>
      </c>
      <c r="U31" s="393">
        <v>3</v>
      </c>
      <c r="V31" s="385">
        <v>0</v>
      </c>
      <c r="W31" s="385">
        <v>0</v>
      </c>
      <c r="X31" s="385">
        <v>0</v>
      </c>
      <c r="Y31" s="385">
        <v>0</v>
      </c>
      <c r="Z31" s="385">
        <v>0</v>
      </c>
      <c r="AA31" s="385">
        <v>2</v>
      </c>
      <c r="AB31" s="385">
        <v>2</v>
      </c>
      <c r="AC31" s="385">
        <v>0</v>
      </c>
      <c r="AD31" s="385">
        <v>6</v>
      </c>
      <c r="AE31" s="385">
        <v>0</v>
      </c>
      <c r="AF31" s="385">
        <v>0</v>
      </c>
      <c r="AG31" s="385">
        <v>2</v>
      </c>
      <c r="AH31" s="385">
        <v>0</v>
      </c>
      <c r="AI31" s="385">
        <v>2</v>
      </c>
      <c r="AJ31" s="385">
        <v>0</v>
      </c>
      <c r="AK31" s="385">
        <v>1</v>
      </c>
      <c r="AL31" s="385">
        <v>0</v>
      </c>
      <c r="AM31" s="399">
        <f t="shared" si="2"/>
        <v>29</v>
      </c>
    </row>
    <row r="32" spans="1:39" ht="14.25" customHeight="1">
      <c r="A32" s="346"/>
      <c r="B32" s="391"/>
      <c r="C32" s="390" t="s">
        <v>258</v>
      </c>
      <c r="D32" s="384"/>
      <c r="E32" s="385">
        <v>0</v>
      </c>
      <c r="F32" s="385">
        <v>0</v>
      </c>
      <c r="G32" s="385">
        <v>0</v>
      </c>
      <c r="H32" s="385">
        <v>0</v>
      </c>
      <c r="I32" s="385">
        <v>0</v>
      </c>
      <c r="J32" s="385">
        <v>0</v>
      </c>
      <c r="K32" s="385">
        <v>8</v>
      </c>
      <c r="L32" s="385">
        <v>1</v>
      </c>
      <c r="M32" s="385">
        <v>0</v>
      </c>
      <c r="N32" s="385">
        <v>4</v>
      </c>
      <c r="O32" s="385">
        <v>2</v>
      </c>
      <c r="P32" s="385">
        <v>0</v>
      </c>
      <c r="Q32" s="385">
        <v>2</v>
      </c>
      <c r="R32" s="385">
        <v>1</v>
      </c>
      <c r="S32" s="385">
        <v>1</v>
      </c>
      <c r="T32" s="385">
        <v>0</v>
      </c>
      <c r="U32" s="385">
        <v>0</v>
      </c>
      <c r="V32" s="385">
        <v>0</v>
      </c>
      <c r="W32" s="385">
        <v>0</v>
      </c>
      <c r="X32" s="385">
        <v>0</v>
      </c>
      <c r="Y32" s="385">
        <v>0</v>
      </c>
      <c r="Z32" s="385">
        <v>1</v>
      </c>
      <c r="AA32" s="385">
        <v>1</v>
      </c>
      <c r="AB32" s="385">
        <v>4</v>
      </c>
      <c r="AC32" s="385">
        <v>2</v>
      </c>
      <c r="AD32" s="397">
        <v>27</v>
      </c>
      <c r="AE32" s="385">
        <v>7</v>
      </c>
      <c r="AF32" s="385">
        <v>0</v>
      </c>
      <c r="AG32" s="385">
        <v>8</v>
      </c>
      <c r="AH32" s="385">
        <v>1</v>
      </c>
      <c r="AI32" s="385">
        <v>1</v>
      </c>
      <c r="AJ32" s="385">
        <v>2</v>
      </c>
      <c r="AK32" s="385">
        <v>2</v>
      </c>
      <c r="AL32" s="385">
        <v>0</v>
      </c>
      <c r="AM32" s="400">
        <f t="shared" si="2"/>
        <v>65</v>
      </c>
    </row>
    <row r="33" spans="1:39" ht="14.25" customHeight="1">
      <c r="A33" s="346"/>
      <c r="B33" s="391"/>
      <c r="C33" s="390" t="s">
        <v>259</v>
      </c>
      <c r="D33" s="384"/>
      <c r="E33" s="385">
        <v>0</v>
      </c>
      <c r="F33" s="385">
        <v>0</v>
      </c>
      <c r="G33" s="385">
        <v>1</v>
      </c>
      <c r="H33" s="385">
        <v>0</v>
      </c>
      <c r="I33" s="385">
        <v>0</v>
      </c>
      <c r="J33" s="385">
        <v>0</v>
      </c>
      <c r="K33" s="385">
        <v>0</v>
      </c>
      <c r="L33" s="385">
        <v>1</v>
      </c>
      <c r="M33" s="385">
        <v>0</v>
      </c>
      <c r="N33" s="385">
        <v>0</v>
      </c>
      <c r="O33" s="385">
        <v>0</v>
      </c>
      <c r="P33" s="385">
        <v>0</v>
      </c>
      <c r="Q33" s="385">
        <v>0</v>
      </c>
      <c r="R33" s="385">
        <v>1</v>
      </c>
      <c r="S33" s="385">
        <v>1</v>
      </c>
      <c r="T33" s="385">
        <v>0</v>
      </c>
      <c r="U33" s="385">
        <v>0</v>
      </c>
      <c r="V33" s="385">
        <v>0</v>
      </c>
      <c r="W33" s="385">
        <v>0</v>
      </c>
      <c r="X33" s="385">
        <v>0</v>
      </c>
      <c r="Y33" s="385">
        <v>0</v>
      </c>
      <c r="Z33" s="385">
        <v>0</v>
      </c>
      <c r="AA33" s="385">
        <v>1</v>
      </c>
      <c r="AB33" s="385">
        <v>3</v>
      </c>
      <c r="AC33" s="385">
        <v>0</v>
      </c>
      <c r="AD33" s="398">
        <v>10</v>
      </c>
      <c r="AE33" s="385">
        <v>2</v>
      </c>
      <c r="AF33" s="385">
        <v>0</v>
      </c>
      <c r="AG33" s="385">
        <v>5</v>
      </c>
      <c r="AH33" s="385">
        <v>0</v>
      </c>
      <c r="AI33" s="385">
        <v>0</v>
      </c>
      <c r="AJ33" s="385">
        <v>0</v>
      </c>
      <c r="AK33" s="385">
        <v>4</v>
      </c>
      <c r="AL33" s="385">
        <v>0</v>
      </c>
      <c r="AM33" s="394">
        <f t="shared" si="2"/>
        <v>26</v>
      </c>
    </row>
    <row r="34" spans="1:39" ht="14.25" customHeight="1">
      <c r="A34" s="346"/>
      <c r="B34" s="391"/>
      <c r="C34" s="390" t="s">
        <v>260</v>
      </c>
      <c r="D34" s="384"/>
      <c r="E34" s="385">
        <v>0</v>
      </c>
      <c r="F34" s="385">
        <v>0</v>
      </c>
      <c r="G34" s="385">
        <v>0</v>
      </c>
      <c r="H34" s="385">
        <v>0</v>
      </c>
      <c r="I34" s="385">
        <v>0</v>
      </c>
      <c r="J34" s="385">
        <v>0</v>
      </c>
      <c r="K34" s="385">
        <v>0</v>
      </c>
      <c r="L34" s="385">
        <v>0</v>
      </c>
      <c r="M34" s="385">
        <v>0</v>
      </c>
      <c r="N34" s="385">
        <v>0</v>
      </c>
      <c r="O34" s="385">
        <v>1</v>
      </c>
      <c r="P34" s="385">
        <v>0</v>
      </c>
      <c r="Q34" s="385">
        <v>0</v>
      </c>
      <c r="R34" s="385">
        <v>0</v>
      </c>
      <c r="S34" s="385">
        <v>0</v>
      </c>
      <c r="T34" s="385">
        <v>0</v>
      </c>
      <c r="U34" s="385">
        <v>0</v>
      </c>
      <c r="V34" s="385">
        <v>0</v>
      </c>
      <c r="W34" s="385">
        <v>0</v>
      </c>
      <c r="X34" s="385">
        <v>0</v>
      </c>
      <c r="Y34" s="385">
        <v>0</v>
      </c>
      <c r="Z34" s="385">
        <v>1</v>
      </c>
      <c r="AA34" s="385">
        <v>0</v>
      </c>
      <c r="AB34" s="385">
        <v>2</v>
      </c>
      <c r="AC34" s="385">
        <v>0</v>
      </c>
      <c r="AD34" s="385">
        <v>6</v>
      </c>
      <c r="AE34" s="385">
        <v>2</v>
      </c>
      <c r="AF34" s="385">
        <v>0</v>
      </c>
      <c r="AG34" s="385">
        <v>4</v>
      </c>
      <c r="AH34" s="385">
        <v>2</v>
      </c>
      <c r="AI34" s="385">
        <v>1</v>
      </c>
      <c r="AJ34" s="385">
        <v>0</v>
      </c>
      <c r="AK34" s="385">
        <v>0</v>
      </c>
      <c r="AL34" s="385">
        <v>0</v>
      </c>
      <c r="AM34" s="400">
        <f t="shared" si="2"/>
        <v>17</v>
      </c>
    </row>
    <row r="35" spans="1:39" ht="16.5" customHeight="1">
      <c r="A35" s="346"/>
      <c r="B35" s="383" t="s">
        <v>295</v>
      </c>
      <c r="C35" s="383"/>
      <c r="D35" s="384"/>
      <c r="E35" s="385">
        <f>SUM(E36:E38)</f>
        <v>0</v>
      </c>
      <c r="F35" s="385">
        <f aca="true" t="shared" si="4" ref="F35:AL35">SUM(F36:F38)</f>
        <v>0</v>
      </c>
      <c r="G35" s="385">
        <f t="shared" si="4"/>
        <v>0</v>
      </c>
      <c r="H35" s="385">
        <f t="shared" si="4"/>
        <v>0</v>
      </c>
      <c r="I35" s="385">
        <f t="shared" si="4"/>
        <v>0</v>
      </c>
      <c r="J35" s="385">
        <f t="shared" si="4"/>
        <v>0</v>
      </c>
      <c r="K35" s="385">
        <f t="shared" si="4"/>
        <v>0</v>
      </c>
      <c r="L35" s="385">
        <f t="shared" si="4"/>
        <v>0</v>
      </c>
      <c r="M35" s="385">
        <f t="shared" si="4"/>
        <v>0</v>
      </c>
      <c r="N35" s="385">
        <f t="shared" si="4"/>
        <v>1</v>
      </c>
      <c r="O35" s="385">
        <f t="shared" si="4"/>
        <v>2</v>
      </c>
      <c r="P35" s="385">
        <f t="shared" si="4"/>
        <v>1</v>
      </c>
      <c r="Q35" s="385">
        <f t="shared" si="4"/>
        <v>1</v>
      </c>
      <c r="R35" s="397">
        <f t="shared" si="4"/>
        <v>53</v>
      </c>
      <c r="S35" s="397">
        <f t="shared" si="4"/>
        <v>44</v>
      </c>
      <c r="T35" s="385">
        <f t="shared" si="4"/>
        <v>7</v>
      </c>
      <c r="U35" s="397">
        <f t="shared" si="4"/>
        <v>10</v>
      </c>
      <c r="V35" s="385">
        <f t="shared" si="4"/>
        <v>0</v>
      </c>
      <c r="W35" s="385">
        <f t="shared" si="4"/>
        <v>0</v>
      </c>
      <c r="X35" s="385">
        <f t="shared" si="4"/>
        <v>0</v>
      </c>
      <c r="Y35" s="385">
        <f t="shared" si="4"/>
        <v>0</v>
      </c>
      <c r="Z35" s="385">
        <f t="shared" si="4"/>
        <v>0</v>
      </c>
      <c r="AA35" s="385">
        <f t="shared" si="4"/>
        <v>3</v>
      </c>
      <c r="AB35" s="385">
        <f t="shared" si="4"/>
        <v>2</v>
      </c>
      <c r="AC35" s="385">
        <f t="shared" si="4"/>
        <v>0</v>
      </c>
      <c r="AD35" s="385">
        <f t="shared" si="4"/>
        <v>13</v>
      </c>
      <c r="AE35" s="385">
        <f t="shared" si="4"/>
        <v>0</v>
      </c>
      <c r="AF35" s="385">
        <f t="shared" si="4"/>
        <v>0</v>
      </c>
      <c r="AG35" s="385">
        <f t="shared" si="4"/>
        <v>4</v>
      </c>
      <c r="AH35" s="385">
        <f t="shared" si="4"/>
        <v>14</v>
      </c>
      <c r="AI35" s="385">
        <f t="shared" si="4"/>
        <v>0</v>
      </c>
      <c r="AJ35" s="385">
        <f t="shared" si="4"/>
        <v>1</v>
      </c>
      <c r="AK35" s="385">
        <f t="shared" si="4"/>
        <v>8</v>
      </c>
      <c r="AL35" s="385">
        <f t="shared" si="4"/>
        <v>0</v>
      </c>
      <c r="AM35" s="397">
        <f t="shared" si="2"/>
        <v>111</v>
      </c>
    </row>
    <row r="36" spans="1:39" ht="14.25" customHeight="1">
      <c r="A36" s="346"/>
      <c r="B36" s="391"/>
      <c r="C36" s="401" t="s">
        <v>326</v>
      </c>
      <c r="D36" s="384"/>
      <c r="E36" s="385">
        <v>0</v>
      </c>
      <c r="F36" s="385">
        <v>0</v>
      </c>
      <c r="G36" s="385">
        <v>0</v>
      </c>
      <c r="H36" s="385">
        <v>0</v>
      </c>
      <c r="I36" s="385">
        <v>0</v>
      </c>
      <c r="J36" s="385">
        <v>0</v>
      </c>
      <c r="K36" s="385">
        <v>0</v>
      </c>
      <c r="L36" s="385">
        <v>0</v>
      </c>
      <c r="M36" s="385">
        <v>0</v>
      </c>
      <c r="N36" s="385">
        <v>0</v>
      </c>
      <c r="O36" s="385">
        <v>0</v>
      </c>
      <c r="P36" s="385">
        <v>0</v>
      </c>
      <c r="Q36" s="385">
        <v>0</v>
      </c>
      <c r="R36" s="385">
        <v>0</v>
      </c>
      <c r="S36" s="385">
        <v>0</v>
      </c>
      <c r="T36" s="385">
        <v>0</v>
      </c>
      <c r="U36" s="385">
        <v>0</v>
      </c>
      <c r="V36" s="385">
        <v>0</v>
      </c>
      <c r="W36" s="385">
        <v>0</v>
      </c>
      <c r="X36" s="385">
        <v>0</v>
      </c>
      <c r="Y36" s="385">
        <v>0</v>
      </c>
      <c r="Z36" s="385">
        <v>0</v>
      </c>
      <c r="AA36" s="385">
        <v>0</v>
      </c>
      <c r="AB36" s="385">
        <v>0</v>
      </c>
      <c r="AC36" s="385">
        <v>0</v>
      </c>
      <c r="AD36" s="385">
        <v>0</v>
      </c>
      <c r="AE36" s="385">
        <v>0</v>
      </c>
      <c r="AF36" s="385">
        <v>0</v>
      </c>
      <c r="AG36" s="385">
        <v>0</v>
      </c>
      <c r="AH36" s="385">
        <v>0</v>
      </c>
      <c r="AI36" s="385">
        <v>0</v>
      </c>
      <c r="AJ36" s="385">
        <v>0</v>
      </c>
      <c r="AK36" s="385">
        <v>0</v>
      </c>
      <c r="AL36" s="385">
        <v>0</v>
      </c>
      <c r="AM36" s="385">
        <f t="shared" si="2"/>
        <v>0</v>
      </c>
    </row>
    <row r="37" spans="1:39" ht="14.25" customHeight="1">
      <c r="A37" s="346"/>
      <c r="B37" s="391"/>
      <c r="C37" s="390" t="s">
        <v>262</v>
      </c>
      <c r="D37" s="384"/>
      <c r="E37" s="385">
        <v>0</v>
      </c>
      <c r="F37" s="385">
        <v>0</v>
      </c>
      <c r="G37" s="385">
        <v>0</v>
      </c>
      <c r="H37" s="385">
        <v>0</v>
      </c>
      <c r="I37" s="385">
        <v>0</v>
      </c>
      <c r="J37" s="385">
        <v>0</v>
      </c>
      <c r="K37" s="385">
        <v>0</v>
      </c>
      <c r="L37" s="385">
        <v>0</v>
      </c>
      <c r="M37" s="385">
        <v>0</v>
      </c>
      <c r="N37" s="385">
        <v>0</v>
      </c>
      <c r="O37" s="385">
        <v>0</v>
      </c>
      <c r="P37" s="385">
        <v>0</v>
      </c>
      <c r="Q37" s="385">
        <v>0</v>
      </c>
      <c r="R37" s="385">
        <v>0</v>
      </c>
      <c r="S37" s="385">
        <v>0</v>
      </c>
      <c r="T37" s="385">
        <v>0</v>
      </c>
      <c r="U37" s="385">
        <v>4</v>
      </c>
      <c r="V37" s="385">
        <v>0</v>
      </c>
      <c r="W37" s="385">
        <v>0</v>
      </c>
      <c r="X37" s="385">
        <v>0</v>
      </c>
      <c r="Y37" s="385">
        <v>0</v>
      </c>
      <c r="Z37" s="385">
        <v>0</v>
      </c>
      <c r="AA37" s="385">
        <v>0</v>
      </c>
      <c r="AB37" s="385">
        <v>0</v>
      </c>
      <c r="AC37" s="385">
        <v>0</v>
      </c>
      <c r="AD37" s="385">
        <v>3</v>
      </c>
      <c r="AE37" s="385">
        <v>0</v>
      </c>
      <c r="AF37" s="385">
        <v>0</v>
      </c>
      <c r="AG37" s="385">
        <v>0</v>
      </c>
      <c r="AH37" s="385">
        <v>0</v>
      </c>
      <c r="AI37" s="385">
        <v>0</v>
      </c>
      <c r="AJ37" s="385">
        <v>1</v>
      </c>
      <c r="AK37" s="385">
        <v>1</v>
      </c>
      <c r="AL37" s="385">
        <v>0</v>
      </c>
      <c r="AM37" s="385">
        <f t="shared" si="2"/>
        <v>9</v>
      </c>
    </row>
    <row r="38" spans="1:39" ht="14.25" customHeight="1">
      <c r="A38" s="346"/>
      <c r="B38" s="391"/>
      <c r="C38" s="390" t="s">
        <v>263</v>
      </c>
      <c r="D38" s="384"/>
      <c r="E38" s="385">
        <v>0</v>
      </c>
      <c r="F38" s="385">
        <v>0</v>
      </c>
      <c r="G38" s="385">
        <v>0</v>
      </c>
      <c r="H38" s="385">
        <v>0</v>
      </c>
      <c r="I38" s="385">
        <v>0</v>
      </c>
      <c r="J38" s="385">
        <v>0</v>
      </c>
      <c r="K38" s="385">
        <v>0</v>
      </c>
      <c r="L38" s="385">
        <v>0</v>
      </c>
      <c r="M38" s="385">
        <v>0</v>
      </c>
      <c r="N38" s="385">
        <v>1</v>
      </c>
      <c r="O38" s="385">
        <v>2</v>
      </c>
      <c r="P38" s="385">
        <v>1</v>
      </c>
      <c r="Q38" s="385">
        <v>1</v>
      </c>
      <c r="R38" s="397">
        <v>53</v>
      </c>
      <c r="S38" s="397">
        <v>44</v>
      </c>
      <c r="T38" s="385">
        <v>7</v>
      </c>
      <c r="U38" s="397">
        <v>6</v>
      </c>
      <c r="V38" s="385">
        <v>0</v>
      </c>
      <c r="W38" s="385">
        <v>0</v>
      </c>
      <c r="X38" s="385">
        <v>0</v>
      </c>
      <c r="Y38" s="385">
        <v>0</v>
      </c>
      <c r="Z38" s="385">
        <v>0</v>
      </c>
      <c r="AA38" s="385">
        <v>3</v>
      </c>
      <c r="AB38" s="385">
        <v>2</v>
      </c>
      <c r="AC38" s="385">
        <v>0</v>
      </c>
      <c r="AD38" s="385">
        <v>10</v>
      </c>
      <c r="AE38" s="385">
        <v>0</v>
      </c>
      <c r="AF38" s="385">
        <v>0</v>
      </c>
      <c r="AG38" s="385">
        <v>4</v>
      </c>
      <c r="AH38" s="385">
        <v>14</v>
      </c>
      <c r="AI38" s="385">
        <v>0</v>
      </c>
      <c r="AJ38" s="385">
        <v>0</v>
      </c>
      <c r="AK38" s="385">
        <v>7</v>
      </c>
      <c r="AL38" s="385">
        <v>0</v>
      </c>
      <c r="AM38" s="397">
        <f t="shared" si="2"/>
        <v>102</v>
      </c>
    </row>
    <row r="39" spans="1:39" ht="16.5" customHeight="1">
      <c r="A39" s="346"/>
      <c r="B39" s="383" t="s">
        <v>264</v>
      </c>
      <c r="C39" s="383"/>
      <c r="D39" s="384"/>
      <c r="E39" s="385">
        <f>E40</f>
        <v>0</v>
      </c>
      <c r="F39" s="385">
        <f aca="true" t="shared" si="5" ref="F39:AL39">F40</f>
        <v>0</v>
      </c>
      <c r="G39" s="385">
        <f t="shared" si="5"/>
        <v>0</v>
      </c>
      <c r="H39" s="385">
        <f t="shared" si="5"/>
        <v>0</v>
      </c>
      <c r="I39" s="385">
        <f t="shared" si="5"/>
        <v>0</v>
      </c>
      <c r="J39" s="385">
        <f t="shared" si="5"/>
        <v>0</v>
      </c>
      <c r="K39" s="385">
        <f t="shared" si="5"/>
        <v>0</v>
      </c>
      <c r="L39" s="385">
        <f t="shared" si="5"/>
        <v>0</v>
      </c>
      <c r="M39" s="385">
        <f t="shared" si="5"/>
        <v>0</v>
      </c>
      <c r="N39" s="385">
        <f t="shared" si="5"/>
        <v>0</v>
      </c>
      <c r="O39" s="385">
        <f t="shared" si="5"/>
        <v>0</v>
      </c>
      <c r="P39" s="385">
        <f t="shared" si="5"/>
        <v>0</v>
      </c>
      <c r="Q39" s="385">
        <f t="shared" si="5"/>
        <v>0</v>
      </c>
      <c r="R39" s="385">
        <f t="shared" si="5"/>
        <v>1</v>
      </c>
      <c r="S39" s="385">
        <f t="shared" si="5"/>
        <v>0</v>
      </c>
      <c r="T39" s="385">
        <f t="shared" si="5"/>
        <v>0</v>
      </c>
      <c r="U39" s="385">
        <f t="shared" si="5"/>
        <v>0</v>
      </c>
      <c r="V39" s="385">
        <f t="shared" si="5"/>
        <v>0</v>
      </c>
      <c r="W39" s="385">
        <f t="shared" si="5"/>
        <v>0</v>
      </c>
      <c r="X39" s="385">
        <f t="shared" si="5"/>
        <v>0</v>
      </c>
      <c r="Y39" s="385">
        <f t="shared" si="5"/>
        <v>0</v>
      </c>
      <c r="Z39" s="385">
        <f t="shared" si="5"/>
        <v>0</v>
      </c>
      <c r="AA39" s="385">
        <f t="shared" si="5"/>
        <v>0</v>
      </c>
      <c r="AB39" s="385">
        <f t="shared" si="5"/>
        <v>0</v>
      </c>
      <c r="AC39" s="385">
        <f t="shared" si="5"/>
        <v>0</v>
      </c>
      <c r="AD39" s="385">
        <f t="shared" si="5"/>
        <v>0</v>
      </c>
      <c r="AE39" s="385">
        <f t="shared" si="5"/>
        <v>0</v>
      </c>
      <c r="AF39" s="385">
        <f t="shared" si="5"/>
        <v>0</v>
      </c>
      <c r="AG39" s="385">
        <f t="shared" si="5"/>
        <v>0</v>
      </c>
      <c r="AH39" s="385">
        <f t="shared" si="5"/>
        <v>0</v>
      </c>
      <c r="AI39" s="385">
        <f t="shared" si="5"/>
        <v>0</v>
      </c>
      <c r="AJ39" s="385">
        <f t="shared" si="5"/>
        <v>0</v>
      </c>
      <c r="AK39" s="385">
        <f t="shared" si="5"/>
        <v>1</v>
      </c>
      <c r="AL39" s="385">
        <f t="shared" si="5"/>
        <v>0</v>
      </c>
      <c r="AM39" s="385">
        <f t="shared" si="2"/>
        <v>2</v>
      </c>
    </row>
    <row r="40" spans="1:39" ht="14.25" customHeight="1">
      <c r="A40" s="346"/>
      <c r="B40" s="391"/>
      <c r="C40" s="390" t="s">
        <v>265</v>
      </c>
      <c r="D40" s="384"/>
      <c r="E40" s="385">
        <v>0</v>
      </c>
      <c r="F40" s="385">
        <v>0</v>
      </c>
      <c r="G40" s="385">
        <v>0</v>
      </c>
      <c r="H40" s="385">
        <v>0</v>
      </c>
      <c r="I40" s="385">
        <v>0</v>
      </c>
      <c r="J40" s="385">
        <v>0</v>
      </c>
      <c r="K40" s="385">
        <v>0</v>
      </c>
      <c r="L40" s="385">
        <v>0</v>
      </c>
      <c r="M40" s="385">
        <v>0</v>
      </c>
      <c r="N40" s="385">
        <v>0</v>
      </c>
      <c r="O40" s="385">
        <v>0</v>
      </c>
      <c r="P40" s="385">
        <v>0</v>
      </c>
      <c r="Q40" s="385">
        <v>0</v>
      </c>
      <c r="R40" s="385">
        <v>1</v>
      </c>
      <c r="S40" s="385">
        <v>0</v>
      </c>
      <c r="T40" s="385">
        <v>0</v>
      </c>
      <c r="U40" s="385">
        <v>0</v>
      </c>
      <c r="V40" s="385">
        <v>0</v>
      </c>
      <c r="W40" s="385">
        <v>0</v>
      </c>
      <c r="X40" s="385">
        <v>0</v>
      </c>
      <c r="Y40" s="385">
        <v>0</v>
      </c>
      <c r="Z40" s="385">
        <v>0</v>
      </c>
      <c r="AA40" s="385">
        <v>0</v>
      </c>
      <c r="AB40" s="385">
        <v>0</v>
      </c>
      <c r="AC40" s="385">
        <v>0</v>
      </c>
      <c r="AD40" s="385">
        <v>0</v>
      </c>
      <c r="AE40" s="385">
        <v>0</v>
      </c>
      <c r="AF40" s="385">
        <v>0</v>
      </c>
      <c r="AG40" s="385">
        <v>0</v>
      </c>
      <c r="AH40" s="385">
        <v>0</v>
      </c>
      <c r="AI40" s="385">
        <v>0</v>
      </c>
      <c r="AJ40" s="385">
        <v>0</v>
      </c>
      <c r="AK40" s="385">
        <v>1</v>
      </c>
      <c r="AL40" s="385">
        <v>0</v>
      </c>
      <c r="AM40" s="385">
        <f t="shared" si="2"/>
        <v>2</v>
      </c>
    </row>
    <row r="41" spans="1:39" ht="16.5" customHeight="1">
      <c r="A41" s="346"/>
      <c r="B41" s="383" t="s">
        <v>266</v>
      </c>
      <c r="C41" s="383"/>
      <c r="D41" s="384"/>
      <c r="E41" s="385">
        <f>SUM(E42:E43)</f>
        <v>0</v>
      </c>
      <c r="F41" s="385">
        <f aca="true" t="shared" si="6" ref="F41:AL41">SUM(F42:F43)</f>
        <v>0</v>
      </c>
      <c r="G41" s="385">
        <f t="shared" si="6"/>
        <v>3</v>
      </c>
      <c r="H41" s="385">
        <f t="shared" si="6"/>
        <v>0</v>
      </c>
      <c r="I41" s="385">
        <f t="shared" si="6"/>
        <v>0</v>
      </c>
      <c r="J41" s="385">
        <f t="shared" si="6"/>
        <v>0</v>
      </c>
      <c r="K41" s="393">
        <f t="shared" si="6"/>
        <v>0</v>
      </c>
      <c r="L41" s="385">
        <f t="shared" si="6"/>
        <v>0</v>
      </c>
      <c r="M41" s="385">
        <f t="shared" si="6"/>
        <v>0</v>
      </c>
      <c r="N41" s="385">
        <f t="shared" si="6"/>
        <v>4</v>
      </c>
      <c r="O41" s="385">
        <f t="shared" si="6"/>
        <v>0</v>
      </c>
      <c r="P41" s="385">
        <f t="shared" si="6"/>
        <v>0</v>
      </c>
      <c r="Q41" s="385">
        <f t="shared" si="6"/>
        <v>0</v>
      </c>
      <c r="R41" s="393">
        <f t="shared" si="6"/>
        <v>4</v>
      </c>
      <c r="S41" s="385">
        <f t="shared" si="6"/>
        <v>2</v>
      </c>
      <c r="T41" s="385">
        <f t="shared" si="6"/>
        <v>1</v>
      </c>
      <c r="U41" s="385">
        <f t="shared" si="6"/>
        <v>1</v>
      </c>
      <c r="V41" s="385">
        <f t="shared" si="6"/>
        <v>0</v>
      </c>
      <c r="W41" s="385">
        <f t="shared" si="6"/>
        <v>0</v>
      </c>
      <c r="X41" s="385">
        <f t="shared" si="6"/>
        <v>0</v>
      </c>
      <c r="Y41" s="385">
        <f t="shared" si="6"/>
        <v>0</v>
      </c>
      <c r="Z41" s="385">
        <f t="shared" si="6"/>
        <v>0</v>
      </c>
      <c r="AA41" s="385">
        <f t="shared" si="6"/>
        <v>4</v>
      </c>
      <c r="AB41" s="393">
        <f t="shared" si="6"/>
        <v>6</v>
      </c>
      <c r="AC41" s="385">
        <f t="shared" si="6"/>
        <v>1</v>
      </c>
      <c r="AD41" s="385">
        <f t="shared" si="6"/>
        <v>2</v>
      </c>
      <c r="AE41" s="385">
        <f t="shared" si="6"/>
        <v>0</v>
      </c>
      <c r="AF41" s="385">
        <f t="shared" si="6"/>
        <v>0</v>
      </c>
      <c r="AG41" s="385">
        <f t="shared" si="6"/>
        <v>1</v>
      </c>
      <c r="AH41" s="385">
        <f t="shared" si="6"/>
        <v>0</v>
      </c>
      <c r="AI41" s="385">
        <f t="shared" si="6"/>
        <v>17</v>
      </c>
      <c r="AJ41" s="385">
        <f t="shared" si="6"/>
        <v>0</v>
      </c>
      <c r="AK41" s="385">
        <f t="shared" si="6"/>
        <v>2</v>
      </c>
      <c r="AL41" s="385">
        <f t="shared" si="6"/>
        <v>0</v>
      </c>
      <c r="AM41" s="402">
        <f t="shared" si="2"/>
        <v>45</v>
      </c>
    </row>
    <row r="42" spans="1:39" ht="14.25" customHeight="1">
      <c r="A42" s="346"/>
      <c r="B42" s="391"/>
      <c r="C42" s="390" t="s">
        <v>267</v>
      </c>
      <c r="D42" s="384"/>
      <c r="E42" s="385">
        <v>0</v>
      </c>
      <c r="F42" s="385">
        <v>0</v>
      </c>
      <c r="G42" s="385">
        <v>0</v>
      </c>
      <c r="H42" s="385">
        <v>0</v>
      </c>
      <c r="I42" s="385">
        <v>0</v>
      </c>
      <c r="J42" s="385">
        <v>0</v>
      </c>
      <c r="K42" s="385">
        <v>0</v>
      </c>
      <c r="L42" s="385">
        <v>0</v>
      </c>
      <c r="M42" s="385">
        <v>0</v>
      </c>
      <c r="N42" s="385">
        <v>4</v>
      </c>
      <c r="O42" s="385">
        <v>0</v>
      </c>
      <c r="P42" s="385">
        <v>0</v>
      </c>
      <c r="Q42" s="385">
        <v>0</v>
      </c>
      <c r="R42" s="385">
        <v>2</v>
      </c>
      <c r="S42" s="385">
        <v>2</v>
      </c>
      <c r="T42" s="385">
        <v>0</v>
      </c>
      <c r="U42" s="385">
        <v>1</v>
      </c>
      <c r="V42" s="385">
        <v>0</v>
      </c>
      <c r="W42" s="385">
        <v>0</v>
      </c>
      <c r="X42" s="385">
        <v>0</v>
      </c>
      <c r="Y42" s="385">
        <v>0</v>
      </c>
      <c r="Z42" s="385">
        <v>0</v>
      </c>
      <c r="AA42" s="385">
        <v>2</v>
      </c>
      <c r="AB42" s="393">
        <v>4</v>
      </c>
      <c r="AC42" s="385">
        <v>0</v>
      </c>
      <c r="AD42" s="385">
        <v>2</v>
      </c>
      <c r="AE42" s="385">
        <v>0</v>
      </c>
      <c r="AF42" s="385">
        <v>0</v>
      </c>
      <c r="AG42" s="385">
        <v>0</v>
      </c>
      <c r="AH42" s="385">
        <v>0</v>
      </c>
      <c r="AI42" s="385">
        <v>7</v>
      </c>
      <c r="AJ42" s="385">
        <v>0</v>
      </c>
      <c r="AK42" s="385">
        <v>2</v>
      </c>
      <c r="AL42" s="385">
        <v>0</v>
      </c>
      <c r="AM42" s="399">
        <f t="shared" si="2"/>
        <v>24</v>
      </c>
    </row>
    <row r="43" spans="1:39" ht="14.25" customHeight="1">
      <c r="A43" s="346"/>
      <c r="B43" s="391"/>
      <c r="C43" s="390" t="s">
        <v>268</v>
      </c>
      <c r="D43" s="384"/>
      <c r="E43" s="385">
        <v>0</v>
      </c>
      <c r="F43" s="385">
        <v>0</v>
      </c>
      <c r="G43" s="385">
        <v>3</v>
      </c>
      <c r="H43" s="385">
        <v>0</v>
      </c>
      <c r="I43" s="385">
        <v>0</v>
      </c>
      <c r="J43" s="385">
        <v>0</v>
      </c>
      <c r="K43" s="385">
        <v>0</v>
      </c>
      <c r="L43" s="385">
        <v>0</v>
      </c>
      <c r="M43" s="385">
        <v>0</v>
      </c>
      <c r="N43" s="385">
        <v>0</v>
      </c>
      <c r="O43" s="385">
        <v>0</v>
      </c>
      <c r="P43" s="385">
        <v>0</v>
      </c>
      <c r="Q43" s="385">
        <v>0</v>
      </c>
      <c r="R43" s="393">
        <v>2</v>
      </c>
      <c r="S43" s="385">
        <v>0</v>
      </c>
      <c r="T43" s="385">
        <v>1</v>
      </c>
      <c r="U43" s="385">
        <v>0</v>
      </c>
      <c r="V43" s="385">
        <v>0</v>
      </c>
      <c r="W43" s="385">
        <v>0</v>
      </c>
      <c r="X43" s="385">
        <v>0</v>
      </c>
      <c r="Y43" s="385">
        <v>0</v>
      </c>
      <c r="Z43" s="385">
        <v>0</v>
      </c>
      <c r="AA43" s="385">
        <v>2</v>
      </c>
      <c r="AB43" s="385">
        <v>2</v>
      </c>
      <c r="AC43" s="385">
        <v>1</v>
      </c>
      <c r="AD43" s="385">
        <v>0</v>
      </c>
      <c r="AE43" s="385">
        <v>0</v>
      </c>
      <c r="AF43" s="385">
        <v>0</v>
      </c>
      <c r="AG43" s="385">
        <v>1</v>
      </c>
      <c r="AH43" s="385">
        <v>0</v>
      </c>
      <c r="AI43" s="385">
        <v>10</v>
      </c>
      <c r="AJ43" s="385">
        <v>0</v>
      </c>
      <c r="AK43" s="385">
        <v>0</v>
      </c>
      <c r="AL43" s="385">
        <v>0</v>
      </c>
      <c r="AM43" s="399">
        <f t="shared" si="2"/>
        <v>21</v>
      </c>
    </row>
    <row r="44" spans="1:39" ht="16.5" customHeight="1">
      <c r="A44" s="346"/>
      <c r="B44" s="383" t="s">
        <v>269</v>
      </c>
      <c r="C44" s="383"/>
      <c r="D44" s="384"/>
      <c r="E44" s="385">
        <v>0</v>
      </c>
      <c r="F44" s="385">
        <v>0</v>
      </c>
      <c r="G44" s="385">
        <v>0</v>
      </c>
      <c r="H44" s="385">
        <v>0</v>
      </c>
      <c r="I44" s="385">
        <v>0</v>
      </c>
      <c r="J44" s="385">
        <v>0</v>
      </c>
      <c r="K44" s="385">
        <v>0</v>
      </c>
      <c r="L44" s="385">
        <v>0</v>
      </c>
      <c r="M44" s="385">
        <v>0</v>
      </c>
      <c r="N44" s="385">
        <v>0</v>
      </c>
      <c r="O44" s="385">
        <v>0</v>
      </c>
      <c r="P44" s="385">
        <v>0</v>
      </c>
      <c r="Q44" s="385">
        <v>0</v>
      </c>
      <c r="R44" s="385">
        <v>0</v>
      </c>
      <c r="S44" s="385">
        <v>0</v>
      </c>
      <c r="T44" s="385">
        <v>0</v>
      </c>
      <c r="U44" s="385">
        <v>1</v>
      </c>
      <c r="V44" s="385">
        <v>0</v>
      </c>
      <c r="W44" s="385">
        <v>0</v>
      </c>
      <c r="X44" s="385">
        <v>0</v>
      </c>
      <c r="Y44" s="385">
        <v>0</v>
      </c>
      <c r="Z44" s="385">
        <v>0</v>
      </c>
      <c r="AA44" s="385">
        <v>0</v>
      </c>
      <c r="AB44" s="385">
        <v>3</v>
      </c>
      <c r="AC44" s="385">
        <v>0</v>
      </c>
      <c r="AD44" s="385">
        <v>1</v>
      </c>
      <c r="AE44" s="385">
        <v>0</v>
      </c>
      <c r="AF44" s="385">
        <v>0</v>
      </c>
      <c r="AG44" s="385">
        <v>0</v>
      </c>
      <c r="AH44" s="385">
        <v>0</v>
      </c>
      <c r="AI44" s="385">
        <v>0</v>
      </c>
      <c r="AJ44" s="385">
        <v>0</v>
      </c>
      <c r="AK44" s="385">
        <v>1</v>
      </c>
      <c r="AL44" s="385">
        <v>0</v>
      </c>
      <c r="AM44" s="385">
        <f t="shared" si="2"/>
        <v>6</v>
      </c>
    </row>
    <row r="45" spans="1:39" ht="16.5" customHeight="1">
      <c r="A45" s="346"/>
      <c r="B45" s="383" t="s">
        <v>270</v>
      </c>
      <c r="C45" s="383"/>
      <c r="D45" s="384"/>
      <c r="E45" s="385">
        <f>SUM(E46:E51)</f>
        <v>0</v>
      </c>
      <c r="F45" s="385">
        <f aca="true" t="shared" si="7" ref="F45:AL45">SUM(F46:F51)</f>
        <v>0</v>
      </c>
      <c r="G45" s="385">
        <f t="shared" si="7"/>
        <v>0</v>
      </c>
      <c r="H45" s="385">
        <f t="shared" si="7"/>
        <v>0</v>
      </c>
      <c r="I45" s="385">
        <f t="shared" si="7"/>
        <v>0</v>
      </c>
      <c r="J45" s="385">
        <f t="shared" si="7"/>
        <v>0</v>
      </c>
      <c r="K45" s="385">
        <f t="shared" si="7"/>
        <v>2</v>
      </c>
      <c r="L45" s="385">
        <f t="shared" si="7"/>
        <v>0</v>
      </c>
      <c r="M45" s="385">
        <f t="shared" si="7"/>
        <v>0</v>
      </c>
      <c r="N45" s="397">
        <f t="shared" si="7"/>
        <v>5</v>
      </c>
      <c r="O45" s="385">
        <f t="shared" si="7"/>
        <v>5</v>
      </c>
      <c r="P45" s="385">
        <f t="shared" si="7"/>
        <v>2</v>
      </c>
      <c r="Q45" s="385">
        <f t="shared" si="7"/>
        <v>1</v>
      </c>
      <c r="R45" s="395">
        <f t="shared" si="7"/>
        <v>19</v>
      </c>
      <c r="S45" s="398">
        <f t="shared" si="7"/>
        <v>14</v>
      </c>
      <c r="T45" s="385">
        <f t="shared" si="7"/>
        <v>3</v>
      </c>
      <c r="U45" s="398">
        <f t="shared" si="7"/>
        <v>61</v>
      </c>
      <c r="V45" s="385">
        <f t="shared" si="7"/>
        <v>0</v>
      </c>
      <c r="W45" s="385">
        <f t="shared" si="7"/>
        <v>0</v>
      </c>
      <c r="X45" s="385">
        <f t="shared" si="7"/>
        <v>0</v>
      </c>
      <c r="Y45" s="385">
        <f t="shared" si="7"/>
        <v>1</v>
      </c>
      <c r="Z45" s="385">
        <f t="shared" si="7"/>
        <v>1</v>
      </c>
      <c r="AA45" s="385">
        <f t="shared" si="7"/>
        <v>18</v>
      </c>
      <c r="AB45" s="385">
        <f t="shared" si="7"/>
        <v>27</v>
      </c>
      <c r="AC45" s="385">
        <f t="shared" si="7"/>
        <v>14</v>
      </c>
      <c r="AD45" s="403">
        <f t="shared" si="7"/>
        <v>112</v>
      </c>
      <c r="AE45" s="385">
        <f t="shared" si="7"/>
        <v>0</v>
      </c>
      <c r="AF45" s="385">
        <f t="shared" si="7"/>
        <v>0</v>
      </c>
      <c r="AG45" s="385">
        <f t="shared" si="7"/>
        <v>11</v>
      </c>
      <c r="AH45" s="385">
        <f t="shared" si="7"/>
        <v>16</v>
      </c>
      <c r="AI45" s="385">
        <f t="shared" si="7"/>
        <v>8</v>
      </c>
      <c r="AJ45" s="385">
        <f t="shared" si="7"/>
        <v>13</v>
      </c>
      <c r="AK45" s="385">
        <f t="shared" si="7"/>
        <v>37</v>
      </c>
      <c r="AL45" s="385">
        <f t="shared" si="7"/>
        <v>0</v>
      </c>
      <c r="AM45" s="404">
        <f t="shared" si="2"/>
        <v>350</v>
      </c>
    </row>
    <row r="46" spans="1:39" ht="14.25" customHeight="1">
      <c r="A46" s="346"/>
      <c r="B46" s="389"/>
      <c r="C46" s="390" t="s">
        <v>271</v>
      </c>
      <c r="D46" s="384"/>
      <c r="E46" s="385">
        <v>0</v>
      </c>
      <c r="F46" s="385">
        <v>0</v>
      </c>
      <c r="G46" s="385">
        <v>0</v>
      </c>
      <c r="H46" s="385">
        <v>0</v>
      </c>
      <c r="I46" s="385">
        <v>0</v>
      </c>
      <c r="J46" s="385">
        <v>0</v>
      </c>
      <c r="K46" s="385">
        <v>0</v>
      </c>
      <c r="L46" s="385">
        <v>0</v>
      </c>
      <c r="M46" s="385">
        <v>0</v>
      </c>
      <c r="N46" s="385">
        <v>1</v>
      </c>
      <c r="O46" s="385">
        <v>1</v>
      </c>
      <c r="P46" s="385">
        <v>1</v>
      </c>
      <c r="Q46" s="385">
        <v>0</v>
      </c>
      <c r="R46" s="395">
        <v>12</v>
      </c>
      <c r="S46" s="398">
        <v>11</v>
      </c>
      <c r="T46" s="385">
        <v>1</v>
      </c>
      <c r="U46" s="385">
        <v>21</v>
      </c>
      <c r="V46" s="385">
        <v>0</v>
      </c>
      <c r="W46" s="385">
        <v>0</v>
      </c>
      <c r="X46" s="385">
        <v>0</v>
      </c>
      <c r="Y46" s="385">
        <v>1</v>
      </c>
      <c r="Z46" s="385">
        <v>0</v>
      </c>
      <c r="AA46" s="385">
        <v>10</v>
      </c>
      <c r="AB46" s="385">
        <v>9</v>
      </c>
      <c r="AC46" s="385">
        <v>4</v>
      </c>
      <c r="AD46" s="385">
        <v>29</v>
      </c>
      <c r="AE46" s="385">
        <v>0</v>
      </c>
      <c r="AF46" s="385">
        <v>0</v>
      </c>
      <c r="AG46" s="385">
        <v>6</v>
      </c>
      <c r="AH46" s="385">
        <v>9</v>
      </c>
      <c r="AI46" s="385">
        <v>0</v>
      </c>
      <c r="AJ46" s="385">
        <v>3</v>
      </c>
      <c r="AK46" s="385">
        <v>11</v>
      </c>
      <c r="AL46" s="385">
        <v>0</v>
      </c>
      <c r="AM46" s="386">
        <f t="shared" si="2"/>
        <v>117</v>
      </c>
    </row>
    <row r="47" spans="1:39" ht="14.25" customHeight="1">
      <c r="A47" s="346"/>
      <c r="B47" s="391"/>
      <c r="C47" s="390" t="s">
        <v>272</v>
      </c>
      <c r="D47" s="384"/>
      <c r="E47" s="385">
        <v>0</v>
      </c>
      <c r="F47" s="385">
        <v>0</v>
      </c>
      <c r="G47" s="385">
        <v>0</v>
      </c>
      <c r="H47" s="385">
        <v>0</v>
      </c>
      <c r="I47" s="385">
        <v>0</v>
      </c>
      <c r="J47" s="385">
        <v>0</v>
      </c>
      <c r="K47" s="385">
        <v>0</v>
      </c>
      <c r="L47" s="385">
        <v>0</v>
      </c>
      <c r="M47" s="385">
        <v>0</v>
      </c>
      <c r="N47" s="385">
        <v>0</v>
      </c>
      <c r="O47" s="385">
        <v>0</v>
      </c>
      <c r="P47" s="385">
        <v>0</v>
      </c>
      <c r="Q47" s="385">
        <v>0</v>
      </c>
      <c r="R47" s="385">
        <v>0</v>
      </c>
      <c r="S47" s="385">
        <v>0</v>
      </c>
      <c r="T47" s="385">
        <v>0</v>
      </c>
      <c r="U47" s="385">
        <v>0</v>
      </c>
      <c r="V47" s="385">
        <v>0</v>
      </c>
      <c r="W47" s="385">
        <v>0</v>
      </c>
      <c r="X47" s="385">
        <v>0</v>
      </c>
      <c r="Y47" s="385">
        <v>0</v>
      </c>
      <c r="Z47" s="385">
        <v>0</v>
      </c>
      <c r="AA47" s="385">
        <v>1</v>
      </c>
      <c r="AB47" s="385">
        <v>3</v>
      </c>
      <c r="AC47" s="385">
        <v>2</v>
      </c>
      <c r="AD47" s="385">
        <v>7</v>
      </c>
      <c r="AE47" s="385">
        <v>0</v>
      </c>
      <c r="AF47" s="385">
        <v>0</v>
      </c>
      <c r="AG47" s="385">
        <v>0</v>
      </c>
      <c r="AH47" s="385">
        <v>2</v>
      </c>
      <c r="AI47" s="385">
        <v>1</v>
      </c>
      <c r="AJ47" s="385">
        <v>0</v>
      </c>
      <c r="AK47" s="385">
        <v>1</v>
      </c>
      <c r="AL47" s="385">
        <v>0</v>
      </c>
      <c r="AM47" s="385">
        <f t="shared" si="2"/>
        <v>17</v>
      </c>
    </row>
    <row r="48" spans="1:39" ht="14.25" customHeight="1">
      <c r="A48" s="346"/>
      <c r="B48" s="391"/>
      <c r="C48" s="390" t="s">
        <v>273</v>
      </c>
      <c r="D48" s="384"/>
      <c r="E48" s="385">
        <v>0</v>
      </c>
      <c r="F48" s="385">
        <v>0</v>
      </c>
      <c r="G48" s="385">
        <v>0</v>
      </c>
      <c r="H48" s="385">
        <v>0</v>
      </c>
      <c r="I48" s="385">
        <v>0</v>
      </c>
      <c r="J48" s="385">
        <v>0</v>
      </c>
      <c r="K48" s="385">
        <v>0</v>
      </c>
      <c r="L48" s="385">
        <v>0</v>
      </c>
      <c r="M48" s="385">
        <v>0</v>
      </c>
      <c r="N48" s="385">
        <v>0</v>
      </c>
      <c r="O48" s="385">
        <v>0</v>
      </c>
      <c r="P48" s="385">
        <v>0</v>
      </c>
      <c r="Q48" s="385">
        <v>0</v>
      </c>
      <c r="R48" s="385">
        <v>0</v>
      </c>
      <c r="S48" s="385">
        <v>0</v>
      </c>
      <c r="T48" s="385">
        <v>0</v>
      </c>
      <c r="U48" s="385">
        <v>2</v>
      </c>
      <c r="V48" s="385">
        <v>0</v>
      </c>
      <c r="W48" s="385">
        <v>0</v>
      </c>
      <c r="X48" s="385">
        <v>0</v>
      </c>
      <c r="Y48" s="385">
        <v>0</v>
      </c>
      <c r="Z48" s="385">
        <v>0</v>
      </c>
      <c r="AA48" s="385">
        <v>0</v>
      </c>
      <c r="AB48" s="385">
        <v>3</v>
      </c>
      <c r="AC48" s="385">
        <v>0</v>
      </c>
      <c r="AD48" s="385">
        <v>3</v>
      </c>
      <c r="AE48" s="385">
        <v>0</v>
      </c>
      <c r="AF48" s="385">
        <v>0</v>
      </c>
      <c r="AG48" s="385">
        <v>0</v>
      </c>
      <c r="AH48" s="385">
        <v>0</v>
      </c>
      <c r="AI48" s="385">
        <v>3</v>
      </c>
      <c r="AJ48" s="385">
        <v>0</v>
      </c>
      <c r="AK48" s="385">
        <v>0</v>
      </c>
      <c r="AL48" s="385">
        <v>0</v>
      </c>
      <c r="AM48" s="385">
        <f t="shared" si="2"/>
        <v>11</v>
      </c>
    </row>
    <row r="49" spans="1:39" ht="14.25" customHeight="1">
      <c r="A49" s="346"/>
      <c r="B49" s="391"/>
      <c r="C49" s="390" t="s">
        <v>274</v>
      </c>
      <c r="D49" s="384"/>
      <c r="E49" s="385">
        <v>0</v>
      </c>
      <c r="F49" s="385">
        <v>0</v>
      </c>
      <c r="G49" s="385">
        <v>0</v>
      </c>
      <c r="H49" s="385">
        <v>0</v>
      </c>
      <c r="I49" s="385">
        <v>0</v>
      </c>
      <c r="J49" s="385">
        <v>0</v>
      </c>
      <c r="K49" s="385">
        <v>2</v>
      </c>
      <c r="L49" s="385">
        <v>0</v>
      </c>
      <c r="M49" s="385">
        <v>0</v>
      </c>
      <c r="N49" s="385">
        <v>1</v>
      </c>
      <c r="O49" s="385">
        <v>1</v>
      </c>
      <c r="P49" s="385">
        <v>0</v>
      </c>
      <c r="Q49" s="385">
        <v>1</v>
      </c>
      <c r="R49" s="385">
        <v>6</v>
      </c>
      <c r="S49" s="385">
        <v>3</v>
      </c>
      <c r="T49" s="385">
        <v>2</v>
      </c>
      <c r="U49" s="385">
        <v>0</v>
      </c>
      <c r="V49" s="385">
        <v>0</v>
      </c>
      <c r="W49" s="385">
        <v>0</v>
      </c>
      <c r="X49" s="385">
        <v>0</v>
      </c>
      <c r="Y49" s="385">
        <v>0</v>
      </c>
      <c r="Z49" s="385">
        <v>0</v>
      </c>
      <c r="AA49" s="385">
        <v>0</v>
      </c>
      <c r="AB49" s="385">
        <v>0</v>
      </c>
      <c r="AC49" s="385">
        <v>0</v>
      </c>
      <c r="AD49" s="398">
        <v>10</v>
      </c>
      <c r="AE49" s="385">
        <v>0</v>
      </c>
      <c r="AF49" s="385">
        <v>0</v>
      </c>
      <c r="AG49" s="385">
        <v>4</v>
      </c>
      <c r="AH49" s="385">
        <v>1</v>
      </c>
      <c r="AI49" s="385">
        <v>0</v>
      </c>
      <c r="AJ49" s="385">
        <v>1</v>
      </c>
      <c r="AK49" s="385">
        <v>2</v>
      </c>
      <c r="AL49" s="385">
        <v>0</v>
      </c>
      <c r="AM49" s="399">
        <f t="shared" si="2"/>
        <v>28</v>
      </c>
    </row>
    <row r="50" spans="1:39" ht="14.25" customHeight="1">
      <c r="A50" s="346"/>
      <c r="B50" s="391"/>
      <c r="C50" s="390" t="s">
        <v>327</v>
      </c>
      <c r="D50" s="384"/>
      <c r="E50" s="385">
        <v>0</v>
      </c>
      <c r="F50" s="385">
        <v>0</v>
      </c>
      <c r="G50" s="385">
        <v>0</v>
      </c>
      <c r="H50" s="385">
        <v>0</v>
      </c>
      <c r="I50" s="385">
        <v>0</v>
      </c>
      <c r="J50" s="385">
        <v>0</v>
      </c>
      <c r="K50" s="385">
        <v>0</v>
      </c>
      <c r="L50" s="385">
        <v>0</v>
      </c>
      <c r="M50" s="385">
        <v>0</v>
      </c>
      <c r="N50" s="385">
        <v>0</v>
      </c>
      <c r="O50" s="385">
        <v>1</v>
      </c>
      <c r="P50" s="385">
        <v>0</v>
      </c>
      <c r="Q50" s="385">
        <v>0</v>
      </c>
      <c r="R50" s="385">
        <v>0</v>
      </c>
      <c r="S50" s="385">
        <v>0</v>
      </c>
      <c r="T50" s="385">
        <v>0</v>
      </c>
      <c r="U50" s="385">
        <v>1</v>
      </c>
      <c r="V50" s="385">
        <v>0</v>
      </c>
      <c r="W50" s="385">
        <v>0</v>
      </c>
      <c r="X50" s="385">
        <v>0</v>
      </c>
      <c r="Y50" s="385">
        <v>0</v>
      </c>
      <c r="Z50" s="385">
        <v>0</v>
      </c>
      <c r="AA50" s="385">
        <v>3</v>
      </c>
      <c r="AB50" s="385">
        <v>2</v>
      </c>
      <c r="AC50" s="385">
        <v>3</v>
      </c>
      <c r="AD50" s="385">
        <v>19</v>
      </c>
      <c r="AE50" s="385">
        <v>0</v>
      </c>
      <c r="AF50" s="385">
        <v>0</v>
      </c>
      <c r="AG50" s="385">
        <v>0</v>
      </c>
      <c r="AH50" s="385">
        <v>0</v>
      </c>
      <c r="AI50" s="385">
        <v>0</v>
      </c>
      <c r="AJ50" s="385">
        <v>0</v>
      </c>
      <c r="AK50" s="385">
        <v>1</v>
      </c>
      <c r="AL50" s="385">
        <v>0</v>
      </c>
      <c r="AM50" s="385">
        <f t="shared" si="2"/>
        <v>30</v>
      </c>
    </row>
    <row r="51" spans="1:39" ht="14.25" customHeight="1">
      <c r="A51" s="405"/>
      <c r="B51" s="391"/>
      <c r="C51" s="390" t="s">
        <v>276</v>
      </c>
      <c r="D51" s="384"/>
      <c r="E51" s="385">
        <v>0</v>
      </c>
      <c r="F51" s="385">
        <v>0</v>
      </c>
      <c r="G51" s="385">
        <v>0</v>
      </c>
      <c r="H51" s="385">
        <v>0</v>
      </c>
      <c r="I51" s="385">
        <v>0</v>
      </c>
      <c r="J51" s="385">
        <v>0</v>
      </c>
      <c r="K51" s="385">
        <v>0</v>
      </c>
      <c r="L51" s="385">
        <v>0</v>
      </c>
      <c r="M51" s="385">
        <v>0</v>
      </c>
      <c r="N51" s="385">
        <v>3</v>
      </c>
      <c r="O51" s="385">
        <v>2</v>
      </c>
      <c r="P51" s="385">
        <v>1</v>
      </c>
      <c r="Q51" s="385">
        <v>0</v>
      </c>
      <c r="R51" s="385">
        <v>1</v>
      </c>
      <c r="S51" s="385">
        <v>0</v>
      </c>
      <c r="T51" s="385">
        <v>0</v>
      </c>
      <c r="U51" s="398">
        <v>37</v>
      </c>
      <c r="V51" s="385">
        <v>0</v>
      </c>
      <c r="W51" s="385">
        <v>0</v>
      </c>
      <c r="X51" s="385">
        <v>0</v>
      </c>
      <c r="Y51" s="385">
        <v>0</v>
      </c>
      <c r="Z51" s="385">
        <v>1</v>
      </c>
      <c r="AA51" s="385">
        <v>4</v>
      </c>
      <c r="AB51" s="385">
        <v>10</v>
      </c>
      <c r="AC51" s="385">
        <v>5</v>
      </c>
      <c r="AD51" s="398">
        <v>44</v>
      </c>
      <c r="AE51" s="385">
        <v>0</v>
      </c>
      <c r="AF51" s="385">
        <v>0</v>
      </c>
      <c r="AG51" s="385">
        <v>1</v>
      </c>
      <c r="AH51" s="385">
        <v>4</v>
      </c>
      <c r="AI51" s="385">
        <v>4</v>
      </c>
      <c r="AJ51" s="385">
        <v>9</v>
      </c>
      <c r="AK51" s="385">
        <v>22</v>
      </c>
      <c r="AL51" s="385">
        <v>0</v>
      </c>
      <c r="AM51" s="387">
        <f t="shared" si="2"/>
        <v>147</v>
      </c>
    </row>
    <row r="52" spans="1:39" ht="6" customHeight="1" thickBot="1">
      <c r="A52" s="406"/>
      <c r="B52" s="407"/>
      <c r="C52" s="407"/>
      <c r="D52" s="408"/>
      <c r="E52" s="409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1"/>
      <c r="T52" s="410"/>
      <c r="U52" s="410"/>
      <c r="V52" s="410"/>
      <c r="W52" s="410"/>
      <c r="X52" s="410"/>
      <c r="Y52" s="410"/>
      <c r="Z52" s="410"/>
      <c r="AA52" s="410"/>
      <c r="AB52" s="410"/>
      <c r="AC52" s="410"/>
      <c r="AD52" s="410"/>
      <c r="AE52" s="410"/>
      <c r="AF52" s="410"/>
      <c r="AG52" s="410"/>
      <c r="AH52" s="410"/>
      <c r="AI52" s="410"/>
      <c r="AJ52" s="410"/>
      <c r="AK52" s="410"/>
      <c r="AL52" s="412"/>
      <c r="AM52" s="412"/>
    </row>
    <row r="53" spans="1:39" ht="18" customHeight="1">
      <c r="A53" s="413" t="s">
        <v>328</v>
      </c>
      <c r="B53" s="414"/>
      <c r="C53" s="414"/>
      <c r="D53" s="415"/>
      <c r="E53" s="415"/>
      <c r="F53" s="415"/>
      <c r="G53" s="415"/>
      <c r="H53" s="415"/>
      <c r="I53" s="415"/>
      <c r="J53" s="415"/>
      <c r="K53" s="415"/>
      <c r="L53" s="415"/>
      <c r="M53" s="415"/>
      <c r="N53" s="415"/>
      <c r="O53" s="414"/>
      <c r="P53" s="415"/>
      <c r="Q53" s="415"/>
      <c r="R53" s="415"/>
      <c r="S53" s="416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5"/>
      <c r="AH53" s="415"/>
      <c r="AI53" s="415"/>
      <c r="AJ53" s="415"/>
      <c r="AK53" s="415"/>
      <c r="AL53" s="415"/>
      <c r="AM53" s="415"/>
    </row>
    <row r="54" spans="1:39" ht="15" customHeight="1">
      <c r="A54" s="273"/>
      <c r="B54" s="273"/>
      <c r="C54" s="417"/>
      <c r="D54" s="417"/>
      <c r="E54" s="418"/>
      <c r="F54" s="418"/>
      <c r="G54" s="418"/>
      <c r="H54" s="418"/>
      <c r="I54" s="418"/>
      <c r="J54" s="418"/>
      <c r="K54" s="418"/>
      <c r="L54" s="418"/>
      <c r="M54" s="418"/>
      <c r="N54" s="418"/>
      <c r="O54" s="418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</row>
    <row r="55" spans="2:39" ht="17.25">
      <c r="B55" s="417"/>
      <c r="C55" s="417"/>
      <c r="D55" s="417"/>
      <c r="E55" s="418"/>
      <c r="F55" s="418"/>
      <c r="G55" s="418"/>
      <c r="H55" s="418"/>
      <c r="I55" s="418"/>
      <c r="J55" s="418"/>
      <c r="K55" s="418"/>
      <c r="L55" s="418"/>
      <c r="M55" s="418"/>
      <c r="N55" s="418"/>
      <c r="O55" s="418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</row>
    <row r="56" spans="2:39" ht="17.25">
      <c r="B56" s="417"/>
      <c r="C56" s="417"/>
      <c r="D56" s="417"/>
      <c r="E56" s="418"/>
      <c r="F56" s="418"/>
      <c r="G56" s="418"/>
      <c r="H56" s="418"/>
      <c r="I56" s="418"/>
      <c r="J56" s="418"/>
      <c r="K56" s="418"/>
      <c r="L56" s="418"/>
      <c r="M56" s="418"/>
      <c r="N56" s="418"/>
      <c r="O56" s="418"/>
      <c r="P56" s="418"/>
      <c r="Q56" s="418"/>
      <c r="R56" s="418"/>
      <c r="S56" s="418"/>
      <c r="T56" s="418"/>
      <c r="U56" s="418"/>
      <c r="V56" s="418"/>
      <c r="W56" s="418"/>
      <c r="X56" s="418"/>
      <c r="Y56" s="418"/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18"/>
      <c r="AM56" s="418"/>
    </row>
  </sheetData>
  <mergeCells count="38">
    <mergeCell ref="B41:C41"/>
    <mergeCell ref="B44:C44"/>
    <mergeCell ref="B45:C45"/>
    <mergeCell ref="A1:C1"/>
    <mergeCell ref="A2:T2"/>
    <mergeCell ref="B29:C29"/>
    <mergeCell ref="B30:C30"/>
    <mergeCell ref="B35:C35"/>
    <mergeCell ref="B39:C39"/>
    <mergeCell ref="A4:D8"/>
    <mergeCell ref="G5:G7"/>
    <mergeCell ref="B10:C10"/>
    <mergeCell ref="B11:C11"/>
    <mergeCell ref="E5:E7"/>
    <mergeCell ref="F5:F7"/>
    <mergeCell ref="K5:K7"/>
    <mergeCell ref="L5:L7"/>
    <mergeCell ref="N5:N7"/>
    <mergeCell ref="O5:O7"/>
    <mergeCell ref="R5:R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F5:AF7"/>
    <mergeCell ref="AK5:AK7"/>
    <mergeCell ref="AL5:AL7"/>
    <mergeCell ref="AM5:AM7"/>
    <mergeCell ref="AG5:AG7"/>
    <mergeCell ref="AH5:AH7"/>
    <mergeCell ref="AI5:AI7"/>
    <mergeCell ref="AJ5:AJ7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scale="94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1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9.00390625" defaultRowHeight="13.5"/>
  <cols>
    <col min="1" max="1" width="12.625" style="454" customWidth="1"/>
    <col min="2" max="2" width="10.00390625" style="454" customWidth="1"/>
    <col min="3" max="3" width="3.00390625" style="454" customWidth="1"/>
    <col min="4" max="4" width="2.50390625" style="454" customWidth="1"/>
    <col min="5" max="5" width="4.50390625" style="454" customWidth="1"/>
    <col min="6" max="6" width="6.50390625" style="454" customWidth="1"/>
    <col min="7" max="7" width="3.00390625" style="454" customWidth="1"/>
    <col min="8" max="8" width="1.4921875" style="454" customWidth="1"/>
    <col min="9" max="9" width="8.50390625" style="454" customWidth="1"/>
    <col min="10" max="10" width="7.00390625" style="454" customWidth="1"/>
    <col min="11" max="11" width="2.50390625" style="454" customWidth="1"/>
    <col min="12" max="12" width="9.50390625" style="454" customWidth="1"/>
    <col min="13" max="13" width="3.50390625" style="454" customWidth="1"/>
    <col min="14" max="14" width="6.00390625" style="454" customWidth="1"/>
    <col min="15" max="15" width="9.50390625" style="454" customWidth="1"/>
    <col min="16" max="16" width="8.625" style="454" customWidth="1"/>
    <col min="17" max="17" width="9.375" style="454" customWidth="1"/>
    <col min="18" max="18" width="8.625" style="454" customWidth="1"/>
    <col min="19" max="19" width="9.625" style="454" customWidth="1"/>
    <col min="20" max="20" width="8.625" style="454" customWidth="1"/>
    <col min="21" max="21" width="9.00390625" style="454" customWidth="1"/>
    <col min="22" max="22" width="8.625" style="454" customWidth="1"/>
    <col min="23" max="23" width="9.25390625" style="454" customWidth="1"/>
    <col min="24" max="24" width="8.625" style="454" customWidth="1"/>
    <col min="25" max="25" width="9.625" style="454" customWidth="1"/>
  </cols>
  <sheetData>
    <row r="1" spans="1:25" ht="32.25" customHeight="1">
      <c r="A1" s="421"/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3"/>
      <c r="Q1" s="423"/>
      <c r="R1" s="423"/>
      <c r="S1" s="423"/>
      <c r="T1" s="423"/>
      <c r="U1" s="423"/>
      <c r="V1" s="423"/>
      <c r="W1" s="423"/>
      <c r="X1" s="423"/>
      <c r="Y1" s="423"/>
    </row>
    <row r="2" spans="1:25" ht="30" customHeight="1">
      <c r="A2" s="424" t="s">
        <v>352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2"/>
      <c r="Q2" s="422"/>
      <c r="R2" s="422"/>
      <c r="S2" s="422"/>
      <c r="T2" s="422"/>
      <c r="U2" s="422"/>
      <c r="V2" s="422"/>
      <c r="W2" s="422"/>
      <c r="X2" s="422"/>
      <c r="Y2" s="422"/>
    </row>
    <row r="3" spans="1:25" ht="16.5" customHeight="1" thickBot="1">
      <c r="A3" s="425"/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6"/>
      <c r="Q3" s="426"/>
      <c r="R3" s="426"/>
      <c r="S3" s="426"/>
      <c r="T3" s="426"/>
      <c r="U3" s="426"/>
      <c r="V3" s="426"/>
      <c r="W3" s="426"/>
      <c r="X3" s="427"/>
      <c r="Y3" s="426" t="s">
        <v>353</v>
      </c>
    </row>
    <row r="4" spans="1:25" ht="16.5" customHeight="1">
      <c r="A4" s="428" t="s">
        <v>344</v>
      </c>
      <c r="B4" s="428" t="s">
        <v>345</v>
      </c>
      <c r="C4" s="429" t="s">
        <v>354</v>
      </c>
      <c r="D4" s="429"/>
      <c r="E4" s="429"/>
      <c r="F4" s="429" t="s">
        <v>355</v>
      </c>
      <c r="G4" s="429"/>
      <c r="H4" s="429"/>
      <c r="I4" s="429"/>
      <c r="J4" s="429" t="s">
        <v>356</v>
      </c>
      <c r="K4" s="429"/>
      <c r="L4" s="429"/>
      <c r="M4" s="429" t="s">
        <v>357</v>
      </c>
      <c r="N4" s="429"/>
      <c r="O4" s="430"/>
      <c r="P4" s="428" t="s">
        <v>358</v>
      </c>
      <c r="Q4" s="431"/>
      <c r="R4" s="431" t="s">
        <v>346</v>
      </c>
      <c r="S4" s="431"/>
      <c r="T4" s="431" t="s">
        <v>347</v>
      </c>
      <c r="U4" s="431"/>
      <c r="V4" s="431" t="s">
        <v>348</v>
      </c>
      <c r="W4" s="431"/>
      <c r="X4" s="431" t="s">
        <v>349</v>
      </c>
      <c r="Y4" s="432"/>
    </row>
    <row r="5" spans="1:25" ht="16.5" customHeight="1">
      <c r="A5" s="433"/>
      <c r="B5" s="433"/>
      <c r="C5" s="434"/>
      <c r="D5" s="434"/>
      <c r="E5" s="434"/>
      <c r="F5" s="434" t="s">
        <v>350</v>
      </c>
      <c r="G5" s="434"/>
      <c r="H5" s="434" t="s">
        <v>359</v>
      </c>
      <c r="I5" s="434"/>
      <c r="J5" s="434" t="s">
        <v>350</v>
      </c>
      <c r="K5" s="434"/>
      <c r="L5" s="435" t="s">
        <v>351</v>
      </c>
      <c r="M5" s="434" t="s">
        <v>350</v>
      </c>
      <c r="N5" s="434"/>
      <c r="O5" s="436" t="s">
        <v>351</v>
      </c>
      <c r="P5" s="437" t="s">
        <v>350</v>
      </c>
      <c r="Q5" s="435" t="s">
        <v>351</v>
      </c>
      <c r="R5" s="437" t="s">
        <v>350</v>
      </c>
      <c r="S5" s="435" t="s">
        <v>351</v>
      </c>
      <c r="T5" s="437" t="s">
        <v>350</v>
      </c>
      <c r="U5" s="435" t="s">
        <v>351</v>
      </c>
      <c r="V5" s="437" t="s">
        <v>350</v>
      </c>
      <c r="W5" s="435" t="s">
        <v>351</v>
      </c>
      <c r="X5" s="437" t="s">
        <v>350</v>
      </c>
      <c r="Y5" s="436" t="s">
        <v>351</v>
      </c>
    </row>
    <row r="6" spans="1:25" ht="6" customHeight="1">
      <c r="A6" s="438"/>
      <c r="B6" s="439"/>
      <c r="C6" s="440"/>
      <c r="D6" s="440"/>
      <c r="E6" s="440"/>
      <c r="F6" s="440"/>
      <c r="G6" s="440"/>
      <c r="H6" s="440"/>
      <c r="I6" s="440"/>
      <c r="J6" s="440"/>
      <c r="K6" s="440"/>
      <c r="L6" s="439"/>
      <c r="M6" s="440"/>
      <c r="N6" s="440"/>
      <c r="O6" s="439"/>
      <c r="P6" s="441"/>
      <c r="Q6" s="441"/>
      <c r="R6" s="441"/>
      <c r="S6" s="441"/>
      <c r="T6" s="441"/>
      <c r="U6" s="441"/>
      <c r="V6" s="441"/>
      <c r="W6" s="441"/>
      <c r="X6" s="441"/>
      <c r="Y6" s="441"/>
    </row>
    <row r="7" spans="1:25" ht="13.5" customHeight="1">
      <c r="A7" s="442" t="s">
        <v>360</v>
      </c>
      <c r="B7" s="439">
        <v>19785</v>
      </c>
      <c r="C7" s="440">
        <v>314781</v>
      </c>
      <c r="D7" s="440"/>
      <c r="E7" s="440"/>
      <c r="F7" s="440">
        <v>16026</v>
      </c>
      <c r="G7" s="440"/>
      <c r="H7" s="440">
        <v>3609992</v>
      </c>
      <c r="I7" s="440"/>
      <c r="J7" s="440">
        <v>1099</v>
      </c>
      <c r="K7" s="440"/>
      <c r="L7" s="439">
        <v>43870</v>
      </c>
      <c r="M7" s="440">
        <v>3004</v>
      </c>
      <c r="N7" s="440"/>
      <c r="O7" s="439">
        <v>485476</v>
      </c>
      <c r="P7" s="439">
        <v>179</v>
      </c>
      <c r="Q7" s="439">
        <v>319666</v>
      </c>
      <c r="R7" s="439">
        <v>5</v>
      </c>
      <c r="S7" s="439">
        <v>53874</v>
      </c>
      <c r="T7" s="439">
        <v>28</v>
      </c>
      <c r="U7" s="439">
        <v>21310</v>
      </c>
      <c r="V7" s="439">
        <v>239</v>
      </c>
      <c r="W7" s="439">
        <v>33090</v>
      </c>
      <c r="X7" s="439">
        <v>11472</v>
      </c>
      <c r="Y7" s="439">
        <v>2652705</v>
      </c>
    </row>
    <row r="8" spans="1:25" ht="13.5" customHeight="1">
      <c r="A8" s="442" t="s">
        <v>361</v>
      </c>
      <c r="B8" s="439">
        <v>19534</v>
      </c>
      <c r="C8" s="440">
        <v>309229</v>
      </c>
      <c r="D8" s="440"/>
      <c r="E8" s="440"/>
      <c r="F8" s="440">
        <v>15705</v>
      </c>
      <c r="G8" s="440"/>
      <c r="H8" s="440">
        <v>3464115</v>
      </c>
      <c r="I8" s="440"/>
      <c r="J8" s="440">
        <v>1045</v>
      </c>
      <c r="K8" s="440"/>
      <c r="L8" s="439">
        <v>55777</v>
      </c>
      <c r="M8" s="440">
        <v>3106</v>
      </c>
      <c r="N8" s="440"/>
      <c r="O8" s="439">
        <v>494589</v>
      </c>
      <c r="P8" s="439">
        <v>145</v>
      </c>
      <c r="Q8" s="439">
        <v>259454</v>
      </c>
      <c r="R8" s="439">
        <v>3</v>
      </c>
      <c r="S8" s="439">
        <v>34662</v>
      </c>
      <c r="T8" s="439">
        <v>23</v>
      </c>
      <c r="U8" s="439">
        <v>17056</v>
      </c>
      <c r="V8" s="439">
        <v>241</v>
      </c>
      <c r="W8" s="439">
        <v>32953</v>
      </c>
      <c r="X8" s="439">
        <v>11142</v>
      </c>
      <c r="Y8" s="439">
        <v>2569622</v>
      </c>
    </row>
    <row r="9" spans="1:25" ht="13.5" customHeight="1">
      <c r="A9" s="442" t="s">
        <v>362</v>
      </c>
      <c r="B9" s="439">
        <v>19528</v>
      </c>
      <c r="C9" s="440">
        <v>309658</v>
      </c>
      <c r="D9" s="440"/>
      <c r="E9" s="440"/>
      <c r="F9" s="440">
        <v>33238</v>
      </c>
      <c r="G9" s="440"/>
      <c r="H9" s="440">
        <v>4538311</v>
      </c>
      <c r="I9" s="440"/>
      <c r="J9" s="440">
        <v>18936</v>
      </c>
      <c r="K9" s="440"/>
      <c r="L9" s="439">
        <v>1061292</v>
      </c>
      <c r="M9" s="440">
        <v>3179</v>
      </c>
      <c r="N9" s="440"/>
      <c r="O9" s="439">
        <v>534278</v>
      </c>
      <c r="P9" s="439">
        <v>167</v>
      </c>
      <c r="Q9" s="439">
        <v>278482</v>
      </c>
      <c r="R9" s="439">
        <v>3</v>
      </c>
      <c r="S9" s="439">
        <v>35181</v>
      </c>
      <c r="T9" s="439">
        <v>29</v>
      </c>
      <c r="U9" s="439">
        <v>21044</v>
      </c>
      <c r="V9" s="439">
        <v>246</v>
      </c>
      <c r="W9" s="439">
        <v>33839</v>
      </c>
      <c r="X9" s="439">
        <v>10678</v>
      </c>
      <c r="Y9" s="439">
        <v>2556193</v>
      </c>
    </row>
    <row r="10" spans="1:25" s="443" customFormat="1" ht="13.5" customHeight="1">
      <c r="A10" s="442" t="s">
        <v>363</v>
      </c>
      <c r="B10" s="439">
        <v>19516</v>
      </c>
      <c r="C10" s="440">
        <v>309370</v>
      </c>
      <c r="D10" s="440"/>
      <c r="E10" s="440"/>
      <c r="F10" s="440">
        <v>33208</v>
      </c>
      <c r="G10" s="440"/>
      <c r="H10" s="440">
        <v>4474739</v>
      </c>
      <c r="I10" s="440"/>
      <c r="J10" s="440">
        <v>19011</v>
      </c>
      <c r="K10" s="440"/>
      <c r="L10" s="439">
        <v>1099007</v>
      </c>
      <c r="M10" s="440">
        <v>3238</v>
      </c>
      <c r="N10" s="440"/>
      <c r="O10" s="439">
        <v>523134</v>
      </c>
      <c r="P10" s="439">
        <v>141</v>
      </c>
      <c r="Q10" s="439">
        <v>224171</v>
      </c>
      <c r="R10" s="439">
        <v>6</v>
      </c>
      <c r="S10" s="439">
        <v>51364</v>
      </c>
      <c r="T10" s="439">
        <v>20</v>
      </c>
      <c r="U10" s="439">
        <v>12647</v>
      </c>
      <c r="V10" s="439">
        <v>247</v>
      </c>
      <c r="W10" s="439">
        <v>33506</v>
      </c>
      <c r="X10" s="439">
        <v>10545</v>
      </c>
      <c r="Y10" s="439">
        <v>2530910</v>
      </c>
    </row>
    <row r="11" spans="1:25" ht="13.5" customHeight="1">
      <c r="A11" s="444" t="s">
        <v>364</v>
      </c>
      <c r="B11" s="445">
        <v>19563</v>
      </c>
      <c r="C11" s="446">
        <v>321684</v>
      </c>
      <c r="D11" s="446"/>
      <c r="E11" s="446"/>
      <c r="F11" s="446">
        <f>J11+M11+P11+R11+T11+V11+X11</f>
        <v>34720</v>
      </c>
      <c r="G11" s="446"/>
      <c r="H11" s="446">
        <f>L11+O11+Q11+S11+U11+W11+Y11</f>
        <v>4460512</v>
      </c>
      <c r="I11" s="446"/>
      <c r="J11" s="446">
        <v>20457</v>
      </c>
      <c r="K11" s="446"/>
      <c r="L11" s="445">
        <v>1038528</v>
      </c>
      <c r="M11" s="446">
        <v>3454</v>
      </c>
      <c r="N11" s="446"/>
      <c r="O11" s="445">
        <v>553232</v>
      </c>
      <c r="P11" s="445">
        <v>150</v>
      </c>
      <c r="Q11" s="445">
        <v>258914</v>
      </c>
      <c r="R11" s="445">
        <v>7</v>
      </c>
      <c r="S11" s="445">
        <v>62454</v>
      </c>
      <c r="T11" s="445">
        <v>34</v>
      </c>
      <c r="U11" s="445">
        <v>24111</v>
      </c>
      <c r="V11" s="445">
        <v>257</v>
      </c>
      <c r="W11" s="445">
        <v>34318</v>
      </c>
      <c r="X11" s="445">
        <v>10361</v>
      </c>
      <c r="Y11" s="445">
        <v>2488955</v>
      </c>
    </row>
    <row r="12" spans="1:25" ht="6" customHeight="1" thickBot="1">
      <c r="A12" s="447"/>
      <c r="B12" s="448"/>
      <c r="C12" s="449"/>
      <c r="D12" s="449"/>
      <c r="E12" s="449"/>
      <c r="F12" s="449"/>
      <c r="G12" s="449"/>
      <c r="H12" s="449"/>
      <c r="I12" s="449"/>
      <c r="J12" s="449"/>
      <c r="K12" s="449"/>
      <c r="L12" s="448"/>
      <c r="M12" s="449"/>
      <c r="N12" s="449"/>
      <c r="O12" s="448"/>
      <c r="P12" s="450"/>
      <c r="Q12" s="450"/>
      <c r="R12" s="450"/>
      <c r="S12" s="450"/>
      <c r="T12" s="450"/>
      <c r="U12" s="450"/>
      <c r="V12" s="450"/>
      <c r="W12" s="450"/>
      <c r="X12" s="450"/>
      <c r="Y12" s="450"/>
    </row>
    <row r="13" spans="1:25" ht="16.5" customHeight="1">
      <c r="A13" s="451" t="s">
        <v>365</v>
      </c>
      <c r="B13" s="45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22"/>
      <c r="Q13" s="422"/>
      <c r="R13" s="422"/>
      <c r="S13" s="422"/>
      <c r="T13" s="422"/>
      <c r="U13" s="422"/>
      <c r="V13" s="422"/>
      <c r="W13" s="422"/>
      <c r="X13" s="422"/>
      <c r="Y13" s="422"/>
    </row>
    <row r="14" spans="1:25" ht="13.5" customHeight="1">
      <c r="A14" s="453" t="s">
        <v>366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N14" s="452"/>
      <c r="O14" s="452"/>
      <c r="P14" s="422"/>
      <c r="Q14" s="422"/>
      <c r="R14" s="422"/>
      <c r="S14" s="422"/>
      <c r="T14" s="422"/>
      <c r="U14" s="422"/>
      <c r="V14" s="422"/>
      <c r="W14" s="422"/>
      <c r="X14" s="422"/>
      <c r="Y14" s="422"/>
    </row>
  </sheetData>
  <mergeCells count="51">
    <mergeCell ref="X4:Y4"/>
    <mergeCell ref="P4:Q4"/>
    <mergeCell ref="R4:S4"/>
    <mergeCell ref="T4:U4"/>
    <mergeCell ref="V4:W4"/>
    <mergeCell ref="C6:E6"/>
    <mergeCell ref="F5:G5"/>
    <mergeCell ref="H5:I5"/>
    <mergeCell ref="F8:G8"/>
    <mergeCell ref="C7:E7"/>
    <mergeCell ref="F7:G7"/>
    <mergeCell ref="F6:G6"/>
    <mergeCell ref="H6:I6"/>
    <mergeCell ref="C8:E8"/>
    <mergeCell ref="F9:G9"/>
    <mergeCell ref="M9:N9"/>
    <mergeCell ref="C9:E9"/>
    <mergeCell ref="F10:G10"/>
    <mergeCell ref="J10:K10"/>
    <mergeCell ref="M10:N10"/>
    <mergeCell ref="C10:E10"/>
    <mergeCell ref="J9:K9"/>
    <mergeCell ref="C12:E12"/>
    <mergeCell ref="F11:G11"/>
    <mergeCell ref="H11:I11"/>
    <mergeCell ref="F12:G12"/>
    <mergeCell ref="C11:E11"/>
    <mergeCell ref="J6:K6"/>
    <mergeCell ref="M6:N6"/>
    <mergeCell ref="H7:I7"/>
    <mergeCell ref="H8:I8"/>
    <mergeCell ref="M7:N7"/>
    <mergeCell ref="M8:N8"/>
    <mergeCell ref="J7:K7"/>
    <mergeCell ref="J8:K8"/>
    <mergeCell ref="M12:N12"/>
    <mergeCell ref="H12:I12"/>
    <mergeCell ref="J11:K11"/>
    <mergeCell ref="H9:I9"/>
    <mergeCell ref="H10:I10"/>
    <mergeCell ref="J12:K12"/>
    <mergeCell ref="M11:N11"/>
    <mergeCell ref="A2:O2"/>
    <mergeCell ref="A4:A5"/>
    <mergeCell ref="B4:B5"/>
    <mergeCell ref="C4:E5"/>
    <mergeCell ref="F4:I4"/>
    <mergeCell ref="J4:L4"/>
    <mergeCell ref="M4:O4"/>
    <mergeCell ref="M5:N5"/>
    <mergeCell ref="J5:K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2" sqref="A2:J2"/>
    </sheetView>
  </sheetViews>
  <sheetFormatPr defaultColWidth="9.00390625" defaultRowHeight="13.5"/>
  <cols>
    <col min="1" max="4" width="10.625" style="454" customWidth="1"/>
    <col min="5" max="8" width="6.625" style="454" customWidth="1"/>
    <col min="9" max="9" width="8.50390625" style="454" customWidth="1"/>
    <col min="10" max="10" width="12.125" style="454" customWidth="1"/>
    <col min="11" max="11" width="8.625" style="454" customWidth="1"/>
    <col min="12" max="12" width="13.625" style="454" customWidth="1"/>
    <col min="13" max="13" width="8.625" style="454" customWidth="1"/>
    <col min="14" max="14" width="13.625" style="454" customWidth="1"/>
    <col min="15" max="15" width="8.625" style="454" customWidth="1"/>
    <col min="16" max="16" width="13.625" style="454" customWidth="1"/>
    <col min="17" max="17" width="8.625" style="454" customWidth="1"/>
    <col min="18" max="18" width="13.625" style="454" customWidth="1"/>
  </cols>
  <sheetData>
    <row r="1" spans="1:18" ht="32.25" customHeight="1">
      <c r="A1" s="421"/>
      <c r="B1" s="422"/>
      <c r="C1" s="422"/>
      <c r="D1" s="422"/>
      <c r="E1" s="422"/>
      <c r="F1" s="422"/>
      <c r="G1" s="422"/>
      <c r="H1" s="422"/>
      <c r="I1" s="423"/>
      <c r="J1" s="423"/>
      <c r="K1" s="423"/>
      <c r="L1" s="423"/>
      <c r="M1" s="423"/>
      <c r="N1" s="423"/>
      <c r="O1" s="423"/>
      <c r="P1" s="423"/>
      <c r="Q1" s="423"/>
      <c r="R1" s="423"/>
    </row>
    <row r="2" spans="1:18" ht="21" customHeight="1">
      <c r="A2" s="424" t="s">
        <v>369</v>
      </c>
      <c r="B2" s="455"/>
      <c r="C2" s="455"/>
      <c r="D2" s="455"/>
      <c r="E2" s="455"/>
      <c r="F2" s="455"/>
      <c r="G2" s="455"/>
      <c r="H2" s="455"/>
      <c r="I2" s="455"/>
      <c r="J2" s="455"/>
      <c r="K2" s="422"/>
      <c r="L2" s="422"/>
      <c r="M2" s="422"/>
      <c r="N2" s="422"/>
      <c r="O2" s="422"/>
      <c r="P2" s="422"/>
      <c r="Q2" s="422"/>
      <c r="R2" s="422"/>
    </row>
    <row r="3" spans="1:18" ht="16.5" customHeight="1" thickBot="1">
      <c r="A3" s="456"/>
      <c r="B3" s="456"/>
      <c r="C3" s="456"/>
      <c r="I3" s="457"/>
      <c r="J3" s="457"/>
      <c r="K3" s="457"/>
      <c r="L3" s="457"/>
      <c r="M3" s="457"/>
      <c r="N3" s="457"/>
      <c r="O3" s="457"/>
      <c r="P3" s="457"/>
      <c r="Q3" s="427"/>
      <c r="R3" s="426" t="s">
        <v>353</v>
      </c>
    </row>
    <row r="4" spans="1:18" ht="16.5" customHeight="1">
      <c r="A4" s="458" t="s">
        <v>370</v>
      </c>
      <c r="B4" s="459" t="s">
        <v>345</v>
      </c>
      <c r="C4" s="460" t="s">
        <v>371</v>
      </c>
      <c r="D4" s="461" t="s">
        <v>372</v>
      </c>
      <c r="E4" s="460" t="s">
        <v>373</v>
      </c>
      <c r="F4" s="460"/>
      <c r="G4" s="460" t="s">
        <v>374</v>
      </c>
      <c r="H4" s="462"/>
      <c r="I4" s="463" t="s">
        <v>375</v>
      </c>
      <c r="J4" s="464"/>
      <c r="K4" s="458" t="s">
        <v>376</v>
      </c>
      <c r="L4" s="464"/>
      <c r="M4" s="463" t="s">
        <v>377</v>
      </c>
      <c r="N4" s="463"/>
      <c r="O4" s="463" t="s">
        <v>378</v>
      </c>
      <c r="P4" s="463"/>
      <c r="Q4" s="463" t="s">
        <v>367</v>
      </c>
      <c r="R4" s="464"/>
    </row>
    <row r="5" spans="1:18" ht="16.5" customHeight="1">
      <c r="A5" s="465"/>
      <c r="B5" s="466"/>
      <c r="C5" s="467"/>
      <c r="D5" s="468"/>
      <c r="E5" s="469" t="s">
        <v>379</v>
      </c>
      <c r="F5" s="469" t="s">
        <v>380</v>
      </c>
      <c r="G5" s="469" t="s">
        <v>379</v>
      </c>
      <c r="H5" s="470" t="s">
        <v>380</v>
      </c>
      <c r="I5" s="469" t="s">
        <v>379</v>
      </c>
      <c r="J5" s="470" t="s">
        <v>380</v>
      </c>
      <c r="K5" s="471" t="s">
        <v>379</v>
      </c>
      <c r="L5" s="470" t="s">
        <v>380</v>
      </c>
      <c r="M5" s="469" t="s">
        <v>379</v>
      </c>
      <c r="N5" s="469" t="s">
        <v>380</v>
      </c>
      <c r="O5" s="469" t="s">
        <v>379</v>
      </c>
      <c r="P5" s="469" t="s">
        <v>380</v>
      </c>
      <c r="Q5" s="469" t="s">
        <v>379</v>
      </c>
      <c r="R5" s="470" t="s">
        <v>380</v>
      </c>
    </row>
    <row r="6" spans="1:18" ht="6" customHeight="1">
      <c r="A6" s="438"/>
      <c r="B6" s="472"/>
      <c r="C6" s="439"/>
      <c r="D6" s="473"/>
      <c r="E6" s="439"/>
      <c r="F6" s="439"/>
      <c r="G6" s="439"/>
      <c r="H6" s="439"/>
      <c r="I6" s="441"/>
      <c r="J6" s="441"/>
      <c r="K6" s="441"/>
      <c r="L6" s="441"/>
      <c r="M6" s="441"/>
      <c r="N6" s="441"/>
      <c r="O6" s="441"/>
      <c r="P6" s="441"/>
      <c r="Q6" s="441"/>
      <c r="R6" s="441"/>
    </row>
    <row r="7" spans="1:18" ht="13.5" customHeight="1">
      <c r="A7" s="442" t="s">
        <v>381</v>
      </c>
      <c r="B7" s="439">
        <v>8792</v>
      </c>
      <c r="C7" s="439">
        <v>104323</v>
      </c>
      <c r="D7" s="473">
        <v>298495</v>
      </c>
      <c r="E7" s="439">
        <v>0</v>
      </c>
      <c r="F7" s="439">
        <v>0</v>
      </c>
      <c r="G7" s="474">
        <v>0</v>
      </c>
      <c r="H7" s="439">
        <v>0</v>
      </c>
      <c r="I7" s="439">
        <v>38403</v>
      </c>
      <c r="J7" s="439">
        <v>391633</v>
      </c>
      <c r="K7" s="439">
        <v>7329</v>
      </c>
      <c r="L7" s="439">
        <v>1063774</v>
      </c>
      <c r="M7" s="439">
        <v>285</v>
      </c>
      <c r="N7" s="439">
        <v>85733</v>
      </c>
      <c r="O7" s="439">
        <v>1171</v>
      </c>
      <c r="P7" s="439">
        <v>447511</v>
      </c>
      <c r="Q7" s="439">
        <v>1179</v>
      </c>
      <c r="R7" s="439">
        <v>353700</v>
      </c>
    </row>
    <row r="8" spans="1:18" ht="13.5" customHeight="1">
      <c r="A8" s="442" t="s">
        <v>368</v>
      </c>
      <c r="B8" s="439">
        <v>8607</v>
      </c>
      <c r="C8" s="439">
        <v>103897</v>
      </c>
      <c r="D8" s="473">
        <v>297822</v>
      </c>
      <c r="E8" s="439">
        <v>0</v>
      </c>
      <c r="F8" s="439">
        <v>0</v>
      </c>
      <c r="G8" s="439">
        <v>1</v>
      </c>
      <c r="H8" s="439">
        <v>55</v>
      </c>
      <c r="I8" s="439">
        <v>37424</v>
      </c>
      <c r="J8" s="439">
        <v>201575</v>
      </c>
      <c r="K8" s="439">
        <v>7125</v>
      </c>
      <c r="L8" s="439">
        <v>1043191</v>
      </c>
      <c r="M8" s="439">
        <v>289</v>
      </c>
      <c r="N8" s="439">
        <v>86843</v>
      </c>
      <c r="O8" s="439">
        <v>1126</v>
      </c>
      <c r="P8" s="439">
        <v>424327</v>
      </c>
      <c r="Q8" s="439">
        <v>1141</v>
      </c>
      <c r="R8" s="439">
        <v>342300</v>
      </c>
    </row>
    <row r="9" spans="1:18" ht="13.5" customHeight="1">
      <c r="A9" s="442" t="s">
        <v>27</v>
      </c>
      <c r="B9" s="439">
        <v>8688</v>
      </c>
      <c r="C9" s="439">
        <v>99101</v>
      </c>
      <c r="D9" s="473">
        <v>243922</v>
      </c>
      <c r="E9" s="439">
        <v>0</v>
      </c>
      <c r="F9" s="439">
        <v>0</v>
      </c>
      <c r="G9" s="439">
        <v>0</v>
      </c>
      <c r="H9" s="439">
        <v>0</v>
      </c>
      <c r="I9" s="439">
        <v>39229</v>
      </c>
      <c r="J9" s="439">
        <v>201302</v>
      </c>
      <c r="K9" s="439">
        <v>7225</v>
      </c>
      <c r="L9" s="439">
        <v>1086174</v>
      </c>
      <c r="M9" s="439">
        <v>297</v>
      </c>
      <c r="N9" s="439">
        <v>89926</v>
      </c>
      <c r="O9" s="439">
        <v>1121</v>
      </c>
      <c r="P9" s="439">
        <v>405877</v>
      </c>
      <c r="Q9" s="439">
        <v>1094</v>
      </c>
      <c r="R9" s="439">
        <v>328200</v>
      </c>
    </row>
    <row r="10" spans="1:18" s="475" customFormat="1" ht="13.5" customHeight="1">
      <c r="A10" s="442" t="s">
        <v>382</v>
      </c>
      <c r="B10" s="439">
        <v>10610</v>
      </c>
      <c r="C10" s="439">
        <v>123988</v>
      </c>
      <c r="D10" s="473">
        <v>298331</v>
      </c>
      <c r="E10" s="439">
        <v>0</v>
      </c>
      <c r="F10" s="439">
        <v>0</v>
      </c>
      <c r="G10" s="439">
        <v>0</v>
      </c>
      <c r="H10" s="439">
        <v>0</v>
      </c>
      <c r="I10" s="439">
        <v>42344</v>
      </c>
      <c r="J10" s="439">
        <v>213173</v>
      </c>
      <c r="K10" s="439">
        <v>7050</v>
      </c>
      <c r="L10" s="439">
        <v>1022154</v>
      </c>
      <c r="M10" s="439">
        <v>267</v>
      </c>
      <c r="N10" s="439">
        <v>74349</v>
      </c>
      <c r="O10" s="439">
        <v>994</v>
      </c>
      <c r="P10" s="439">
        <v>355220</v>
      </c>
      <c r="Q10" s="439">
        <v>1010</v>
      </c>
      <c r="R10" s="439">
        <v>303000</v>
      </c>
    </row>
    <row r="11" spans="1:18" ht="13.5" customHeight="1">
      <c r="A11" s="444" t="s">
        <v>383</v>
      </c>
      <c r="B11" s="445">
        <v>10734</v>
      </c>
      <c r="C11" s="445">
        <v>125559</v>
      </c>
      <c r="D11" s="476">
        <v>298584</v>
      </c>
      <c r="E11" s="445">
        <v>0</v>
      </c>
      <c r="F11" s="445">
        <v>0</v>
      </c>
      <c r="G11" s="445">
        <v>0</v>
      </c>
      <c r="H11" s="445">
        <v>0</v>
      </c>
      <c r="I11" s="445">
        <v>46073</v>
      </c>
      <c r="J11" s="445">
        <v>229100</v>
      </c>
      <c r="K11" s="445">
        <v>7622</v>
      </c>
      <c r="L11" s="445">
        <v>1116606</v>
      </c>
      <c r="M11" s="445">
        <v>299</v>
      </c>
      <c r="N11" s="445">
        <v>58898</v>
      </c>
      <c r="O11" s="445">
        <v>1057</v>
      </c>
      <c r="P11" s="445">
        <v>396821</v>
      </c>
      <c r="Q11" s="445">
        <v>1102</v>
      </c>
      <c r="R11" s="445">
        <v>347050</v>
      </c>
    </row>
    <row r="12" spans="1:18" ht="6" customHeight="1" thickBot="1">
      <c r="A12" s="477"/>
      <c r="B12" s="448"/>
      <c r="C12" s="448"/>
      <c r="D12" s="478"/>
      <c r="E12" s="448"/>
      <c r="F12" s="448"/>
      <c r="G12" s="448"/>
      <c r="H12" s="448"/>
      <c r="I12" s="450"/>
      <c r="J12" s="450"/>
      <c r="K12" s="450"/>
      <c r="L12" s="450"/>
      <c r="M12" s="450"/>
      <c r="N12" s="450"/>
      <c r="O12" s="450"/>
      <c r="P12" s="450"/>
      <c r="Q12" s="450"/>
      <c r="R12" s="450"/>
    </row>
    <row r="13" spans="1:18" ht="16.5" customHeight="1">
      <c r="A13" s="451" t="s">
        <v>384</v>
      </c>
      <c r="B13" s="452"/>
      <c r="C13" s="452"/>
      <c r="D13" s="452"/>
      <c r="E13" s="452"/>
      <c r="F13" s="452"/>
      <c r="G13" s="452"/>
      <c r="H13" s="452"/>
      <c r="I13" s="456"/>
      <c r="J13" s="456"/>
      <c r="K13" s="456"/>
      <c r="L13" s="456"/>
      <c r="M13" s="456"/>
      <c r="N13" s="456"/>
      <c r="O13" s="456"/>
      <c r="P13" s="456"/>
      <c r="Q13" s="456"/>
      <c r="R13" s="456"/>
    </row>
    <row r="14" spans="1:18" ht="13.5" customHeight="1">
      <c r="A14" s="453" t="s">
        <v>385</v>
      </c>
      <c r="B14" s="453"/>
      <c r="C14" s="453"/>
      <c r="D14" s="453"/>
      <c r="E14" s="453"/>
      <c r="F14" s="453"/>
      <c r="G14" s="453"/>
      <c r="H14" s="453"/>
      <c r="I14" s="456"/>
      <c r="J14" s="456"/>
      <c r="K14" s="456"/>
      <c r="L14" s="456"/>
      <c r="M14" s="456"/>
      <c r="N14" s="456"/>
      <c r="O14" s="456"/>
      <c r="P14" s="456"/>
      <c r="Q14" s="456"/>
      <c r="R14" s="456"/>
    </row>
  </sheetData>
  <mergeCells count="12">
    <mergeCell ref="O4:P4"/>
    <mergeCell ref="Q4:R4"/>
    <mergeCell ref="I4:J4"/>
    <mergeCell ref="G4:H4"/>
    <mergeCell ref="K4:L4"/>
    <mergeCell ref="M4:N4"/>
    <mergeCell ref="E4:F4"/>
    <mergeCell ref="A2:J2"/>
    <mergeCell ref="A4:A5"/>
    <mergeCell ref="B4:B5"/>
    <mergeCell ref="C4:C5"/>
    <mergeCell ref="D4:D5"/>
  </mergeCells>
  <printOptions horizontalCentered="1"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2" sqref="A2:G2"/>
    </sheetView>
  </sheetViews>
  <sheetFormatPr defaultColWidth="9.00390625" defaultRowHeight="13.5"/>
  <cols>
    <col min="1" max="1" width="14.625" style="454" customWidth="1"/>
    <col min="2" max="2" width="10.625" style="454" customWidth="1"/>
    <col min="3" max="3" width="14.625" style="454" customWidth="1"/>
    <col min="4" max="4" width="10.625" style="454" customWidth="1"/>
    <col min="5" max="5" width="14.625" style="454" customWidth="1"/>
    <col min="6" max="6" width="10.625" style="454" customWidth="1"/>
    <col min="7" max="7" width="14.625" style="454" customWidth="1"/>
    <col min="8" max="8" width="10.625" style="454" customWidth="1"/>
    <col min="9" max="9" width="14.625" style="454" customWidth="1"/>
    <col min="10" max="10" width="10.625" style="454" customWidth="1"/>
    <col min="11" max="11" width="14.625" style="454" customWidth="1"/>
  </cols>
  <sheetData>
    <row r="1" spans="1:11" ht="32.25" customHeight="1">
      <c r="A1" s="421"/>
      <c r="B1" s="422"/>
      <c r="C1" s="422"/>
      <c r="D1" s="422"/>
      <c r="E1" s="422"/>
      <c r="F1" s="422"/>
      <c r="G1" s="423"/>
      <c r="H1" s="423"/>
      <c r="I1" s="423"/>
      <c r="J1" s="423"/>
      <c r="K1" s="423"/>
    </row>
    <row r="2" spans="1:11" ht="21" customHeight="1">
      <c r="A2" s="424" t="s">
        <v>386</v>
      </c>
      <c r="B2" s="455"/>
      <c r="C2" s="455"/>
      <c r="D2" s="455"/>
      <c r="E2" s="455"/>
      <c r="F2" s="455"/>
      <c r="G2" s="455"/>
      <c r="H2" s="456"/>
      <c r="I2" s="456"/>
      <c r="J2" s="456"/>
      <c r="K2" s="456"/>
    </row>
    <row r="3" spans="1:11" ht="16.5" customHeight="1" thickBot="1">
      <c r="A3" s="456"/>
      <c r="B3" s="456"/>
      <c r="C3" s="456"/>
      <c r="D3" s="456"/>
      <c r="E3" s="456"/>
      <c r="F3" s="456"/>
      <c r="G3" s="457"/>
      <c r="H3" s="457"/>
      <c r="I3" s="457"/>
      <c r="J3" s="457"/>
      <c r="K3" s="426" t="s">
        <v>353</v>
      </c>
    </row>
    <row r="4" spans="1:11" ht="16.5" customHeight="1">
      <c r="A4" s="458" t="s">
        <v>370</v>
      </c>
      <c r="B4" s="479" t="s">
        <v>373</v>
      </c>
      <c r="C4" s="480"/>
      <c r="D4" s="480" t="s">
        <v>374</v>
      </c>
      <c r="E4" s="480"/>
      <c r="F4" s="481" t="s">
        <v>375</v>
      </c>
      <c r="G4" s="482"/>
      <c r="H4" s="483" t="s">
        <v>387</v>
      </c>
      <c r="I4" s="459"/>
      <c r="J4" s="459" t="s">
        <v>388</v>
      </c>
      <c r="K4" s="484"/>
    </row>
    <row r="5" spans="1:11" ht="16.5" customHeight="1">
      <c r="A5" s="465"/>
      <c r="B5" s="485" t="s">
        <v>389</v>
      </c>
      <c r="C5" s="486" t="s">
        <v>390</v>
      </c>
      <c r="D5" s="485" t="s">
        <v>389</v>
      </c>
      <c r="E5" s="486" t="s">
        <v>390</v>
      </c>
      <c r="F5" s="485" t="s">
        <v>389</v>
      </c>
      <c r="G5" s="487" t="s">
        <v>390</v>
      </c>
      <c r="H5" s="485" t="s">
        <v>389</v>
      </c>
      <c r="I5" s="486" t="s">
        <v>390</v>
      </c>
      <c r="J5" s="486" t="s">
        <v>389</v>
      </c>
      <c r="K5" s="487" t="s">
        <v>390</v>
      </c>
    </row>
    <row r="6" spans="1:11" ht="6" customHeight="1">
      <c r="A6" s="438"/>
      <c r="B6" s="488"/>
      <c r="C6" s="488"/>
      <c r="D6" s="488"/>
      <c r="E6" s="488"/>
      <c r="F6" s="488"/>
      <c r="G6" s="489"/>
      <c r="H6" s="489"/>
      <c r="I6" s="489"/>
      <c r="J6" s="489"/>
      <c r="K6" s="489"/>
    </row>
    <row r="7" spans="1:11" ht="13.5" customHeight="1">
      <c r="A7" s="442" t="s">
        <v>391</v>
      </c>
      <c r="B7" s="490">
        <v>0</v>
      </c>
      <c r="C7" s="491">
        <v>0</v>
      </c>
      <c r="D7" s="488">
        <v>3</v>
      </c>
      <c r="E7" s="488">
        <v>17</v>
      </c>
      <c r="F7" s="488">
        <v>20895</v>
      </c>
      <c r="G7" s="488">
        <v>186209</v>
      </c>
      <c r="H7" s="488">
        <v>608</v>
      </c>
      <c r="I7" s="488">
        <v>60800</v>
      </c>
      <c r="J7" s="488">
        <v>2478</v>
      </c>
      <c r="K7" s="488">
        <v>743400</v>
      </c>
    </row>
    <row r="8" spans="1:11" ht="13.5" customHeight="1">
      <c r="A8" s="442" t="s">
        <v>362</v>
      </c>
      <c r="B8" s="490">
        <v>0</v>
      </c>
      <c r="C8" s="491">
        <v>0</v>
      </c>
      <c r="D8" s="488">
        <v>1</v>
      </c>
      <c r="E8" s="488">
        <v>13</v>
      </c>
      <c r="F8" s="488">
        <v>20428</v>
      </c>
      <c r="G8" s="488">
        <v>109959</v>
      </c>
      <c r="H8" s="488">
        <v>648</v>
      </c>
      <c r="I8" s="488">
        <v>64800</v>
      </c>
      <c r="J8" s="488">
        <v>2394</v>
      </c>
      <c r="K8" s="488">
        <v>718110</v>
      </c>
    </row>
    <row r="9" spans="1:11" ht="13.5" customHeight="1">
      <c r="A9" s="442" t="s">
        <v>363</v>
      </c>
      <c r="B9" s="492">
        <v>0</v>
      </c>
      <c r="C9" s="491">
        <v>0</v>
      </c>
      <c r="D9" s="488">
        <v>1</v>
      </c>
      <c r="E9" s="488">
        <v>8</v>
      </c>
      <c r="F9" s="488">
        <v>21794</v>
      </c>
      <c r="G9" s="488">
        <v>120018</v>
      </c>
      <c r="H9" s="488">
        <v>601</v>
      </c>
      <c r="I9" s="488">
        <v>60100</v>
      </c>
      <c r="J9" s="488">
        <v>2431</v>
      </c>
      <c r="K9" s="488">
        <v>729300</v>
      </c>
    </row>
    <row r="10" spans="1:11" s="475" customFormat="1" ht="13.5" customHeight="1">
      <c r="A10" s="442" t="s">
        <v>364</v>
      </c>
      <c r="B10" s="492">
        <v>0</v>
      </c>
      <c r="C10" s="491">
        <v>0</v>
      </c>
      <c r="D10" s="488">
        <v>2</v>
      </c>
      <c r="E10" s="488">
        <v>131</v>
      </c>
      <c r="F10" s="488">
        <v>23136</v>
      </c>
      <c r="G10" s="493">
        <v>123244</v>
      </c>
      <c r="H10" s="488">
        <v>657</v>
      </c>
      <c r="I10" s="493">
        <v>65700</v>
      </c>
      <c r="J10" s="488">
        <v>2314</v>
      </c>
      <c r="K10" s="493">
        <v>694200</v>
      </c>
    </row>
    <row r="11" spans="1:11" ht="13.5" customHeight="1">
      <c r="A11" s="444" t="s">
        <v>392</v>
      </c>
      <c r="B11" s="494">
        <v>0</v>
      </c>
      <c r="C11" s="495">
        <v>0</v>
      </c>
      <c r="D11" s="496">
        <v>0</v>
      </c>
      <c r="E11" s="496">
        <v>0</v>
      </c>
      <c r="F11" s="496">
        <v>24900</v>
      </c>
      <c r="G11" s="497">
        <v>130967</v>
      </c>
      <c r="H11" s="496">
        <v>617</v>
      </c>
      <c r="I11" s="497">
        <v>48400</v>
      </c>
      <c r="J11" s="496">
        <v>2330</v>
      </c>
      <c r="K11" s="497">
        <v>735300</v>
      </c>
    </row>
    <row r="12" spans="1:11" ht="6" customHeight="1" thickBot="1">
      <c r="A12" s="477"/>
      <c r="B12" s="498"/>
      <c r="C12" s="498"/>
      <c r="D12" s="498"/>
      <c r="E12" s="498"/>
      <c r="F12" s="498"/>
      <c r="G12" s="499"/>
      <c r="H12" s="499"/>
      <c r="I12" s="499"/>
      <c r="J12" s="499"/>
      <c r="K12" s="499"/>
    </row>
    <row r="13" spans="1:11" ht="16.5" customHeight="1">
      <c r="A13" s="451" t="s">
        <v>384</v>
      </c>
      <c r="B13" s="452"/>
      <c r="C13" s="452"/>
      <c r="D13" s="452"/>
      <c r="E13" s="452"/>
      <c r="F13" s="452"/>
      <c r="G13" s="456"/>
      <c r="H13" s="456"/>
      <c r="I13" s="456"/>
      <c r="J13" s="456"/>
      <c r="K13" s="456"/>
    </row>
  </sheetData>
  <mergeCells count="7">
    <mergeCell ref="A2:G2"/>
    <mergeCell ref="H4:I4"/>
    <mergeCell ref="J4:K4"/>
    <mergeCell ref="A4:A5"/>
    <mergeCell ref="B4:C4"/>
    <mergeCell ref="D4:E4"/>
    <mergeCell ref="F4:G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scale="99" r:id="rId1"/>
  <colBreaks count="1" manualBreakCount="1">
    <brk id="7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2007-12-10T02:27:39Z</cp:lastPrinted>
  <dcterms:created xsi:type="dcterms:W3CDTF">2001-02-09T06:42:36Z</dcterms:created>
  <dcterms:modified xsi:type="dcterms:W3CDTF">2008-03-06T08:11:24Z</dcterms:modified>
  <cp:category/>
  <cp:version/>
  <cp:contentType/>
  <cp:contentStatus/>
</cp:coreProperties>
</file>