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9000" tabRatio="636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</sheets>
  <definedNames/>
  <calcPr fullCalcOnLoad="1"/>
</workbook>
</file>

<file path=xl/comments4.xml><?xml version="1.0" encoding="utf-8"?>
<comments xmlns="http://schemas.openxmlformats.org/spreadsheetml/2006/main">
  <authors>
    <author>浜松市役所</author>
  </authors>
  <commentList>
    <comment ref="H34" authorId="0">
      <text>
        <r>
          <rPr>
            <b/>
            <sz val="9"/>
            <rFont val="ＭＳ Ｐゴシック"/>
            <family val="3"/>
          </rPr>
          <t>ここから先は、合併により増加した公民館について御記入ください。</t>
        </r>
      </text>
    </comment>
  </commentList>
</comments>
</file>

<file path=xl/sharedStrings.xml><?xml version="1.0" encoding="utf-8"?>
<sst xmlns="http://schemas.openxmlformats.org/spreadsheetml/2006/main" count="676" uniqueCount="316">
  <si>
    <t>区　　　分</t>
  </si>
  <si>
    <t>中央図書館</t>
  </si>
  <si>
    <t>南図書館</t>
  </si>
  <si>
    <t>城北図書館</t>
  </si>
  <si>
    <t>西図書館</t>
  </si>
  <si>
    <t>積志図書館</t>
  </si>
  <si>
    <t>東図書館</t>
  </si>
  <si>
    <t>北図書館</t>
  </si>
  <si>
    <t>南陽図書館</t>
  </si>
  <si>
    <t>可新図書館</t>
  </si>
  <si>
    <t>計</t>
  </si>
  <si>
    <t>17　文　　　化</t>
  </si>
  <si>
    <t>公民館図書室</t>
  </si>
  <si>
    <t>駅前分室</t>
  </si>
  <si>
    <t>はまゆう図書館</t>
  </si>
  <si>
    <t>浜北図書館</t>
  </si>
  <si>
    <t>天竜図書館</t>
  </si>
  <si>
    <t>舞阪図書館</t>
  </si>
  <si>
    <t>雄踏図書館</t>
  </si>
  <si>
    <t>細江図書館</t>
  </si>
  <si>
    <t>引佐図書館</t>
  </si>
  <si>
    <t>春野図書館</t>
  </si>
  <si>
    <t>佐久間図書館</t>
  </si>
  <si>
    <t>水窪図書館</t>
  </si>
  <si>
    <t>龍山図書館</t>
  </si>
  <si>
    <t>蔵書数（冊・点）</t>
  </si>
  <si>
    <t>貸出利用冊数（冊・点）</t>
  </si>
  <si>
    <t>貸出利用者数（人）</t>
  </si>
  <si>
    <t>　資料：市立図書館　</t>
  </si>
  <si>
    <t>１　市立図書館の蔵書数、貸出利用冊数、貸出利用者数</t>
  </si>
  <si>
    <t>三ヶ日図書館</t>
  </si>
  <si>
    <t>　（注）蔵書数については平成18年3月31日現在、貸出利用冊数と貸出利用者数については平成17年度の数値を掲載。</t>
  </si>
  <si>
    <t>２　市立美術館の観覧者数</t>
  </si>
  <si>
    <t>浜　松　市　美　術　館</t>
  </si>
  <si>
    <t xml:space="preserve">（単位：日・人） </t>
  </si>
  <si>
    <t>年　　　度</t>
  </si>
  <si>
    <t>平　　　常　　　展</t>
  </si>
  <si>
    <t>企　　　画　　　展</t>
  </si>
  <si>
    <t>開 催 日 数</t>
  </si>
  <si>
    <t>観覧者総数</t>
  </si>
  <si>
    <t>日　　　数</t>
  </si>
  <si>
    <t>観 覧 者 数</t>
  </si>
  <si>
    <t>１７</t>
  </si>
  <si>
    <t>　資料：美術館</t>
  </si>
  <si>
    <t>秋　野　不　矩　美　術　館</t>
  </si>
  <si>
    <t>常　　　設　　　展</t>
  </si>
  <si>
    <t>特　　　別　　　展</t>
  </si>
  <si>
    <t>　資料：秋野不矩美術館</t>
  </si>
  <si>
    <t>平成 １３ 年度</t>
  </si>
  <si>
    <t>１４</t>
  </si>
  <si>
    <t>１５</t>
  </si>
  <si>
    <t>１６</t>
  </si>
  <si>
    <t>１７</t>
  </si>
  <si>
    <t>３　博　物　館　の　状　況</t>
  </si>
  <si>
    <t xml:space="preserve">（単位：点・人） </t>
  </si>
  <si>
    <t>年　　　度</t>
  </si>
  <si>
    <t>常 設 展 示 資 料 数</t>
  </si>
  <si>
    <t>収　　　蔵　　　資　　　料　　　数</t>
  </si>
  <si>
    <t>実　物</t>
  </si>
  <si>
    <t>模型･複製</t>
  </si>
  <si>
    <t>パネル</t>
  </si>
  <si>
    <t>総　計</t>
  </si>
  <si>
    <t>考　古</t>
  </si>
  <si>
    <t>文　献</t>
  </si>
  <si>
    <t>民　俗</t>
  </si>
  <si>
    <t>その他</t>
  </si>
  <si>
    <t>平成 １３ 年度</t>
  </si>
  <si>
    <t>１４</t>
  </si>
  <si>
    <t>１５</t>
  </si>
  <si>
    <t>１６</t>
  </si>
  <si>
    <t>１７</t>
  </si>
  <si>
    <t>　資料：博物館　</t>
  </si>
  <si>
    <t>観覧者数</t>
  </si>
  <si>
    <t>４　公民館の利用状況（平成17年度）</t>
  </si>
  <si>
    <t xml:space="preserve">（単位：件・人） </t>
  </si>
  <si>
    <t>区　　　　　分</t>
  </si>
  <si>
    <t>総　　　　数</t>
  </si>
  <si>
    <t>東　　　　部</t>
  </si>
  <si>
    <t>西　　　　部</t>
  </si>
  <si>
    <t>南　　　　部</t>
  </si>
  <si>
    <t>北　　　　部</t>
  </si>
  <si>
    <t>曳　　　　馬</t>
  </si>
  <si>
    <t>天　　　　竜</t>
  </si>
  <si>
    <t>都　　　　田</t>
  </si>
  <si>
    <t>庄　　　　内</t>
  </si>
  <si>
    <t>件 数</t>
  </si>
  <si>
    <t>人　員</t>
  </si>
  <si>
    <t>講座・セミナー等</t>
  </si>
  <si>
    <t>貸館状況</t>
  </si>
  <si>
    <t>合　　　　　計</t>
  </si>
  <si>
    <t>伊 　佐　 見</t>
  </si>
  <si>
    <t>和　　　　地</t>
  </si>
  <si>
    <t>笠　　　　井</t>
  </si>
  <si>
    <t>篠　　　　原</t>
  </si>
  <si>
    <t>神　 久   呂</t>
  </si>
  <si>
    <t>積　　　　志</t>
  </si>
  <si>
    <t>入　　　　野</t>
  </si>
  <si>
    <t>南　　　　陽</t>
  </si>
  <si>
    <t>三   方   原</t>
  </si>
  <si>
    <t>新　　　津</t>
  </si>
  <si>
    <t>長　　　上</t>
  </si>
  <si>
    <t>蒲</t>
  </si>
  <si>
    <t>白　　　脇</t>
  </si>
  <si>
    <t>五　　　島</t>
  </si>
  <si>
    <t>富　　　塚</t>
  </si>
  <si>
    <t>佐　鳴　台</t>
  </si>
  <si>
    <t>高　　　台</t>
  </si>
  <si>
    <t>県　　　居</t>
  </si>
  <si>
    <t>可　　　美</t>
  </si>
  <si>
    <t>中　　　部</t>
  </si>
  <si>
    <t>浜　　　名</t>
  </si>
  <si>
    <t>麁　　　玉</t>
  </si>
  <si>
    <t>中　　　瀬</t>
  </si>
  <si>
    <t>北 浜 南 部</t>
  </si>
  <si>
    <t>浜 北 中 央</t>
  </si>
  <si>
    <t>熊</t>
  </si>
  <si>
    <t>上 阿 多 古</t>
  </si>
  <si>
    <t>下 阿 多 古</t>
  </si>
  <si>
    <t>二　　　俣</t>
  </si>
  <si>
    <t>光　　　明</t>
  </si>
  <si>
    <t>佐久間浦川</t>
  </si>
  <si>
    <t>三　ヶ　日</t>
  </si>
  <si>
    <t>　資料：生涯学習総合センター</t>
  </si>
  <si>
    <t>５　浜 松 科 学 館 の 利 用 状 況</t>
  </si>
  <si>
    <t>年　度　月</t>
  </si>
  <si>
    <t>入　　　　館　　　　者　　　　数　　　（ 人 ）</t>
  </si>
  <si>
    <t xml:space="preserve">プ　ラ　ネ　タ　リ　ウ　ム　   観 　覧 　者 　数 　(人）  </t>
  </si>
  <si>
    <t>ホール室　(１室）</t>
  </si>
  <si>
    <t>講座室　(２室）</t>
  </si>
  <si>
    <t>計</t>
  </si>
  <si>
    <t>総　　数</t>
  </si>
  <si>
    <t>大　　人</t>
  </si>
  <si>
    <t>中　　人</t>
  </si>
  <si>
    <t>小　　人</t>
  </si>
  <si>
    <t>幼　　児</t>
  </si>
  <si>
    <t>１日平均</t>
  </si>
  <si>
    <t>総　　数</t>
  </si>
  <si>
    <t>幼　　児</t>
  </si>
  <si>
    <t>１日平均</t>
  </si>
  <si>
    <t>市　　内
小中無料</t>
  </si>
  <si>
    <t>利用時間数</t>
  </si>
  <si>
    <t>利用率</t>
  </si>
  <si>
    <t>利用者数</t>
  </si>
  <si>
    <t>年 ４月</t>
  </si>
  <si>
    <t>　 ５</t>
  </si>
  <si>
    <t xml:space="preserve"> 　６</t>
  </si>
  <si>
    <t xml:space="preserve"> 　７</t>
  </si>
  <si>
    <t xml:space="preserve"> 　８</t>
  </si>
  <si>
    <t xml:space="preserve"> 　９</t>
  </si>
  <si>
    <t>　 10</t>
  </si>
  <si>
    <t xml:space="preserve"> 　11</t>
  </si>
  <si>
    <t xml:space="preserve"> 　12</t>
  </si>
  <si>
    <t>１８</t>
  </si>
  <si>
    <t>年 １月</t>
  </si>
  <si>
    <t>　 ２</t>
  </si>
  <si>
    <t xml:space="preserve"> 　３</t>
  </si>
  <si>
    <t>　資料：生涯学習推進課　（注）幼児は３歳以上小学校就学前の者、小人は小学校の児童及び中学校の生徒、中人</t>
  </si>
  <si>
    <t>　プラネタリウム観覧者数の１日平均＝総数/プラネタリウム投映日数</t>
  </si>
  <si>
    <t xml:space="preserve"> 　　　　　　　　　　　　　 　は高等学校の生徒、大人は高等学校の生徒以下の者を除いた者。平成15年度から</t>
  </si>
  <si>
    <t>　利用率＝利用時間数/利用可能時間数×100%</t>
  </si>
  <si>
    <t>　　　　　　　　　　　　  　  入館者数には、小中学校授業の引率者、招待者等の無料入場者を含む。</t>
  </si>
  <si>
    <t>　平成14年度までの利用時間数は利用回数とし、利用率は利用回数/(部屋数×３回(午前・午後・夜間)×開館日数)×100％</t>
  </si>
  <si>
    <t>１８</t>
  </si>
  <si>
    <t>６　動　物　園　の　入　園　者　数</t>
  </si>
  <si>
    <t xml:space="preserve">（単位：人） </t>
  </si>
  <si>
    <t>年　度　月</t>
  </si>
  <si>
    <t>総　　　数</t>
  </si>
  <si>
    <t>大　　　人</t>
  </si>
  <si>
    <t>小　　　人</t>
  </si>
  <si>
    <t>団　　　　　　　　　体</t>
  </si>
  <si>
    <t>　 ６</t>
  </si>
  <si>
    <t>　 ７</t>
  </si>
  <si>
    <t>　 ８</t>
  </si>
  <si>
    <t>　 ９</t>
  </si>
  <si>
    <t>　 10</t>
  </si>
  <si>
    <t>　 11</t>
  </si>
  <si>
    <t>　 12</t>
  </si>
  <si>
    <t>　 ３</t>
  </si>
  <si>
    <t xml:space="preserve">  資料：動物園　（注）無料入園者を含む。平成15年度より小人入園無料のため団体小人の集計区分なし。</t>
  </si>
  <si>
    <t>７　動　物　園　の　飼　養　動　物　数</t>
  </si>
  <si>
    <t xml:space="preserve">（単位：種・点） </t>
  </si>
  <si>
    <t>合　　　　　　　計</t>
  </si>
  <si>
    <t>哺　　　乳　　　類</t>
  </si>
  <si>
    <t>鳥　　　　　　　類</t>
  </si>
  <si>
    <t>種　　　類</t>
  </si>
  <si>
    <t>点　　　数</t>
  </si>
  <si>
    <t xml:space="preserve">  資料：動物園</t>
  </si>
  <si>
    <t>８　フ ラ ワ ー パ ー ク の 入 園 者 数</t>
  </si>
  <si>
    <t>年　 度　 月</t>
  </si>
  <si>
    <t>合　　　計</t>
  </si>
  <si>
    <t>一　　　　　　　般</t>
  </si>
  <si>
    <t>団　　　　　　　　　　　　体</t>
  </si>
  <si>
    <t>高 　齢 　者　 ・　 心　 身 　障　 害　 者</t>
  </si>
  <si>
    <t>動　 物　 園　 と　 共　 通</t>
  </si>
  <si>
    <t>指　　 　　 　 数
平成13年度＝100
平成13年度同月＝100</t>
  </si>
  <si>
    <t>小 中 学 生</t>
  </si>
  <si>
    <t>高　校　生</t>
  </si>
  <si>
    <t>高　齢　者</t>
  </si>
  <si>
    <t>１４</t>
  </si>
  <si>
    <t>１５</t>
  </si>
  <si>
    <t>１６</t>
  </si>
  <si>
    <t>　 ５</t>
  </si>
  <si>
    <t>　資料：フラワー・フルーツパーク公社</t>
  </si>
  <si>
    <t>９　フ ル ー ツ パ ー ク の 入 園 者 数</t>
  </si>
  <si>
    <t>セ　　ッ　　ト　　入　　園</t>
  </si>
  <si>
    <t>高　　齢　　者</t>
  </si>
  <si>
    <t>大　　　　　人</t>
  </si>
  <si>
    <t>小　中　学　生</t>
  </si>
  <si>
    <t>　資料：フラワー・フルーツパーク公社　（注）セット入園は、入園＋食事のセットの利用者、イチゴ狩りのセットの利用　　者、竜ヶ岩洞との共通券の利用者の合計数。</t>
  </si>
  <si>
    <t>10　市営体育施設の利用状況（平成17年度）</t>
  </si>
  <si>
    <t xml:space="preserve">（単位：人・件） </t>
  </si>
  <si>
    <t>区　　　　　　　　　　分</t>
  </si>
  <si>
    <t>利　　　用　　　人　　　員</t>
  </si>
  <si>
    <t>利　　　用　　　件　　　数</t>
  </si>
  <si>
    <t>陸　　上　　競　　技　　場</t>
  </si>
  <si>
    <t>野　　　　　球　　　　　場</t>
  </si>
  <si>
    <t>庭　　　　　球　　　　　場</t>
  </si>
  <si>
    <t>弓　　　　　道　　　　　場</t>
  </si>
  <si>
    <t>　資料：スポーツ振興課、公園管理課　（注）陸上競技場の利用件数は専用利用。有料分のみ。</t>
  </si>
  <si>
    <t>11　体　育　館　の　利　用　状　況</t>
  </si>
  <si>
    <t>総　　　　　　　　　　　　　計</t>
  </si>
  <si>
    <t>ア　マ　チ　ュ　ア　ス　ポ　ー　ツ</t>
  </si>
  <si>
    <t>一　　　　般　　　　公　　　　開</t>
  </si>
  <si>
    <t>そ　　　　　　　の　　　　　　　他</t>
  </si>
  <si>
    <t>件　　　　数</t>
  </si>
  <si>
    <t>人　　　　員</t>
  </si>
  <si>
    <t>件　　　　　数</t>
  </si>
  <si>
    <t>人　　　　　員</t>
  </si>
  <si>
    <t>　 ３</t>
  </si>
  <si>
    <t>　資料：公園管理課　</t>
  </si>
  <si>
    <t>平成 １３ 年度</t>
  </si>
  <si>
    <t>１４</t>
  </si>
  <si>
    <t>１５</t>
  </si>
  <si>
    <t>１６</t>
  </si>
  <si>
    <t>１７</t>
  </si>
  <si>
    <t>１７</t>
  </si>
  <si>
    <t>12　浜松アリーナ（メイン・サブ）の月別利用状況</t>
  </si>
  <si>
    <t>利　用　件　数</t>
  </si>
  <si>
    <t>利　用　人　員</t>
  </si>
  <si>
    <t>　資料：スポーツ振興課　（注）件数は、午前・午後・夜間を各１件とする。</t>
  </si>
  <si>
    <t>メ　イ　ン　ア　リ　ー　ナ</t>
  </si>
  <si>
    <t>サ　ブ　ア　リ　ー　ナ</t>
  </si>
  <si>
    <t>13　アクトシティ浜松の利用状況（利用日数）</t>
  </si>
  <si>
    <t xml:space="preserve">（単位：日） </t>
  </si>
  <si>
    <t>年　 度 　月</t>
  </si>
  <si>
    <t>大ホール</t>
  </si>
  <si>
    <t>中ホール</t>
  </si>
  <si>
    <t>コ　　ン　　グ　　レ　　ス　　セ　　ン　　タ　　ー</t>
  </si>
  <si>
    <t>展示イベント
ホ　 ー 　ル
（３ブロック）</t>
  </si>
  <si>
    <t>研　　　　修　　　　交　　　　流　　　　セ　　　　ン　　　　タ　　　　ー</t>
  </si>
  <si>
    <t>計</t>
  </si>
  <si>
    <t>２　　階</t>
  </si>
  <si>
    <t>３　　階</t>
  </si>
  <si>
    <t>４　　階</t>
  </si>
  <si>
    <t>５　　階</t>
  </si>
  <si>
    <t>６　　階</t>
  </si>
  <si>
    <t>（３室）</t>
  </si>
  <si>
    <t>（２室）</t>
  </si>
  <si>
    <t>（４室）</t>
  </si>
  <si>
    <t>（７室）</t>
  </si>
  <si>
    <t>（８室）</t>
  </si>
  <si>
    <t>（５室）</t>
  </si>
  <si>
    <t>／</t>
  </si>
  <si>
    <t>／</t>
  </si>
  <si>
    <t>年 １月</t>
  </si>
  <si>
    <t>　資料：文化政策課　（注）年度の数字 … 利用日数／利用可能日数　　利用率＝利用日数／利用可能日数</t>
  </si>
  <si>
    <t>　　　　　　　　　　　　　　　　　　　　　（利用率（％））</t>
  </si>
  <si>
    <t>14　テ レ ビ の 受 信 契 約 数</t>
  </si>
  <si>
    <t xml:space="preserve">（単位：台） </t>
  </si>
  <si>
    <t>年　　　　度</t>
  </si>
  <si>
    <t>契　　　　　　　　　　約　　　　　　　　　　件　　　　　　　　　　数</t>
  </si>
  <si>
    <t>合　　　　　　　計</t>
  </si>
  <si>
    <t>地　　上　　契　　約</t>
  </si>
  <si>
    <t>衛　　星　　契　　約</t>
  </si>
  <si>
    <t>平成 １３ 年度末</t>
  </si>
  <si>
    <t>　資料：ＮＨＫ浜松放送局　（注）無料を含む。</t>
  </si>
  <si>
    <t>１４　</t>
  </si>
  <si>
    <t>１５　</t>
  </si>
  <si>
    <t>１６　</t>
  </si>
  <si>
    <t>１７　</t>
  </si>
  <si>
    <t>15　指定文化財集計表</t>
  </si>
  <si>
    <t xml:space="preserve">平成17年7月1日現在 </t>
  </si>
  <si>
    <t>区分</t>
  </si>
  <si>
    <t>合計</t>
  </si>
  <si>
    <t>内訳</t>
  </si>
  <si>
    <t>国</t>
  </si>
  <si>
    <t>県</t>
  </si>
  <si>
    <t>市</t>
  </si>
  <si>
    <t>記念物</t>
  </si>
  <si>
    <t>史跡</t>
  </si>
  <si>
    <t>名勝</t>
  </si>
  <si>
    <t>天然記念物</t>
  </si>
  <si>
    <t>有形文化財</t>
  </si>
  <si>
    <t>工芸品</t>
  </si>
  <si>
    <t>考古資料</t>
  </si>
  <si>
    <t>建造物</t>
  </si>
  <si>
    <t>彫刻</t>
  </si>
  <si>
    <t>典籍</t>
  </si>
  <si>
    <t>古文書</t>
  </si>
  <si>
    <t>絵画</t>
  </si>
  <si>
    <t>書跡</t>
  </si>
  <si>
    <t>歴史資料</t>
  </si>
  <si>
    <t>無形文化財</t>
  </si>
  <si>
    <t>工芸技術</t>
  </si>
  <si>
    <t>民俗文化財</t>
  </si>
  <si>
    <t>有形</t>
  </si>
  <si>
    <t>無形</t>
  </si>
  <si>
    <t>総数</t>
  </si>
  <si>
    <t>　資料：生涯学習推進課</t>
  </si>
  <si>
    <t>16　観光交流客数</t>
  </si>
  <si>
    <t>観 光 交 流 客 数</t>
  </si>
  <si>
    <t>前 年 比</t>
  </si>
  <si>
    <t>宿 泊 客 数</t>
  </si>
  <si>
    <t>　資料：観光コンベンション課</t>
  </si>
  <si>
    <t>　（注）観光交流客数：宿泊客数及び観光施設、スポーツレクリエーション施設、観光行事、</t>
  </si>
  <si>
    <t>　　　　　　　　　　　イベント等への入場者数・参加者数の集計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</si>
</sst>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;&quot;△&quot;#\ ##0"/>
    <numFmt numFmtId="179" formatCode="#\ ##0\ \ \ \ \ ;;#\-\ \ \ \ \ "/>
    <numFmt numFmtId="180" formatCode="#\ ##0\ ;;#\-\ "/>
    <numFmt numFmtId="181" formatCode="#\ ##0\ \ \ \ ;;#\-\ \ \ \ "/>
    <numFmt numFmtId="182" formatCode="#\ ##0\ \ \ ;;#\-\ \ \ "/>
    <numFmt numFmtId="183" formatCode="#\ ###\ ##0\ ;;#\-\ "/>
    <numFmt numFmtId="184" formatCode="#\ ###\ ##0.00\ ;;#\-\ "/>
    <numFmt numFmtId="185" formatCode="#\ ##0\ \ ;;#\-\ \ "/>
    <numFmt numFmtId="186" formatCode="#\ ##0\ \ \ \ \ \ \ ;;#\-\ \ \ \ \ \ \ "/>
    <numFmt numFmtId="187" formatCode="#\ ##0\ &quot;巻&quot;\ ;;#\-\ "/>
    <numFmt numFmtId="188" formatCode="#\ ###\ ##0\ \ \ \ \ ;;#\-\ \ \ \ \ "/>
    <numFmt numFmtId="189" formatCode="#\ ###\ ##0.0\ \ \ \ \ ;;#\-\ \ \ \ \ "/>
    <numFmt numFmtId="190" formatCode="#\ ##0\ \ \ \ \ \ \ \ \ \ ;;#\-\ \ \ \ \ \ \ \ \ \ "/>
    <numFmt numFmtId="191" formatCode="#\ ##0.0\ \ ;;#\-\ \ "/>
    <numFmt numFmtId="192" formatCode="#\ ##0\ \ \ \ \ \ ;;#\-\ \ \ \ \ \ "/>
    <numFmt numFmtId="193" formatCode="#\ ##0\ ;;#\-"/>
    <numFmt numFmtId="194" formatCode="#\ ##0;;#\-"/>
    <numFmt numFmtId="195" formatCode="&quot;(&quot;\ #\ ##0.0&quot;)&quot;;;#\-"/>
    <numFmt numFmtId="196" formatCode="\ #\ ##0\ \ \ \ \ ;;#\-\ \ \ \ \ "/>
    <numFmt numFmtId="197" formatCode="#\ ##0.0\ ;;#\-\ "/>
    <numFmt numFmtId="198" formatCode="#\ ##0\ \ \ "/>
    <numFmt numFmtId="199" formatCode="0.00\ "/>
    <numFmt numFmtId="200" formatCode="#\ ##0\ \ \ \ \ \ \ "/>
    <numFmt numFmtId="201" formatCode="#\ ##0\ \ \ \ \ \ \ ;;#\-"/>
    <numFmt numFmtId="202" formatCode="#\ ##0.0\ \ \ \ \ \ \ \ \ ;;#\-\ \ \ \ \ \ \ \ \ \ "/>
    <numFmt numFmtId="203" formatCode="\ #\ ##0;;#\-"/>
    <numFmt numFmtId="204" formatCode="\ #\ ##0\ \ \ \ ;;#\-\ \ \ \ "/>
    <numFmt numFmtId="205" formatCode="0_ "/>
    <numFmt numFmtId="206" formatCode="\ #\ ##0\ \ \ \ \ \ ;;#\-\ \ \ \ "/>
    <numFmt numFmtId="207" formatCode="\ #\ ##0\ \ \ \ \ \ ;;#\-\ \ \ \ \ \ "/>
    <numFmt numFmtId="208" formatCode="#\ ###\ ##0\ \ ;;#\-\ \ "/>
    <numFmt numFmtId="209" formatCode="#\ ###\ ##0.00\ \ ;;#\-\ \ "/>
    <numFmt numFmtId="210" formatCode="0.00\ \ "/>
    <numFmt numFmtId="211" formatCode="#\ ##0.0\ \ \ \ \ \ \ ;;#\-\ \ \ \ \ \ \ \ "/>
    <numFmt numFmtId="212" formatCode="#\ ##0.0\ \ \ \ \ \ \ \ ;;#\-\ \ \ \ \ \ \ \ \ "/>
    <numFmt numFmtId="213" formatCode="0;&quot;△ &quot;0"/>
    <numFmt numFmtId="214" formatCode="#,##0_);[Red]\(#,##0\)"/>
    <numFmt numFmtId="215" formatCode="0.0%"/>
    <numFmt numFmtId="216" formatCode="0.0%\ \ "/>
  </numFmts>
  <fonts count="24">
    <font>
      <sz val="11"/>
      <name val="ＭＳ Ｐゴシック"/>
      <family val="0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b/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1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b/>
      <sz val="9"/>
      <name val="ＭＳ Ｐゴシック"/>
      <family val="3"/>
    </font>
    <font>
      <sz val="7.3"/>
      <name val="ＭＳ 明朝"/>
      <family val="1"/>
    </font>
    <font>
      <sz val="8.6"/>
      <name val="ＭＳ 明朝"/>
      <family val="1"/>
    </font>
    <font>
      <b/>
      <sz val="8.6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9"/>
      <name val="ＭＳ Ｐゴシック"/>
      <family val="3"/>
    </font>
    <font>
      <b/>
      <sz val="9"/>
      <name val="ＭＳ 明朝"/>
      <family val="1"/>
    </font>
    <font>
      <sz val="9"/>
      <color indexed="10"/>
      <name val="ＭＳ 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</cellStyleXfs>
  <cellXfs count="36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Alignment="1">
      <alignment/>
    </xf>
    <xf numFmtId="49" fontId="4" fillId="0" borderId="0" xfId="24" applyNumberFormat="1" applyFont="1" applyBorder="1" applyAlignment="1" applyProtection="1">
      <alignment vertical="top"/>
      <protection/>
    </xf>
    <xf numFmtId="179" fontId="2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9" fontId="4" fillId="0" borderId="0" xfId="24" applyNumberFormat="1" applyFont="1" applyAlignment="1" applyProtection="1">
      <alignment horizontal="right" vertical="top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80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/>
    </xf>
    <xf numFmtId="49" fontId="2" fillId="0" borderId="0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80" fontId="6" fillId="0" borderId="0" xfId="0" applyNumberFormat="1" applyFont="1" applyBorder="1" applyAlignment="1">
      <alignment vertical="center"/>
    </xf>
    <xf numFmtId="187" fontId="6" fillId="0" borderId="0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180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Border="1" applyAlignment="1">
      <alignment/>
    </xf>
    <xf numFmtId="49" fontId="4" fillId="0" borderId="0" xfId="24" applyNumberFormat="1" applyFont="1" applyBorder="1" applyAlignment="1" applyProtection="1">
      <alignment horizontal="right" vertical="top"/>
      <protection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3" fontId="6" fillId="0" borderId="3" xfId="0" applyNumberFormat="1" applyFont="1" applyBorder="1" applyAlignment="1">
      <alignment vertical="center"/>
    </xf>
    <xf numFmtId="183" fontId="6" fillId="0" borderId="0" xfId="0" applyNumberFormat="1" applyFont="1" applyBorder="1" applyAlignment="1">
      <alignment vertical="center"/>
    </xf>
    <xf numFmtId="183" fontId="2" fillId="0" borderId="0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83" fontId="2" fillId="0" borderId="3" xfId="0" applyNumberFormat="1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83" fontId="6" fillId="0" borderId="3" xfId="0" applyNumberFormat="1" applyFont="1" applyBorder="1" applyAlignment="1">
      <alignment vertical="center" shrinkToFit="1"/>
    </xf>
    <xf numFmtId="183" fontId="6" fillId="0" borderId="0" xfId="0" applyNumberFormat="1" applyFont="1" applyBorder="1" applyAlignment="1">
      <alignment vertical="center" shrinkToFit="1"/>
    </xf>
    <xf numFmtId="0" fontId="2" fillId="0" borderId="18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 shrinkToFit="1"/>
    </xf>
    <xf numFmtId="0" fontId="0" fillId="0" borderId="0" xfId="0" applyFill="1" applyAlignment="1">
      <alignment/>
    </xf>
    <xf numFmtId="49" fontId="2" fillId="0" borderId="9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/>
    </xf>
    <xf numFmtId="197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 shrinkToFit="1"/>
    </xf>
    <xf numFmtId="197" fontId="2" fillId="0" borderId="0" xfId="0" applyNumberFormat="1" applyFont="1" applyBorder="1" applyAlignment="1">
      <alignment vertical="center" shrinkToFit="1"/>
    </xf>
    <xf numFmtId="180" fontId="6" fillId="0" borderId="0" xfId="0" applyNumberFormat="1" applyFont="1" applyBorder="1" applyAlignment="1">
      <alignment vertical="center" shrinkToFit="1"/>
    </xf>
    <xf numFmtId="180" fontId="6" fillId="0" borderId="0" xfId="0" applyNumberFormat="1" applyFont="1" applyFill="1" applyBorder="1" applyAlignment="1">
      <alignment vertical="center" shrinkToFit="1"/>
    </xf>
    <xf numFmtId="49" fontId="6" fillId="0" borderId="0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187" fontId="6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97" fontId="6" fillId="0" borderId="0" xfId="0" applyNumberFormat="1" applyFont="1" applyBorder="1" applyAlignment="1">
      <alignment vertical="center" shrinkToFit="1"/>
    </xf>
    <xf numFmtId="49" fontId="2" fillId="0" borderId="0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205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49" fontId="2" fillId="0" borderId="13" xfId="0" applyNumberFormat="1" applyFont="1" applyBorder="1" applyAlignment="1">
      <alignment horizontal="center" vertical="center"/>
    </xf>
    <xf numFmtId="182" fontId="2" fillId="0" borderId="3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82" fontId="6" fillId="0" borderId="3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vertical="center"/>
    </xf>
    <xf numFmtId="182" fontId="2" fillId="0" borderId="2" xfId="0" applyNumberFormat="1" applyFont="1" applyBorder="1" applyAlignment="1">
      <alignment vertical="center"/>
    </xf>
    <xf numFmtId="182" fontId="2" fillId="0" borderId="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191" fontId="2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81" fontId="2" fillId="0" borderId="0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81" fontId="2" fillId="0" borderId="9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center" vertical="center"/>
    </xf>
    <xf numFmtId="181" fontId="2" fillId="0" borderId="4" xfId="0" applyNumberFormat="1" applyFont="1" applyBorder="1" applyAlignment="1">
      <alignment horizontal="center" vertical="center"/>
    </xf>
    <xf numFmtId="181" fontId="2" fillId="0" borderId="1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2" fillId="0" borderId="3" xfId="0" applyFont="1" applyBorder="1" applyAlignment="1">
      <alignment vertical="center"/>
    </xf>
    <xf numFmtId="179" fontId="2" fillId="0" borderId="0" xfId="0" applyNumberFormat="1" applyFont="1" applyAlignment="1">
      <alignment/>
    </xf>
    <xf numFmtId="0" fontId="2" fillId="0" borderId="1" xfId="0" applyFont="1" applyBorder="1" applyAlignment="1">
      <alignment horizontal="right" vertical="center"/>
    </xf>
    <xf numFmtId="19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94" fontId="16" fillId="0" borderId="0" xfId="0" applyNumberFormat="1" applyFont="1" applyBorder="1" applyAlignment="1">
      <alignment vertical="center" shrinkToFit="1"/>
    </xf>
    <xf numFmtId="195" fontId="16" fillId="0" borderId="0" xfId="0" applyNumberFormat="1" applyFont="1" applyBorder="1" applyAlignment="1">
      <alignment horizontal="center" vertical="center"/>
    </xf>
    <xf numFmtId="194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177" fontId="16" fillId="0" borderId="0" xfId="0" applyNumberFormat="1" applyFont="1" applyBorder="1" applyAlignment="1">
      <alignment vertical="center"/>
    </xf>
    <xf numFmtId="194" fontId="17" fillId="0" borderId="0" xfId="0" applyNumberFormat="1" applyFont="1" applyBorder="1" applyAlignment="1">
      <alignment vertical="center" shrinkToFit="1"/>
    </xf>
    <xf numFmtId="194" fontId="17" fillId="0" borderId="0" xfId="0" applyNumberFormat="1" applyFont="1" applyBorder="1" applyAlignment="1">
      <alignment vertical="center"/>
    </xf>
    <xf numFmtId="178" fontId="18" fillId="0" borderId="1" xfId="0" applyNumberFormat="1" applyFont="1" applyBorder="1" applyAlignment="1">
      <alignment horizontal="center" vertical="center"/>
    </xf>
    <xf numFmtId="178" fontId="18" fillId="0" borderId="5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/>
    </xf>
    <xf numFmtId="198" fontId="2" fillId="0" borderId="3" xfId="0" applyNumberFormat="1" applyFont="1" applyFill="1" applyBorder="1" applyAlignment="1">
      <alignment vertical="center"/>
    </xf>
    <xf numFmtId="198" fontId="2" fillId="0" borderId="0" xfId="0" applyNumberFormat="1" applyFont="1" applyFill="1" applyBorder="1" applyAlignment="1">
      <alignment vertical="center"/>
    </xf>
    <xf numFmtId="198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8" fontId="2" fillId="0" borderId="0" xfId="0" applyNumberFormat="1" applyFont="1" applyBorder="1" applyAlignment="1">
      <alignment horizontal="center" vertical="center"/>
    </xf>
    <xf numFmtId="49" fontId="2" fillId="0" borderId="0" xfId="21" applyNumberFormat="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11" fillId="0" borderId="0" xfId="21" applyFont="1">
      <alignment/>
      <protection/>
    </xf>
    <xf numFmtId="49" fontId="5" fillId="0" borderId="0" xfId="24" applyNumberFormat="1" applyFont="1" applyBorder="1" applyAlignment="1" applyProtection="1">
      <alignment horizontal="center"/>
      <protection/>
    </xf>
    <xf numFmtId="49" fontId="2" fillId="0" borderId="0" xfId="24" applyNumberFormat="1" applyFont="1" applyAlignment="1" applyProtection="1">
      <alignment vertical="center"/>
      <protection/>
    </xf>
    <xf numFmtId="0" fontId="3" fillId="0" borderId="0" xfId="24">
      <alignment/>
      <protection/>
    </xf>
    <xf numFmtId="0" fontId="2" fillId="0" borderId="0" xfId="22" applyFont="1">
      <alignment vertical="center"/>
      <protection/>
    </xf>
    <xf numFmtId="0" fontId="2" fillId="0" borderId="0" xfId="21" applyFont="1">
      <alignment/>
      <protection/>
    </xf>
    <xf numFmtId="0" fontId="2" fillId="0" borderId="1" xfId="23" applyFont="1" applyBorder="1" applyAlignment="1" applyProtection="1">
      <alignment horizontal="right" vertical="center"/>
      <protection/>
    </xf>
    <xf numFmtId="0" fontId="4" fillId="0" borderId="0" xfId="21" applyFont="1">
      <alignment/>
      <protection/>
    </xf>
    <xf numFmtId="0" fontId="2" fillId="0" borderId="8" xfId="22" applyFont="1" applyBorder="1" applyAlignment="1">
      <alignment horizontal="center" vertical="center"/>
      <protection/>
    </xf>
    <xf numFmtId="0" fontId="2" fillId="0" borderId="8" xfId="21" applyFont="1" applyBorder="1" applyAlignment="1">
      <alignment horizontal="center" vertical="center"/>
      <protection/>
    </xf>
    <xf numFmtId="0" fontId="2" fillId="0" borderId="9" xfId="21" applyFont="1" applyBorder="1" applyAlignment="1">
      <alignment horizontal="center" vertical="center"/>
      <protection/>
    </xf>
    <xf numFmtId="49" fontId="2" fillId="0" borderId="20" xfId="21" applyNumberFormat="1" applyFont="1" applyBorder="1" applyAlignment="1">
      <alignment horizontal="center" vertical="center"/>
      <protection/>
    </xf>
    <xf numFmtId="176" fontId="5" fillId="0" borderId="0" xfId="0" applyNumberFormat="1" applyFont="1" applyFill="1" applyBorder="1" applyAlignment="1">
      <alignment horizontal="center"/>
    </xf>
    <xf numFmtId="213" fontId="2" fillId="0" borderId="3" xfId="21" applyNumberFormat="1" applyFont="1" applyBorder="1" applyAlignment="1">
      <alignment horizontal="right" vertical="center" indent="2"/>
      <protection/>
    </xf>
    <xf numFmtId="0" fontId="2" fillId="0" borderId="10" xfId="22" applyFont="1" applyBorder="1">
      <alignment vertical="center"/>
      <protection/>
    </xf>
    <xf numFmtId="0" fontId="2" fillId="0" borderId="10" xfId="21" applyFont="1" applyBorder="1">
      <alignment/>
      <protection/>
    </xf>
    <xf numFmtId="0" fontId="2" fillId="0" borderId="13" xfId="22" applyFont="1" applyBorder="1" applyAlignment="1">
      <alignment horizontal="distributed" vertical="center"/>
      <protection/>
    </xf>
    <xf numFmtId="213" fontId="2" fillId="0" borderId="3" xfId="22" applyNumberFormat="1" applyFont="1" applyBorder="1" applyAlignment="1">
      <alignment horizontal="right" vertical="center" indent="2"/>
      <protection/>
    </xf>
    <xf numFmtId="213" fontId="2" fillId="0" borderId="0" xfId="22" applyNumberFormat="1" applyFont="1" applyBorder="1" applyAlignment="1">
      <alignment horizontal="right" vertical="center" indent="2"/>
      <protection/>
    </xf>
    <xf numFmtId="0" fontId="2" fillId="0" borderId="8" xfId="22" applyFont="1" applyBorder="1" applyAlignment="1">
      <alignment horizontal="distributed" vertical="center"/>
      <protection/>
    </xf>
    <xf numFmtId="0" fontId="2" fillId="0" borderId="8" xfId="22" applyFont="1" applyBorder="1" applyAlignment="1">
      <alignment horizontal="distributed" vertical="center" wrapText="1"/>
      <protection/>
    </xf>
    <xf numFmtId="0" fontId="2" fillId="0" borderId="7" xfId="22" applyFont="1" applyBorder="1" applyAlignment="1">
      <alignment horizontal="distributed" vertical="center" wrapText="1"/>
      <protection/>
    </xf>
    <xf numFmtId="203" fontId="2" fillId="0" borderId="0" xfId="22" applyNumberFormat="1" applyFont="1" applyBorder="1" applyAlignment="1">
      <alignment horizontal="right" vertical="center" indent="2"/>
      <protection/>
    </xf>
    <xf numFmtId="0" fontId="2" fillId="0" borderId="20" xfId="22" applyFont="1" applyBorder="1" applyAlignment="1">
      <alignment horizontal="distributed" vertical="center" wrapText="1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0" xfId="22" applyFont="1" applyBorder="1">
      <alignment vertical="center"/>
      <protection/>
    </xf>
    <xf numFmtId="0" fontId="2" fillId="0" borderId="0" xfId="21" applyFont="1" applyBorder="1">
      <alignment/>
      <protection/>
    </xf>
    <xf numFmtId="213" fontId="2" fillId="0" borderId="0" xfId="21" applyNumberFormat="1" applyFont="1" applyBorder="1" applyAlignment="1">
      <alignment horizontal="right" vertical="center" indent="2"/>
      <protection/>
    </xf>
    <xf numFmtId="49" fontId="2" fillId="0" borderId="1" xfId="21" applyNumberFormat="1" applyFont="1" applyBorder="1">
      <alignment/>
      <protection/>
    </xf>
    <xf numFmtId="49" fontId="2" fillId="0" borderId="5" xfId="21" applyNumberFormat="1" applyFont="1" applyBorder="1">
      <alignment/>
      <protection/>
    </xf>
    <xf numFmtId="0" fontId="2" fillId="0" borderId="2" xfId="21" applyFont="1" applyBorder="1">
      <alignment/>
      <protection/>
    </xf>
    <xf numFmtId="0" fontId="20" fillId="0" borderId="1" xfId="22" applyFont="1" applyBorder="1">
      <alignment vertical="center"/>
      <protection/>
    </xf>
    <xf numFmtId="0" fontId="2" fillId="0" borderId="1" xfId="21" applyFont="1" applyBorder="1">
      <alignment/>
      <protection/>
    </xf>
    <xf numFmtId="0" fontId="2" fillId="0" borderId="0" xfId="23" applyFont="1" applyBorder="1" applyAlignment="1" applyProtection="1">
      <alignment/>
      <protection/>
    </xf>
    <xf numFmtId="49" fontId="2" fillId="0" borderId="0" xfId="21" applyNumberFormat="1" applyFont="1">
      <alignment/>
      <protection/>
    </xf>
    <xf numFmtId="0" fontId="20" fillId="0" borderId="0" xfId="22" applyFont="1">
      <alignment vertical="center"/>
      <protection/>
    </xf>
    <xf numFmtId="179" fontId="6" fillId="0" borderId="0" xfId="0" applyNumberFormat="1" applyFont="1" applyBorder="1" applyAlignment="1">
      <alignment vertical="center"/>
    </xf>
    <xf numFmtId="0" fontId="22" fillId="0" borderId="0" xfId="0" applyFont="1" applyAlignment="1">
      <alignment/>
    </xf>
    <xf numFmtId="49" fontId="2" fillId="0" borderId="6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4" fillId="0" borderId="0" xfId="24" applyNumberFormat="1" applyFont="1" applyBorder="1" applyAlignment="1" applyProtection="1">
      <alignment vertical="top"/>
      <protection/>
    </xf>
    <xf numFmtId="0" fontId="9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9" fontId="2" fillId="0" borderId="3" xfId="0" applyNumberFormat="1" applyFont="1" applyBorder="1" applyAlignment="1">
      <alignment vertical="center"/>
    </xf>
    <xf numFmtId="179" fontId="2" fillId="0" borderId="4" xfId="0" applyNumberFormat="1" applyFont="1" applyBorder="1" applyAlignment="1">
      <alignment vertical="center"/>
    </xf>
    <xf numFmtId="179" fontId="2" fillId="0" borderId="3" xfId="0" applyNumberFormat="1" applyFont="1" applyBorder="1" applyAlignment="1">
      <alignment horizontal="right" vertical="center"/>
    </xf>
    <xf numFmtId="179" fontId="2" fillId="0" borderId="4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179" fontId="6" fillId="0" borderId="3" xfId="0" applyNumberFormat="1" applyFont="1" applyBorder="1" applyAlignment="1">
      <alignment vertical="center"/>
    </xf>
    <xf numFmtId="179" fontId="6" fillId="0" borderId="4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shrinkToFit="1"/>
    </xf>
    <xf numFmtId="49" fontId="6" fillId="0" borderId="4" xfId="0" applyNumberFormat="1" applyFont="1" applyBorder="1" applyAlignment="1">
      <alignment horizontal="center" vertical="center" shrinkToFit="1"/>
    </xf>
    <xf numFmtId="180" fontId="2" fillId="0" borderId="0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182" fontId="2" fillId="0" borderId="1" xfId="0" applyNumberFormat="1" applyFont="1" applyBorder="1" applyAlignment="1">
      <alignment vertical="center"/>
    </xf>
    <xf numFmtId="182" fontId="2" fillId="0" borderId="2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82" fontId="2" fillId="0" borderId="3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82" fontId="6" fillId="0" borderId="3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23" xfId="0" applyFont="1" applyBorder="1" applyAlignment="1">
      <alignment horizontal="distributed" vertical="center" wrapText="1"/>
    </xf>
    <xf numFmtId="0" fontId="13" fillId="0" borderId="14" xfId="0" applyFont="1" applyBorder="1" applyAlignment="1">
      <alignment horizontal="distributed" vertical="center" wrapText="1"/>
    </xf>
    <xf numFmtId="176" fontId="2" fillId="0" borderId="17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86" fontId="2" fillId="0" borderId="0" xfId="0" applyNumberFormat="1" applyFont="1" applyBorder="1" applyAlignment="1">
      <alignment horizontal="center" vertical="center"/>
    </xf>
    <xf numFmtId="186" fontId="2" fillId="0" borderId="4" xfId="0" applyNumberFormat="1" applyFont="1" applyBorder="1" applyAlignment="1">
      <alignment horizontal="center" vertical="center"/>
    </xf>
    <xf numFmtId="186" fontId="2" fillId="0" borderId="3" xfId="0" applyNumberFormat="1" applyFont="1" applyBorder="1" applyAlignment="1">
      <alignment vertical="center"/>
    </xf>
    <xf numFmtId="186" fontId="2" fillId="0" borderId="0" xfId="0" applyNumberFormat="1" applyFont="1" applyBorder="1" applyAlignment="1">
      <alignment vertical="center"/>
    </xf>
    <xf numFmtId="186" fontId="2" fillId="0" borderId="15" xfId="0" applyNumberFormat="1" applyFont="1" applyBorder="1" applyAlignment="1">
      <alignment horizontal="center" vertical="center"/>
    </xf>
    <xf numFmtId="186" fontId="2" fillId="0" borderId="16" xfId="0" applyNumberFormat="1" applyFont="1" applyBorder="1" applyAlignment="1">
      <alignment horizontal="center" vertical="center"/>
    </xf>
    <xf numFmtId="186" fontId="2" fillId="0" borderId="17" xfId="0" applyNumberFormat="1" applyFont="1" applyBorder="1" applyAlignment="1">
      <alignment horizontal="center" vertical="center"/>
    </xf>
    <xf numFmtId="186" fontId="2" fillId="0" borderId="10" xfId="0" applyNumberFormat="1" applyFont="1" applyBorder="1" applyAlignment="1">
      <alignment horizontal="center" vertical="center"/>
    </xf>
    <xf numFmtId="186" fontId="2" fillId="0" borderId="11" xfId="0" applyNumberFormat="1" applyFont="1" applyBorder="1" applyAlignment="1">
      <alignment horizontal="center" vertical="center"/>
    </xf>
    <xf numFmtId="186" fontId="2" fillId="0" borderId="18" xfId="0" applyNumberFormat="1" applyFont="1" applyBorder="1" applyAlignment="1">
      <alignment horizontal="center" vertical="center"/>
    </xf>
    <xf numFmtId="186" fontId="2" fillId="0" borderId="1" xfId="0" applyNumberFormat="1" applyFont="1" applyBorder="1" applyAlignment="1">
      <alignment horizontal="center" vertical="center"/>
    </xf>
    <xf numFmtId="186" fontId="2" fillId="0" borderId="5" xfId="0" applyNumberFormat="1" applyFont="1" applyBorder="1" applyAlignment="1">
      <alignment horizontal="center" vertical="center"/>
    </xf>
    <xf numFmtId="186" fontId="2" fillId="0" borderId="2" xfId="0" applyNumberFormat="1" applyFont="1" applyBorder="1" applyAlignment="1">
      <alignment horizontal="center" vertical="center"/>
    </xf>
    <xf numFmtId="186" fontId="2" fillId="0" borderId="0" xfId="0" applyNumberFormat="1" applyFont="1" applyFill="1" applyBorder="1" applyAlignment="1">
      <alignment vertical="center"/>
    </xf>
    <xf numFmtId="186" fontId="2" fillId="0" borderId="3" xfId="0" applyNumberFormat="1" applyFont="1" applyFill="1" applyBorder="1" applyAlignment="1">
      <alignment vertical="center"/>
    </xf>
    <xf numFmtId="181" fontId="2" fillId="0" borderId="2" xfId="0" applyNumberFormat="1" applyFont="1" applyBorder="1" applyAlignment="1">
      <alignment vertical="center"/>
    </xf>
    <xf numFmtId="181" fontId="2" fillId="0" borderId="1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1" fontId="2" fillId="0" borderId="3" xfId="0" applyNumberFormat="1" applyFont="1" applyBorder="1" applyAlignment="1">
      <alignment vertical="center"/>
    </xf>
    <xf numFmtId="181" fontId="6" fillId="0" borderId="3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81" fontId="2" fillId="0" borderId="15" xfId="0" applyNumberFormat="1" applyFont="1" applyBorder="1" applyAlignment="1">
      <alignment horizontal="center" vertical="center"/>
    </xf>
    <xf numFmtId="181" fontId="2" fillId="0" borderId="16" xfId="0" applyNumberFormat="1" applyFont="1" applyBorder="1" applyAlignment="1">
      <alignment horizontal="center" vertical="center"/>
    </xf>
    <xf numFmtId="181" fontId="2" fillId="0" borderId="17" xfId="0" applyNumberFormat="1" applyFont="1" applyBorder="1" applyAlignment="1">
      <alignment horizontal="center" vertical="center"/>
    </xf>
    <xf numFmtId="181" fontId="2" fillId="0" borderId="7" xfId="0" applyNumberFormat="1" applyFont="1" applyBorder="1" applyAlignment="1">
      <alignment horizontal="center" vertical="center"/>
    </xf>
    <xf numFmtId="181" fontId="2" fillId="0" borderId="8" xfId="0" applyNumberFormat="1" applyFont="1" applyBorder="1" applyAlignment="1">
      <alignment horizontal="center" vertical="center"/>
    </xf>
    <xf numFmtId="195" fontId="17" fillId="0" borderId="0" xfId="0" applyNumberFormat="1" applyFont="1" applyBorder="1" applyAlignment="1">
      <alignment vertical="center"/>
    </xf>
    <xf numFmtId="195" fontId="17" fillId="0" borderId="3" xfId="0" applyNumberFormat="1" applyFont="1" applyBorder="1" applyAlignment="1">
      <alignment vertical="center"/>
    </xf>
    <xf numFmtId="195" fontId="2" fillId="0" borderId="1" xfId="0" applyNumberFormat="1" applyFont="1" applyBorder="1" applyAlignment="1">
      <alignment vertical="center"/>
    </xf>
    <xf numFmtId="195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95" fontId="2" fillId="0" borderId="2" xfId="0" applyNumberFormat="1" applyFont="1" applyBorder="1" applyAlignment="1">
      <alignment vertical="center"/>
    </xf>
    <xf numFmtId="194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 wrapText="1"/>
    </xf>
    <xf numFmtId="195" fontId="2" fillId="0" borderId="0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top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194" fontId="17" fillId="0" borderId="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94" fontId="17" fillId="0" borderId="0" xfId="0" applyNumberFormat="1" applyFont="1" applyBorder="1" applyAlignment="1">
      <alignment vertical="center" shrinkToFit="1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/>
    </xf>
    <xf numFmtId="176" fontId="2" fillId="0" borderId="18" xfId="0" applyNumberFormat="1" applyFont="1" applyBorder="1" applyAlignment="1">
      <alignment horizontal="center"/>
    </xf>
    <xf numFmtId="176" fontId="2" fillId="0" borderId="13" xfId="0" applyNumberFormat="1" applyFont="1" applyBorder="1" applyAlignment="1">
      <alignment horizontal="center" vertical="top"/>
    </xf>
    <xf numFmtId="176" fontId="2" fillId="0" borderId="14" xfId="0" applyNumberFormat="1" applyFont="1" applyBorder="1" applyAlignment="1">
      <alignment horizontal="center" vertical="top"/>
    </xf>
    <xf numFmtId="176" fontId="2" fillId="0" borderId="20" xfId="0" applyNumberFormat="1" applyFont="1" applyBorder="1" applyAlignment="1">
      <alignment horizontal="center" vertical="center"/>
    </xf>
    <xf numFmtId="194" fontId="16" fillId="0" borderId="0" xfId="0" applyNumberFormat="1" applyFont="1" applyBorder="1" applyAlignment="1">
      <alignment vertical="center" shrinkToFit="1"/>
    </xf>
    <xf numFmtId="195" fontId="16" fillId="0" borderId="3" xfId="0" applyNumberFormat="1" applyFont="1" applyBorder="1" applyAlignment="1">
      <alignment vertical="center"/>
    </xf>
    <xf numFmtId="200" fontId="2" fillId="0" borderId="1" xfId="0" applyNumberFormat="1" applyFont="1" applyBorder="1" applyAlignment="1">
      <alignment vertical="center"/>
    </xf>
    <xf numFmtId="200" fontId="2" fillId="0" borderId="0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200" fontId="2" fillId="0" borderId="3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200" fontId="6" fillId="0" borderId="0" xfId="0" applyNumberFormat="1" applyFont="1" applyBorder="1" applyAlignment="1">
      <alignment vertical="center"/>
    </xf>
    <xf numFmtId="49" fontId="5" fillId="0" borderId="0" xfId="24" applyNumberFormat="1" applyFont="1" applyBorder="1" applyAlignment="1" applyProtection="1">
      <alignment horizontal="center"/>
      <protection/>
    </xf>
    <xf numFmtId="49" fontId="2" fillId="0" borderId="10" xfId="21" applyNumberFormat="1" applyFont="1" applyBorder="1" applyAlignment="1">
      <alignment horizontal="distributed" vertical="center"/>
      <protection/>
    </xf>
    <xf numFmtId="49" fontId="2" fillId="0" borderId="11" xfId="21" applyNumberFormat="1" applyFont="1" applyBorder="1" applyAlignment="1">
      <alignment horizontal="distributed" vertical="center"/>
      <protection/>
    </xf>
    <xf numFmtId="49" fontId="2" fillId="0" borderId="0" xfId="21" applyNumberFormat="1" applyFont="1" applyBorder="1" applyAlignment="1">
      <alignment horizontal="distributed" vertical="center"/>
      <protection/>
    </xf>
    <xf numFmtId="49" fontId="2" fillId="0" borderId="4" xfId="21" applyNumberFormat="1" applyFont="1" applyBorder="1" applyAlignment="1">
      <alignment horizontal="distributed" vertical="center"/>
      <protection/>
    </xf>
    <xf numFmtId="49" fontId="2" fillId="0" borderId="6" xfId="21" applyNumberFormat="1" applyFont="1" applyBorder="1" applyAlignment="1">
      <alignment horizontal="distributed" vertical="center"/>
      <protection/>
    </xf>
    <xf numFmtId="49" fontId="2" fillId="0" borderId="21" xfId="21" applyNumberFormat="1" applyFont="1" applyBorder="1" applyAlignment="1">
      <alignment horizontal="distributed" vertical="center"/>
      <protection/>
    </xf>
    <xf numFmtId="49" fontId="2" fillId="0" borderId="22" xfId="21" applyNumberFormat="1" applyFont="1" applyBorder="1" applyAlignment="1">
      <alignment horizontal="distributed" vertical="center"/>
      <protection/>
    </xf>
    <xf numFmtId="49" fontId="2" fillId="0" borderId="12" xfId="21" applyNumberFormat="1" applyFont="1" applyBorder="1" applyAlignment="1">
      <alignment horizontal="distributed" vertical="center"/>
      <protection/>
    </xf>
    <xf numFmtId="0" fontId="2" fillId="0" borderId="17" xfId="22" applyFont="1" applyBorder="1" applyAlignment="1">
      <alignment horizontal="distributed" vertical="center"/>
      <protection/>
    </xf>
    <xf numFmtId="0" fontId="2" fillId="0" borderId="24" xfId="22" applyFont="1" applyBorder="1" applyAlignment="1">
      <alignment horizontal="distributed" vertical="center"/>
      <protection/>
    </xf>
    <xf numFmtId="0" fontId="2" fillId="0" borderId="12" xfId="22" applyFont="1" applyBorder="1" applyAlignment="1">
      <alignment horizontal="distributed" vertical="center"/>
      <protection/>
    </xf>
    <xf numFmtId="0" fontId="2" fillId="0" borderId="7" xfId="22" applyFont="1" applyBorder="1" applyAlignment="1">
      <alignment horizontal="distributed" vertical="center"/>
      <protection/>
    </xf>
    <xf numFmtId="0" fontId="2" fillId="0" borderId="7" xfId="22" applyFont="1" applyBorder="1" applyAlignment="1">
      <alignment horizontal="distributed" vertical="center" wrapText="1"/>
      <protection/>
    </xf>
    <xf numFmtId="0" fontId="2" fillId="0" borderId="11" xfId="22" applyFont="1" applyBorder="1" applyAlignment="1">
      <alignment horizontal="distributed" vertical="center"/>
      <protection/>
    </xf>
    <xf numFmtId="0" fontId="2" fillId="0" borderId="25" xfId="21" applyFont="1" applyBorder="1" applyAlignment="1">
      <alignment horizontal="distributed" vertical="center"/>
      <protection/>
    </xf>
    <xf numFmtId="0" fontId="2" fillId="0" borderId="13" xfId="21" applyFont="1" applyBorder="1" applyAlignment="1">
      <alignment horizontal="distributed" vertical="center"/>
      <protection/>
    </xf>
    <xf numFmtId="216" fontId="2" fillId="0" borderId="0" xfId="0" applyNumberFormat="1" applyFont="1" applyBorder="1" applyAlignment="1">
      <alignment vertical="center"/>
    </xf>
    <xf numFmtId="208" fontId="2" fillId="0" borderId="0" xfId="0" applyNumberFormat="1" applyFont="1" applyBorder="1" applyAlignment="1">
      <alignment vertical="center"/>
    </xf>
    <xf numFmtId="208" fontId="21" fillId="0" borderId="0" xfId="0" applyNumberFormat="1" applyFont="1" applyBorder="1" applyAlignment="1">
      <alignment vertical="center"/>
    </xf>
    <xf numFmtId="208" fontId="6" fillId="0" borderId="0" xfId="0" applyNumberFormat="1" applyFont="1" applyBorder="1" applyAlignment="1">
      <alignment vertical="center"/>
    </xf>
    <xf numFmtId="214" fontId="2" fillId="0" borderId="0" xfId="0" applyNumberFormat="1" applyFont="1" applyBorder="1" applyAlignment="1">
      <alignment vertical="center"/>
    </xf>
    <xf numFmtId="186" fontId="2" fillId="0" borderId="2" xfId="0" applyNumberFormat="1" applyFont="1" applyBorder="1" applyAlignment="1">
      <alignment vertical="center"/>
    </xf>
    <xf numFmtId="186" fontId="2" fillId="0" borderId="1" xfId="0" applyNumberFormat="1" applyFont="1" applyBorder="1" applyAlignment="1">
      <alignment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8　平成１７年度フラワーパークの入園者数_新市指定文化財集計表(H17.7.1)" xfId="21"/>
    <cellStyle name="標準_15　平成１７年指定文化財集計表" xfId="22"/>
    <cellStyle name="標準_P 185-186" xfId="23"/>
    <cellStyle name="標準_P 209-210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>
      <selection activeCell="A3" sqref="A3:I3"/>
    </sheetView>
  </sheetViews>
  <sheetFormatPr defaultColWidth="9.00390625" defaultRowHeight="13.5"/>
  <cols>
    <col min="1" max="1" width="0.875" style="1" customWidth="1"/>
    <col min="2" max="2" width="13.375" style="1" customWidth="1"/>
    <col min="3" max="3" width="0.875" style="1" customWidth="1"/>
    <col min="4" max="4" width="12.50390625" style="1" customWidth="1"/>
    <col min="5" max="9" width="12.50390625" style="2" customWidth="1"/>
  </cols>
  <sheetData>
    <row r="1" spans="1:9" ht="30" customHeight="1">
      <c r="A1" s="221"/>
      <c r="B1" s="221"/>
      <c r="C1" s="221"/>
      <c r="D1" s="221"/>
      <c r="E1" s="4"/>
      <c r="F1" s="4"/>
      <c r="G1" s="4"/>
      <c r="H1" s="4"/>
      <c r="I1" s="4"/>
    </row>
    <row r="2" spans="1:9" ht="24" customHeight="1">
      <c r="A2" s="222" t="s">
        <v>11</v>
      </c>
      <c r="B2" s="222"/>
      <c r="C2" s="222"/>
      <c r="D2" s="222"/>
      <c r="E2" s="222"/>
      <c r="F2" s="222"/>
      <c r="G2" s="222"/>
      <c r="H2" s="222"/>
      <c r="I2" s="222"/>
    </row>
    <row r="3" spans="1:9" ht="25.5" customHeight="1">
      <c r="A3" s="223" t="s">
        <v>29</v>
      </c>
      <c r="B3" s="223"/>
      <c r="C3" s="223"/>
      <c r="D3" s="223"/>
      <c r="E3" s="223"/>
      <c r="F3" s="223"/>
      <c r="G3" s="223"/>
      <c r="H3" s="223"/>
      <c r="I3" s="223"/>
    </row>
    <row r="4" spans="1:9" ht="13.5" customHeight="1" thickBot="1">
      <c r="A4" s="3"/>
      <c r="B4" s="3"/>
      <c r="C4" s="3"/>
      <c r="D4" s="3"/>
      <c r="E4" s="4"/>
      <c r="F4" s="4"/>
      <c r="G4" s="4"/>
      <c r="H4" s="4"/>
      <c r="I4" s="11"/>
    </row>
    <row r="5" spans="1:9" ht="13.5" customHeight="1">
      <c r="A5" s="217" t="s">
        <v>0</v>
      </c>
      <c r="B5" s="217"/>
      <c r="C5" s="218"/>
      <c r="D5" s="224" t="s">
        <v>25</v>
      </c>
      <c r="E5" s="225"/>
      <c r="F5" s="228" t="s">
        <v>26</v>
      </c>
      <c r="G5" s="229"/>
      <c r="H5" s="232" t="s">
        <v>27</v>
      </c>
      <c r="I5" s="225"/>
    </row>
    <row r="6" spans="1:9" ht="13.5" customHeight="1">
      <c r="A6" s="219"/>
      <c r="B6" s="219"/>
      <c r="C6" s="220"/>
      <c r="D6" s="226"/>
      <c r="E6" s="227"/>
      <c r="F6" s="230"/>
      <c r="G6" s="231"/>
      <c r="H6" s="227"/>
      <c r="I6" s="227"/>
    </row>
    <row r="7" spans="1:9" ht="6" customHeight="1">
      <c r="A7" s="3"/>
      <c r="B7" s="3"/>
      <c r="C7" s="3"/>
      <c r="D7" s="13"/>
      <c r="E7" s="3"/>
      <c r="F7" s="16"/>
      <c r="G7" s="17"/>
      <c r="H7" s="4"/>
      <c r="I7" s="4"/>
    </row>
    <row r="8" spans="1:9" ht="12.75" customHeight="1">
      <c r="A8" s="3"/>
      <c r="B8" s="6" t="s">
        <v>1</v>
      </c>
      <c r="C8" s="3"/>
      <c r="D8" s="233">
        <v>448285</v>
      </c>
      <c r="E8" s="234"/>
      <c r="F8" s="233">
        <v>372342</v>
      </c>
      <c r="G8" s="234"/>
      <c r="H8" s="233">
        <v>116895</v>
      </c>
      <c r="I8" s="241"/>
    </row>
    <row r="9" spans="1:9" ht="12.75" customHeight="1">
      <c r="A9" s="3"/>
      <c r="B9" s="6" t="s">
        <v>2</v>
      </c>
      <c r="C9" s="3"/>
      <c r="D9" s="233">
        <v>71450</v>
      </c>
      <c r="E9" s="234"/>
      <c r="F9" s="233">
        <v>193994</v>
      </c>
      <c r="G9" s="234"/>
      <c r="H9" s="233">
        <v>56103</v>
      </c>
      <c r="I9" s="241"/>
    </row>
    <row r="10" spans="1:9" ht="12.75" customHeight="1">
      <c r="A10" s="3"/>
      <c r="B10" s="6" t="s">
        <v>3</v>
      </c>
      <c r="C10" s="3"/>
      <c r="D10" s="233">
        <v>81566</v>
      </c>
      <c r="E10" s="234"/>
      <c r="F10" s="233">
        <v>214802</v>
      </c>
      <c r="G10" s="234"/>
      <c r="H10" s="233">
        <v>64600</v>
      </c>
      <c r="I10" s="241"/>
    </row>
    <row r="11" spans="1:9" ht="12.75" customHeight="1">
      <c r="A11" s="3"/>
      <c r="B11" s="6" t="s">
        <v>4</v>
      </c>
      <c r="C11" s="3"/>
      <c r="D11" s="233">
        <v>58807</v>
      </c>
      <c r="E11" s="234"/>
      <c r="F11" s="233">
        <v>238911</v>
      </c>
      <c r="G11" s="234"/>
      <c r="H11" s="233">
        <v>68727</v>
      </c>
      <c r="I11" s="241"/>
    </row>
    <row r="12" spans="1:9" ht="12.75" customHeight="1">
      <c r="A12" s="3"/>
      <c r="B12" s="6" t="s">
        <v>5</v>
      </c>
      <c r="C12" s="3"/>
      <c r="D12" s="233">
        <v>72160</v>
      </c>
      <c r="E12" s="234"/>
      <c r="F12" s="233">
        <v>282917</v>
      </c>
      <c r="G12" s="234"/>
      <c r="H12" s="233">
        <v>81266</v>
      </c>
      <c r="I12" s="241"/>
    </row>
    <row r="13" spans="1:9" ht="12.75" customHeight="1">
      <c r="A13" s="3"/>
      <c r="B13" s="6" t="s">
        <v>6</v>
      </c>
      <c r="C13" s="3"/>
      <c r="D13" s="233">
        <v>78153</v>
      </c>
      <c r="E13" s="234"/>
      <c r="F13" s="233">
        <v>285948</v>
      </c>
      <c r="G13" s="234"/>
      <c r="H13" s="233">
        <v>80766</v>
      </c>
      <c r="I13" s="241"/>
    </row>
    <row r="14" spans="1:9" ht="12.75" customHeight="1">
      <c r="A14" s="3"/>
      <c r="B14" s="6" t="s">
        <v>7</v>
      </c>
      <c r="C14" s="3"/>
      <c r="D14" s="233">
        <v>86034</v>
      </c>
      <c r="E14" s="234"/>
      <c r="F14" s="233">
        <v>320723</v>
      </c>
      <c r="G14" s="234"/>
      <c r="H14" s="233">
        <v>90402</v>
      </c>
      <c r="I14" s="241"/>
    </row>
    <row r="15" spans="1:9" ht="12.75" customHeight="1">
      <c r="A15" s="3"/>
      <c r="B15" s="6" t="s">
        <v>8</v>
      </c>
      <c r="C15" s="3"/>
      <c r="D15" s="233">
        <v>54521</v>
      </c>
      <c r="E15" s="234"/>
      <c r="F15" s="233">
        <v>156350</v>
      </c>
      <c r="G15" s="234"/>
      <c r="H15" s="233">
        <v>46011</v>
      </c>
      <c r="I15" s="241"/>
    </row>
    <row r="16" spans="1:9" ht="12.75" customHeight="1">
      <c r="A16" s="3"/>
      <c r="B16" s="6" t="s">
        <v>9</v>
      </c>
      <c r="C16" s="3"/>
      <c r="D16" s="233">
        <v>70916</v>
      </c>
      <c r="E16" s="234"/>
      <c r="F16" s="233">
        <v>246295</v>
      </c>
      <c r="G16" s="234"/>
      <c r="H16" s="233">
        <v>69772</v>
      </c>
      <c r="I16" s="241"/>
    </row>
    <row r="17" spans="1:9" ht="12.75" customHeight="1">
      <c r="A17" s="3"/>
      <c r="B17" s="6" t="s">
        <v>13</v>
      </c>
      <c r="C17" s="3"/>
      <c r="D17" s="233">
        <v>9352</v>
      </c>
      <c r="E17" s="234"/>
      <c r="F17" s="233">
        <v>80274</v>
      </c>
      <c r="G17" s="234"/>
      <c r="H17" s="233">
        <v>35781</v>
      </c>
      <c r="I17" s="241"/>
    </row>
    <row r="18" spans="1:9" ht="12.75" customHeight="1">
      <c r="A18" s="3"/>
      <c r="B18" s="6" t="s">
        <v>14</v>
      </c>
      <c r="C18" s="3"/>
      <c r="D18" s="233">
        <v>67934</v>
      </c>
      <c r="E18" s="234"/>
      <c r="F18" s="233">
        <v>344561</v>
      </c>
      <c r="G18" s="234"/>
      <c r="H18" s="233">
        <v>100657</v>
      </c>
      <c r="I18" s="241"/>
    </row>
    <row r="19" spans="1:9" ht="12.75" customHeight="1">
      <c r="A19" s="3"/>
      <c r="B19" s="20" t="s">
        <v>12</v>
      </c>
      <c r="C19" s="3"/>
      <c r="D19" s="233">
        <v>78292</v>
      </c>
      <c r="E19" s="234"/>
      <c r="F19" s="235">
        <v>0</v>
      </c>
      <c r="G19" s="236"/>
      <c r="H19" s="233">
        <v>0</v>
      </c>
      <c r="I19" s="241"/>
    </row>
    <row r="20" spans="1:9" ht="12.75" customHeight="1">
      <c r="A20" s="3"/>
      <c r="B20" s="6" t="s">
        <v>15</v>
      </c>
      <c r="C20" s="6"/>
      <c r="D20" s="233">
        <v>248882</v>
      </c>
      <c r="E20" s="234"/>
      <c r="F20" s="233">
        <v>400780</v>
      </c>
      <c r="G20" s="234"/>
      <c r="H20" s="233">
        <v>136444</v>
      </c>
      <c r="I20" s="241"/>
    </row>
    <row r="21" spans="1:9" ht="12.75" customHeight="1">
      <c r="A21" s="3"/>
      <c r="B21" s="20" t="s">
        <v>16</v>
      </c>
      <c r="C21" s="3"/>
      <c r="D21" s="233">
        <v>126067</v>
      </c>
      <c r="E21" s="234"/>
      <c r="F21" s="233">
        <v>62775</v>
      </c>
      <c r="G21" s="234"/>
      <c r="H21" s="233">
        <v>17619</v>
      </c>
      <c r="I21" s="241"/>
    </row>
    <row r="22" spans="1:9" ht="12.75" customHeight="1">
      <c r="A22" s="3"/>
      <c r="B22" s="20" t="s">
        <v>17</v>
      </c>
      <c r="C22" s="3"/>
      <c r="D22" s="233">
        <v>78308</v>
      </c>
      <c r="E22" s="234"/>
      <c r="F22" s="233">
        <v>66440</v>
      </c>
      <c r="G22" s="234"/>
      <c r="H22" s="233">
        <v>20933</v>
      </c>
      <c r="I22" s="241"/>
    </row>
    <row r="23" spans="1:9" ht="12.75" customHeight="1">
      <c r="A23" s="3"/>
      <c r="B23" s="20" t="s">
        <v>18</v>
      </c>
      <c r="C23" s="3"/>
      <c r="D23" s="233">
        <v>63026</v>
      </c>
      <c r="E23" s="234"/>
      <c r="F23" s="233">
        <v>119571</v>
      </c>
      <c r="G23" s="234"/>
      <c r="H23" s="233">
        <v>38927</v>
      </c>
      <c r="I23" s="241"/>
    </row>
    <row r="24" spans="1:9" ht="12.75" customHeight="1">
      <c r="A24" s="3"/>
      <c r="B24" s="20" t="s">
        <v>19</v>
      </c>
      <c r="C24" s="3"/>
      <c r="D24" s="233">
        <v>167890</v>
      </c>
      <c r="E24" s="234"/>
      <c r="F24" s="233">
        <v>294435</v>
      </c>
      <c r="G24" s="234"/>
      <c r="H24" s="233">
        <v>66088</v>
      </c>
      <c r="I24" s="241"/>
    </row>
    <row r="25" spans="1:9" ht="12.75" customHeight="1">
      <c r="A25" s="3"/>
      <c r="B25" s="20" t="s">
        <v>20</v>
      </c>
      <c r="C25" s="3"/>
      <c r="D25" s="233">
        <v>82719</v>
      </c>
      <c r="E25" s="234"/>
      <c r="F25" s="233">
        <v>89927</v>
      </c>
      <c r="G25" s="234"/>
      <c r="H25" s="233">
        <v>24685</v>
      </c>
      <c r="I25" s="241"/>
    </row>
    <row r="26" spans="1:9" ht="12.75" customHeight="1">
      <c r="A26" s="3"/>
      <c r="B26" s="20" t="s">
        <v>30</v>
      </c>
      <c r="C26" s="3"/>
      <c r="D26" s="233">
        <v>90202</v>
      </c>
      <c r="E26" s="234"/>
      <c r="F26" s="233">
        <v>138438</v>
      </c>
      <c r="G26" s="234"/>
      <c r="H26" s="233">
        <v>36446</v>
      </c>
      <c r="I26" s="241"/>
    </row>
    <row r="27" spans="1:9" ht="12.75" customHeight="1">
      <c r="A27" s="3"/>
      <c r="B27" s="20" t="s">
        <v>21</v>
      </c>
      <c r="C27" s="3"/>
      <c r="D27" s="233">
        <v>38227</v>
      </c>
      <c r="E27" s="234"/>
      <c r="F27" s="233">
        <v>15611</v>
      </c>
      <c r="G27" s="234"/>
      <c r="H27" s="233">
        <v>3103</v>
      </c>
      <c r="I27" s="241"/>
    </row>
    <row r="28" spans="1:9" ht="12.75" customHeight="1">
      <c r="A28" s="3"/>
      <c r="B28" s="20" t="s">
        <v>22</v>
      </c>
      <c r="C28" s="3"/>
      <c r="D28" s="233">
        <v>33783</v>
      </c>
      <c r="E28" s="234"/>
      <c r="F28" s="233">
        <v>12743</v>
      </c>
      <c r="G28" s="234"/>
      <c r="H28" s="233">
        <v>5013</v>
      </c>
      <c r="I28" s="241"/>
    </row>
    <row r="29" spans="1:9" ht="12.75" customHeight="1">
      <c r="A29" s="3"/>
      <c r="B29" s="20" t="s">
        <v>23</v>
      </c>
      <c r="C29" s="3"/>
      <c r="D29" s="233">
        <v>20642</v>
      </c>
      <c r="E29" s="234"/>
      <c r="F29" s="233">
        <v>3626</v>
      </c>
      <c r="G29" s="234"/>
      <c r="H29" s="233">
        <v>2096</v>
      </c>
      <c r="I29" s="241"/>
    </row>
    <row r="30" spans="1:9" ht="12.75" customHeight="1">
      <c r="A30" s="3"/>
      <c r="B30" s="20" t="s">
        <v>24</v>
      </c>
      <c r="C30" s="3"/>
      <c r="D30" s="233">
        <v>5205</v>
      </c>
      <c r="E30" s="240"/>
      <c r="F30" s="233">
        <v>121</v>
      </c>
      <c r="G30" s="240"/>
      <c r="H30" s="233">
        <v>52</v>
      </c>
      <c r="I30" s="237"/>
    </row>
    <row r="31" spans="1:9" ht="27" customHeight="1">
      <c r="A31" s="3"/>
      <c r="B31" s="12" t="s">
        <v>10</v>
      </c>
      <c r="C31" s="12"/>
      <c r="D31" s="238">
        <f>SUM(D8:E30)</f>
        <v>2132421</v>
      </c>
      <c r="E31" s="239"/>
      <c r="F31" s="238">
        <f>SUM(F8:G30)</f>
        <v>3941584</v>
      </c>
      <c r="G31" s="239"/>
      <c r="H31" s="238">
        <f>SUM(H8:I30)</f>
        <v>1162386</v>
      </c>
      <c r="I31" s="215"/>
    </row>
    <row r="32" spans="1:9" ht="6" customHeight="1" thickBot="1">
      <c r="A32" s="8"/>
      <c r="B32" s="8"/>
      <c r="C32" s="8"/>
      <c r="D32" s="9"/>
      <c r="E32" s="7"/>
      <c r="F32" s="18"/>
      <c r="G32" s="19"/>
      <c r="H32" s="10"/>
      <c r="I32" s="10"/>
    </row>
    <row r="33" spans="1:9" ht="13.5" customHeight="1">
      <c r="A33" s="14" t="s">
        <v>28</v>
      </c>
      <c r="B33" s="14"/>
      <c r="C33" s="3"/>
      <c r="D33" s="3"/>
      <c r="E33" s="4"/>
      <c r="F33" s="5"/>
      <c r="G33" s="5"/>
      <c r="H33" s="5"/>
      <c r="I33" s="5"/>
    </row>
    <row r="34" spans="1:9" ht="13.5">
      <c r="A34" s="1" t="s">
        <v>31</v>
      </c>
      <c r="F34" s="21"/>
      <c r="H34" s="15"/>
      <c r="I34" s="15"/>
    </row>
    <row r="35" spans="8:9" ht="13.5">
      <c r="H35" s="15"/>
      <c r="I35" s="15"/>
    </row>
    <row r="36" spans="8:9" ht="13.5">
      <c r="H36" s="15"/>
      <c r="I36" s="15"/>
    </row>
    <row r="37" spans="8:9" ht="13.5">
      <c r="H37" s="15"/>
      <c r="I37" s="15"/>
    </row>
    <row r="38" spans="8:9" ht="13.5">
      <c r="H38" s="15"/>
      <c r="I38" s="15"/>
    </row>
    <row r="39" spans="8:9" ht="13.5">
      <c r="H39" s="15"/>
      <c r="I39" s="15"/>
    </row>
    <row r="40" spans="8:9" ht="13.5">
      <c r="H40" s="15"/>
      <c r="I40" s="15"/>
    </row>
    <row r="41" spans="8:9" ht="13.5">
      <c r="H41" s="15"/>
      <c r="I41" s="15"/>
    </row>
    <row r="42" spans="8:9" ht="13.5">
      <c r="H42" s="15"/>
      <c r="I42" s="15"/>
    </row>
    <row r="43" spans="8:9" ht="13.5">
      <c r="H43" s="15"/>
      <c r="I43" s="15"/>
    </row>
    <row r="44" spans="8:9" ht="13.5">
      <c r="H44" s="15"/>
      <c r="I44" s="15"/>
    </row>
    <row r="45" spans="8:9" ht="13.5">
      <c r="H45" s="15"/>
      <c r="I45" s="15"/>
    </row>
    <row r="46" spans="8:9" ht="13.5">
      <c r="H46" s="15"/>
      <c r="I46" s="15"/>
    </row>
    <row r="47" spans="8:9" ht="13.5">
      <c r="H47" s="15"/>
      <c r="I47" s="15"/>
    </row>
    <row r="48" spans="8:9" ht="13.5">
      <c r="H48" s="15"/>
      <c r="I48" s="15"/>
    </row>
    <row r="49" spans="8:9" ht="13.5">
      <c r="H49" s="15"/>
      <c r="I49" s="15"/>
    </row>
    <row r="50" spans="8:9" ht="13.5">
      <c r="H50" s="15"/>
      <c r="I50" s="15"/>
    </row>
    <row r="51" spans="8:9" ht="13.5">
      <c r="H51" s="15"/>
      <c r="I51" s="15"/>
    </row>
    <row r="52" spans="8:9" ht="13.5">
      <c r="H52" s="15"/>
      <c r="I52" s="15"/>
    </row>
    <row r="53" spans="8:9" ht="13.5">
      <c r="H53" s="15"/>
      <c r="I53" s="15"/>
    </row>
    <row r="54" spans="8:9" ht="13.5">
      <c r="H54" s="15"/>
      <c r="I54" s="15"/>
    </row>
    <row r="55" spans="8:9" ht="13.5">
      <c r="H55" s="15"/>
      <c r="I55" s="15"/>
    </row>
    <row r="56" spans="8:9" ht="13.5">
      <c r="H56" s="15"/>
      <c r="I56" s="15"/>
    </row>
  </sheetData>
  <mergeCells count="79">
    <mergeCell ref="D28:E28"/>
    <mergeCell ref="D29:E29"/>
    <mergeCell ref="D31:E31"/>
    <mergeCell ref="D30:E30"/>
    <mergeCell ref="D24:E24"/>
    <mergeCell ref="D25:E25"/>
    <mergeCell ref="D26:E26"/>
    <mergeCell ref="D27:E27"/>
    <mergeCell ref="D20:E20"/>
    <mergeCell ref="D21:E21"/>
    <mergeCell ref="D22:E22"/>
    <mergeCell ref="D23:E23"/>
    <mergeCell ref="D16:E16"/>
    <mergeCell ref="D17:E17"/>
    <mergeCell ref="D18:E18"/>
    <mergeCell ref="D19:E19"/>
    <mergeCell ref="D12:E12"/>
    <mergeCell ref="D13:E13"/>
    <mergeCell ref="D14:E14"/>
    <mergeCell ref="D15:E15"/>
    <mergeCell ref="D8:E8"/>
    <mergeCell ref="D9:E9"/>
    <mergeCell ref="D10:E10"/>
    <mergeCell ref="D11:E11"/>
    <mergeCell ref="H28:I28"/>
    <mergeCell ref="H29:I29"/>
    <mergeCell ref="H31:I31"/>
    <mergeCell ref="F20:G20"/>
    <mergeCell ref="F21:G21"/>
    <mergeCell ref="F22:G22"/>
    <mergeCell ref="F23:G23"/>
    <mergeCell ref="F24:G24"/>
    <mergeCell ref="F25:G25"/>
    <mergeCell ref="F26:G26"/>
    <mergeCell ref="H24:I24"/>
    <mergeCell ref="H25:I25"/>
    <mergeCell ref="H26:I26"/>
    <mergeCell ref="H27:I27"/>
    <mergeCell ref="H20:I20"/>
    <mergeCell ref="H21:I21"/>
    <mergeCell ref="H22:I22"/>
    <mergeCell ref="H23:I23"/>
    <mergeCell ref="H16:I16"/>
    <mergeCell ref="H17:I17"/>
    <mergeCell ref="H18:I18"/>
    <mergeCell ref="H19:I19"/>
    <mergeCell ref="H12:I12"/>
    <mergeCell ref="H13:I13"/>
    <mergeCell ref="H14:I14"/>
    <mergeCell ref="H15:I15"/>
    <mergeCell ref="H8:I8"/>
    <mergeCell ref="H9:I9"/>
    <mergeCell ref="H10:I10"/>
    <mergeCell ref="H11:I11"/>
    <mergeCell ref="F12:G12"/>
    <mergeCell ref="F31:G31"/>
    <mergeCell ref="F27:G27"/>
    <mergeCell ref="F28:G28"/>
    <mergeCell ref="F29:G29"/>
    <mergeCell ref="F30:G30"/>
    <mergeCell ref="F17:G17"/>
    <mergeCell ref="F18:G18"/>
    <mergeCell ref="F8:G8"/>
    <mergeCell ref="F9:G9"/>
    <mergeCell ref="F19:G19"/>
    <mergeCell ref="H30:I30"/>
    <mergeCell ref="F13:G13"/>
    <mergeCell ref="F14:G14"/>
    <mergeCell ref="F15:G15"/>
    <mergeCell ref="F16:G16"/>
    <mergeCell ref="F10:G10"/>
    <mergeCell ref="F11:G11"/>
    <mergeCell ref="A5:C6"/>
    <mergeCell ref="A1:D1"/>
    <mergeCell ref="A2:I2"/>
    <mergeCell ref="A3:I3"/>
    <mergeCell ref="D5:E6"/>
    <mergeCell ref="F5:G6"/>
    <mergeCell ref="H5:I6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A2" sqref="A2:J2"/>
    </sheetView>
  </sheetViews>
  <sheetFormatPr defaultColWidth="9.00390625" defaultRowHeight="13.5"/>
  <cols>
    <col min="1" max="1" width="6.125" style="2" customWidth="1"/>
    <col min="2" max="2" width="8.25390625" style="2" customWidth="1"/>
    <col min="3" max="3" width="15.125" style="2" customWidth="1"/>
    <col min="4" max="4" width="3.875" style="2" customWidth="1"/>
    <col min="5" max="5" width="6.25390625" style="2" customWidth="1"/>
    <col min="6" max="6" width="12.625" style="2" customWidth="1"/>
    <col min="7" max="7" width="7.50390625" style="2" customWidth="1"/>
    <col min="8" max="8" width="5.125" style="2" customWidth="1"/>
    <col min="9" max="9" width="6.25390625" style="2" customWidth="1"/>
    <col min="10" max="10" width="18.875" style="2" customWidth="1"/>
    <col min="11" max="14" width="22.50390625" style="0" customWidth="1"/>
  </cols>
  <sheetData>
    <row r="1" spans="1:14" ht="30" customHeight="1">
      <c r="A1" s="22"/>
      <c r="B1" s="4"/>
      <c r="C1" s="4"/>
      <c r="D1" s="4"/>
      <c r="E1" s="4"/>
      <c r="F1" s="4"/>
      <c r="G1" s="4"/>
      <c r="H1" s="4"/>
      <c r="I1" s="4"/>
      <c r="J1" s="4"/>
      <c r="K1" s="135"/>
      <c r="L1" s="135"/>
      <c r="M1" s="135"/>
      <c r="N1" s="58"/>
    </row>
    <row r="2" spans="1:14" ht="45" customHeight="1">
      <c r="A2" s="223" t="s">
        <v>209</v>
      </c>
      <c r="B2" s="223"/>
      <c r="C2" s="223"/>
      <c r="D2" s="223"/>
      <c r="E2" s="223"/>
      <c r="F2" s="223"/>
      <c r="G2" s="223"/>
      <c r="H2" s="223"/>
      <c r="I2" s="223"/>
      <c r="J2" s="223"/>
      <c r="K2" s="136"/>
      <c r="L2" s="136"/>
      <c r="M2" s="136"/>
      <c r="N2" s="136"/>
    </row>
    <row r="3" spans="1:14" ht="16.5" customHeight="1" thickBot="1">
      <c r="A3" s="37"/>
      <c r="B3" s="37"/>
      <c r="C3" s="37"/>
      <c r="D3" s="37"/>
      <c r="E3" s="37"/>
      <c r="F3" s="37"/>
      <c r="G3" s="37"/>
      <c r="H3" s="37"/>
      <c r="I3" s="37"/>
      <c r="J3" s="37" t="s">
        <v>210</v>
      </c>
      <c r="K3" s="137"/>
      <c r="L3" s="137"/>
      <c r="M3" s="137"/>
      <c r="N3" s="37"/>
    </row>
    <row r="4" spans="1:14" ht="24" customHeight="1">
      <c r="A4" s="282" t="s">
        <v>211</v>
      </c>
      <c r="B4" s="283"/>
      <c r="C4" s="283"/>
      <c r="D4" s="282" t="s">
        <v>212</v>
      </c>
      <c r="E4" s="283"/>
      <c r="F4" s="283"/>
      <c r="G4" s="283"/>
      <c r="H4" s="283" t="s">
        <v>213</v>
      </c>
      <c r="I4" s="283"/>
      <c r="J4" s="284"/>
      <c r="K4" s="4"/>
      <c r="L4" s="4"/>
      <c r="M4" s="4"/>
      <c r="N4" s="4"/>
    </row>
    <row r="5" spans="1:14" ht="6" customHeight="1">
      <c r="A5" s="285"/>
      <c r="B5" s="285"/>
      <c r="C5" s="286"/>
      <c r="D5" s="287"/>
      <c r="E5" s="285"/>
      <c r="F5" s="285"/>
      <c r="G5" s="285"/>
      <c r="H5" s="285"/>
      <c r="I5" s="285"/>
      <c r="J5" s="285"/>
      <c r="K5" s="4"/>
      <c r="L5" s="33"/>
      <c r="M5" s="33"/>
      <c r="N5" s="33"/>
    </row>
    <row r="6" spans="1:14" ht="33" customHeight="1">
      <c r="A6" s="278" t="s">
        <v>214</v>
      </c>
      <c r="B6" s="278"/>
      <c r="C6" s="279"/>
      <c r="D6" s="280">
        <v>95309</v>
      </c>
      <c r="E6" s="281"/>
      <c r="F6" s="281"/>
      <c r="G6" s="281"/>
      <c r="H6" s="281">
        <v>112</v>
      </c>
      <c r="I6" s="281"/>
      <c r="J6" s="281"/>
      <c r="K6" s="3"/>
      <c r="L6" s="138"/>
      <c r="M6" s="138"/>
      <c r="N6" s="138"/>
    </row>
    <row r="7" spans="1:14" ht="33" customHeight="1">
      <c r="A7" s="278" t="s">
        <v>215</v>
      </c>
      <c r="B7" s="278"/>
      <c r="C7" s="279"/>
      <c r="D7" s="292">
        <v>109931</v>
      </c>
      <c r="E7" s="291"/>
      <c r="F7" s="291"/>
      <c r="G7" s="291"/>
      <c r="H7" s="291">
        <v>108773</v>
      </c>
      <c r="I7" s="291"/>
      <c r="J7" s="291"/>
      <c r="K7" s="3"/>
      <c r="L7" s="138"/>
      <c r="M7" s="138"/>
      <c r="N7" s="138"/>
    </row>
    <row r="8" spans="1:14" ht="33" customHeight="1">
      <c r="A8" s="278" t="s">
        <v>216</v>
      </c>
      <c r="B8" s="278"/>
      <c r="C8" s="279"/>
      <c r="D8" s="292">
        <v>46305</v>
      </c>
      <c r="E8" s="291"/>
      <c r="F8" s="291"/>
      <c r="G8" s="291"/>
      <c r="H8" s="291">
        <v>17728</v>
      </c>
      <c r="I8" s="291"/>
      <c r="J8" s="291"/>
      <c r="K8" s="12"/>
      <c r="L8" s="139"/>
      <c r="M8" s="139"/>
      <c r="N8" s="139"/>
    </row>
    <row r="9" spans="1:14" ht="33" customHeight="1">
      <c r="A9" s="278" t="s">
        <v>217</v>
      </c>
      <c r="B9" s="278"/>
      <c r="C9" s="278"/>
      <c r="D9" s="292">
        <v>23039</v>
      </c>
      <c r="E9" s="291"/>
      <c r="F9" s="291"/>
      <c r="G9" s="291"/>
      <c r="H9" s="291">
        <v>0</v>
      </c>
      <c r="I9" s="291"/>
      <c r="J9" s="291"/>
      <c r="K9" s="3"/>
      <c r="L9" s="138"/>
      <c r="M9" s="138"/>
      <c r="N9" s="138"/>
    </row>
    <row r="10" spans="1:14" ht="6" customHeight="1" thickBot="1">
      <c r="A10" s="288"/>
      <c r="B10" s="288"/>
      <c r="C10" s="289"/>
      <c r="D10" s="290"/>
      <c r="E10" s="288"/>
      <c r="F10" s="288"/>
      <c r="G10" s="288"/>
      <c r="H10" s="288"/>
      <c r="I10" s="288"/>
      <c r="J10" s="288"/>
      <c r="K10" s="3"/>
      <c r="L10" s="138"/>
      <c r="M10" s="138"/>
      <c r="N10" s="138"/>
    </row>
    <row r="11" spans="1:14" ht="16.5" customHeight="1">
      <c r="A11" s="140" t="s">
        <v>218</v>
      </c>
      <c r="B11" s="142"/>
      <c r="C11" s="142"/>
      <c r="D11" s="140"/>
      <c r="E11" s="5"/>
      <c r="F11" s="5"/>
      <c r="G11" s="5"/>
      <c r="H11" s="5"/>
      <c r="I11" s="5"/>
      <c r="J11" s="5"/>
      <c r="K11" s="3"/>
      <c r="L11" s="138"/>
      <c r="M11" s="138"/>
      <c r="N11" s="138"/>
    </row>
    <row r="12" ht="13.5">
      <c r="A12" s="140"/>
    </row>
  </sheetData>
  <mergeCells count="22">
    <mergeCell ref="A9:C9"/>
    <mergeCell ref="D9:G9"/>
    <mergeCell ref="A7:C7"/>
    <mergeCell ref="D7:G7"/>
    <mergeCell ref="A2:J2"/>
    <mergeCell ref="A10:C10"/>
    <mergeCell ref="D10:G10"/>
    <mergeCell ref="H10:J10"/>
    <mergeCell ref="H7:J7"/>
    <mergeCell ref="A8:C8"/>
    <mergeCell ref="D8:G8"/>
    <mergeCell ref="H8:J8"/>
    <mergeCell ref="H9:J9"/>
    <mergeCell ref="A4:C4"/>
    <mergeCell ref="A6:C6"/>
    <mergeCell ref="D6:G6"/>
    <mergeCell ref="H6:J6"/>
    <mergeCell ref="D4:G4"/>
    <mergeCell ref="H4:J4"/>
    <mergeCell ref="A5:C5"/>
    <mergeCell ref="D5:G5"/>
    <mergeCell ref="H5:J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A2" sqref="A2:J2"/>
    </sheetView>
  </sheetViews>
  <sheetFormatPr defaultColWidth="9.00390625" defaultRowHeight="13.5"/>
  <cols>
    <col min="1" max="1" width="6.125" style="2" customWidth="1"/>
    <col min="2" max="2" width="8.25390625" style="2" customWidth="1"/>
    <col min="3" max="3" width="15.125" style="2" customWidth="1"/>
    <col min="4" max="4" width="3.875" style="2" customWidth="1"/>
    <col min="5" max="5" width="6.25390625" style="2" customWidth="1"/>
    <col min="6" max="6" width="12.625" style="2" customWidth="1"/>
    <col min="7" max="7" width="7.50390625" style="2" customWidth="1"/>
    <col min="8" max="8" width="5.125" style="2" customWidth="1"/>
    <col min="9" max="9" width="6.25390625" style="2" customWidth="1"/>
    <col min="10" max="10" width="18.875" style="2" customWidth="1"/>
    <col min="11" max="14" width="22.50390625" style="0" customWidth="1"/>
  </cols>
  <sheetData>
    <row r="1" spans="1:14" ht="30" customHeight="1">
      <c r="A1" s="22"/>
      <c r="B1" s="4"/>
      <c r="C1" s="4"/>
      <c r="D1" s="4"/>
      <c r="E1" s="4"/>
      <c r="F1" s="4"/>
      <c r="G1" s="4"/>
      <c r="H1" s="4"/>
      <c r="I1" s="4"/>
      <c r="J1" s="4"/>
      <c r="K1" s="135"/>
      <c r="L1" s="135"/>
      <c r="M1" s="135"/>
      <c r="N1" s="58"/>
    </row>
    <row r="2" spans="1:14" ht="24" customHeight="1">
      <c r="A2" s="223" t="s">
        <v>219</v>
      </c>
      <c r="B2" s="223"/>
      <c r="C2" s="223"/>
      <c r="D2" s="223"/>
      <c r="E2" s="223"/>
      <c r="F2" s="223"/>
      <c r="G2" s="223"/>
      <c r="H2" s="223"/>
      <c r="I2" s="223"/>
      <c r="J2" s="223"/>
      <c r="K2" s="2"/>
      <c r="L2" s="2"/>
      <c r="M2" s="2"/>
      <c r="N2" s="2"/>
    </row>
    <row r="3" spans="1:14" ht="16.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2"/>
      <c r="L3" s="2"/>
      <c r="M3" s="2"/>
      <c r="N3" s="143" t="s">
        <v>74</v>
      </c>
    </row>
    <row r="4" spans="1:14" ht="18" customHeight="1">
      <c r="A4" s="299" t="s">
        <v>124</v>
      </c>
      <c r="B4" s="300"/>
      <c r="C4" s="299" t="s">
        <v>220</v>
      </c>
      <c r="D4" s="300"/>
      <c r="E4" s="300"/>
      <c r="F4" s="300"/>
      <c r="G4" s="300" t="s">
        <v>221</v>
      </c>
      <c r="H4" s="300"/>
      <c r="I4" s="300"/>
      <c r="J4" s="301"/>
      <c r="K4" s="74" t="s">
        <v>222</v>
      </c>
      <c r="L4" s="75"/>
      <c r="M4" s="75" t="s">
        <v>223</v>
      </c>
      <c r="N4" s="244"/>
    </row>
    <row r="5" spans="1:14" ht="24" customHeight="1">
      <c r="A5" s="302"/>
      <c r="B5" s="303"/>
      <c r="C5" s="302" t="s">
        <v>224</v>
      </c>
      <c r="D5" s="303"/>
      <c r="E5" s="303" t="s">
        <v>225</v>
      </c>
      <c r="F5" s="303"/>
      <c r="G5" s="303" t="s">
        <v>224</v>
      </c>
      <c r="H5" s="303"/>
      <c r="I5" s="303"/>
      <c r="J5" s="144" t="s">
        <v>225</v>
      </c>
      <c r="K5" s="40" t="s">
        <v>226</v>
      </c>
      <c r="L5" s="43" t="s">
        <v>227</v>
      </c>
      <c r="M5" s="43" t="s">
        <v>226</v>
      </c>
      <c r="N5" s="42" t="s">
        <v>227</v>
      </c>
    </row>
    <row r="6" spans="1:14" ht="6" customHeight="1">
      <c r="A6" s="5"/>
      <c r="B6" s="145"/>
      <c r="C6" s="295"/>
      <c r="D6" s="295"/>
      <c r="E6" s="295"/>
      <c r="F6" s="295"/>
      <c r="G6" s="295"/>
      <c r="H6" s="295"/>
      <c r="I6" s="295"/>
      <c r="J6" s="138"/>
      <c r="K6" s="33"/>
      <c r="L6" s="33"/>
      <c r="M6" s="33"/>
      <c r="N6" s="33"/>
    </row>
    <row r="7" spans="1:14" ht="16.5" customHeight="1">
      <c r="A7" s="128" t="s">
        <v>230</v>
      </c>
      <c r="B7" s="129"/>
      <c r="C7" s="296">
        <v>1016</v>
      </c>
      <c r="D7" s="295"/>
      <c r="E7" s="295">
        <v>97924</v>
      </c>
      <c r="F7" s="295"/>
      <c r="G7" s="295">
        <v>901</v>
      </c>
      <c r="H7" s="295"/>
      <c r="I7" s="295"/>
      <c r="J7" s="138">
        <v>82748</v>
      </c>
      <c r="K7" s="138">
        <v>103</v>
      </c>
      <c r="L7" s="138">
        <v>4526</v>
      </c>
      <c r="M7" s="138">
        <v>12</v>
      </c>
      <c r="N7" s="138">
        <v>10650</v>
      </c>
    </row>
    <row r="8" spans="1:14" ht="16.5" customHeight="1">
      <c r="A8" s="128" t="s">
        <v>231</v>
      </c>
      <c r="B8" s="129"/>
      <c r="C8" s="296">
        <v>974</v>
      </c>
      <c r="D8" s="295"/>
      <c r="E8" s="295">
        <v>80843</v>
      </c>
      <c r="F8" s="295"/>
      <c r="G8" s="295">
        <v>875</v>
      </c>
      <c r="H8" s="295"/>
      <c r="I8" s="295"/>
      <c r="J8" s="138">
        <v>72708</v>
      </c>
      <c r="K8" s="138">
        <v>96</v>
      </c>
      <c r="L8" s="138">
        <v>4045</v>
      </c>
      <c r="M8" s="138">
        <v>3</v>
      </c>
      <c r="N8" s="138">
        <v>4090</v>
      </c>
    </row>
    <row r="9" spans="1:14" ht="16.5" customHeight="1">
      <c r="A9" s="128" t="s">
        <v>232</v>
      </c>
      <c r="B9" s="129"/>
      <c r="C9" s="296">
        <v>987</v>
      </c>
      <c r="D9" s="295"/>
      <c r="E9" s="295">
        <v>77301</v>
      </c>
      <c r="F9" s="295"/>
      <c r="G9" s="295">
        <v>872</v>
      </c>
      <c r="H9" s="295"/>
      <c r="I9" s="295"/>
      <c r="J9" s="138">
        <v>69228</v>
      </c>
      <c r="K9" s="138">
        <v>112</v>
      </c>
      <c r="L9" s="138">
        <v>4343</v>
      </c>
      <c r="M9" s="138">
        <v>3</v>
      </c>
      <c r="N9" s="138">
        <v>3730</v>
      </c>
    </row>
    <row r="10" spans="1:14" ht="16.5" customHeight="1">
      <c r="A10" s="128" t="s">
        <v>233</v>
      </c>
      <c r="B10" s="129"/>
      <c r="C10" s="296">
        <v>4644</v>
      </c>
      <c r="D10" s="295"/>
      <c r="E10" s="295">
        <v>109596</v>
      </c>
      <c r="F10" s="295"/>
      <c r="G10" s="295">
        <v>4494</v>
      </c>
      <c r="H10" s="295"/>
      <c r="I10" s="295"/>
      <c r="J10" s="138">
        <v>98906</v>
      </c>
      <c r="K10" s="138">
        <v>142</v>
      </c>
      <c r="L10" s="138">
        <v>4560</v>
      </c>
      <c r="M10" s="138">
        <v>8</v>
      </c>
      <c r="N10" s="138">
        <v>6130</v>
      </c>
    </row>
    <row r="11" spans="1:14" ht="16.5" customHeight="1">
      <c r="A11" s="97" t="s">
        <v>234</v>
      </c>
      <c r="B11" s="98"/>
      <c r="C11" s="297">
        <v>5450</v>
      </c>
      <c r="D11" s="298"/>
      <c r="E11" s="298">
        <v>116283</v>
      </c>
      <c r="F11" s="298"/>
      <c r="G11" s="298">
        <v>5307</v>
      </c>
      <c r="H11" s="298"/>
      <c r="I11" s="298"/>
      <c r="J11" s="139">
        <v>110738</v>
      </c>
      <c r="K11" s="139">
        <v>142</v>
      </c>
      <c r="L11" s="139">
        <v>4745</v>
      </c>
      <c r="M11" s="139">
        <v>1</v>
      </c>
      <c r="N11" s="139">
        <v>800</v>
      </c>
    </row>
    <row r="12" spans="1:14" ht="6" customHeight="1">
      <c r="A12" s="146"/>
      <c r="B12" s="147"/>
      <c r="C12" s="295"/>
      <c r="D12" s="295"/>
      <c r="E12" s="295"/>
      <c r="F12" s="295"/>
      <c r="G12" s="295"/>
      <c r="H12" s="295"/>
      <c r="I12" s="295"/>
      <c r="J12" s="138"/>
      <c r="K12" s="138"/>
      <c r="L12" s="138"/>
      <c r="M12" s="138"/>
      <c r="N12" s="138"/>
    </row>
    <row r="13" spans="1:14" ht="16.5" customHeight="1">
      <c r="A13" s="37" t="s">
        <v>235</v>
      </c>
      <c r="B13" s="106" t="s">
        <v>143</v>
      </c>
      <c r="C13" s="295">
        <v>397</v>
      </c>
      <c r="D13" s="295"/>
      <c r="E13" s="295">
        <v>8450</v>
      </c>
      <c r="F13" s="295"/>
      <c r="G13" s="295">
        <v>386</v>
      </c>
      <c r="H13" s="295"/>
      <c r="I13" s="295"/>
      <c r="J13" s="138">
        <v>8131</v>
      </c>
      <c r="K13" s="138">
        <v>11</v>
      </c>
      <c r="L13" s="138">
        <v>319</v>
      </c>
      <c r="M13" s="138">
        <v>0</v>
      </c>
      <c r="N13" s="138">
        <v>0</v>
      </c>
    </row>
    <row r="14" spans="1:14" ht="16.5" customHeight="1">
      <c r="A14" s="105"/>
      <c r="B14" s="106" t="s">
        <v>144</v>
      </c>
      <c r="C14" s="295">
        <v>451</v>
      </c>
      <c r="D14" s="295"/>
      <c r="E14" s="295">
        <v>9857</v>
      </c>
      <c r="F14" s="295"/>
      <c r="G14" s="295">
        <v>440</v>
      </c>
      <c r="H14" s="295"/>
      <c r="I14" s="295"/>
      <c r="J14" s="138">
        <v>9472</v>
      </c>
      <c r="K14" s="138">
        <v>11</v>
      </c>
      <c r="L14" s="138">
        <v>385</v>
      </c>
      <c r="M14" s="138">
        <v>0</v>
      </c>
      <c r="N14" s="138">
        <v>0</v>
      </c>
    </row>
    <row r="15" spans="1:14" ht="16.5" customHeight="1">
      <c r="A15" s="105"/>
      <c r="B15" s="106" t="s">
        <v>170</v>
      </c>
      <c r="C15" s="295">
        <v>471</v>
      </c>
      <c r="D15" s="295"/>
      <c r="E15" s="295">
        <v>11293</v>
      </c>
      <c r="F15" s="295"/>
      <c r="G15" s="295">
        <v>459</v>
      </c>
      <c r="H15" s="295"/>
      <c r="I15" s="295"/>
      <c r="J15" s="138">
        <v>10853</v>
      </c>
      <c r="K15" s="138">
        <v>12</v>
      </c>
      <c r="L15" s="138">
        <v>440</v>
      </c>
      <c r="M15" s="138">
        <v>0</v>
      </c>
      <c r="N15" s="138">
        <v>0</v>
      </c>
    </row>
    <row r="16" spans="1:14" ht="16.5" customHeight="1">
      <c r="A16" s="105"/>
      <c r="B16" s="106" t="s">
        <v>171</v>
      </c>
      <c r="C16" s="295">
        <v>464</v>
      </c>
      <c r="D16" s="295"/>
      <c r="E16" s="295">
        <v>10081</v>
      </c>
      <c r="F16" s="295"/>
      <c r="G16" s="295">
        <v>450</v>
      </c>
      <c r="H16" s="295"/>
      <c r="I16" s="295"/>
      <c r="J16" s="138">
        <v>9663</v>
      </c>
      <c r="K16" s="138">
        <v>14</v>
      </c>
      <c r="L16" s="138">
        <v>418</v>
      </c>
      <c r="M16" s="138">
        <v>0</v>
      </c>
      <c r="N16" s="138">
        <v>0</v>
      </c>
    </row>
    <row r="17" spans="1:14" ht="16.5" customHeight="1">
      <c r="A17" s="105"/>
      <c r="B17" s="106" t="s">
        <v>172</v>
      </c>
      <c r="C17" s="295">
        <v>440</v>
      </c>
      <c r="D17" s="295"/>
      <c r="E17" s="295">
        <v>8254</v>
      </c>
      <c r="F17" s="295"/>
      <c r="G17" s="295">
        <v>427</v>
      </c>
      <c r="H17" s="295"/>
      <c r="I17" s="295"/>
      <c r="J17" s="138">
        <v>7816</v>
      </c>
      <c r="K17" s="138">
        <v>13</v>
      </c>
      <c r="L17" s="138">
        <v>438</v>
      </c>
      <c r="M17" s="138">
        <v>0</v>
      </c>
      <c r="N17" s="138">
        <v>0</v>
      </c>
    </row>
    <row r="18" spans="1:14" ht="16.5" customHeight="1">
      <c r="A18" s="105"/>
      <c r="B18" s="106" t="s">
        <v>173</v>
      </c>
      <c r="C18" s="295">
        <v>455</v>
      </c>
      <c r="D18" s="295"/>
      <c r="E18" s="295">
        <v>10007</v>
      </c>
      <c r="F18" s="295"/>
      <c r="G18" s="295">
        <v>443</v>
      </c>
      <c r="H18" s="295"/>
      <c r="I18" s="295"/>
      <c r="J18" s="138">
        <v>8823</v>
      </c>
      <c r="K18" s="138">
        <v>11</v>
      </c>
      <c r="L18" s="138">
        <v>384</v>
      </c>
      <c r="M18" s="138">
        <v>1</v>
      </c>
      <c r="N18" s="138">
        <v>800</v>
      </c>
    </row>
    <row r="19" spans="1:14" ht="16.5" customHeight="1">
      <c r="A19" s="105"/>
      <c r="B19" s="106" t="s">
        <v>149</v>
      </c>
      <c r="C19" s="295">
        <v>484</v>
      </c>
      <c r="D19" s="295"/>
      <c r="E19" s="295">
        <v>14666</v>
      </c>
      <c r="F19" s="295"/>
      <c r="G19" s="295">
        <v>472</v>
      </c>
      <c r="H19" s="295"/>
      <c r="I19" s="295"/>
      <c r="J19" s="138">
        <v>14255</v>
      </c>
      <c r="K19" s="138">
        <v>12</v>
      </c>
      <c r="L19" s="138">
        <v>411</v>
      </c>
      <c r="M19" s="138">
        <v>0</v>
      </c>
      <c r="N19" s="138">
        <v>0</v>
      </c>
    </row>
    <row r="20" spans="1:14" ht="16.5" customHeight="1">
      <c r="A20" s="105"/>
      <c r="B20" s="106" t="s">
        <v>175</v>
      </c>
      <c r="C20" s="295">
        <v>482</v>
      </c>
      <c r="D20" s="295"/>
      <c r="E20" s="295">
        <v>10312</v>
      </c>
      <c r="F20" s="295"/>
      <c r="G20" s="295">
        <v>471</v>
      </c>
      <c r="H20" s="295"/>
      <c r="I20" s="295"/>
      <c r="J20" s="138">
        <v>9912</v>
      </c>
      <c r="K20" s="138">
        <v>11</v>
      </c>
      <c r="L20" s="138">
        <v>400</v>
      </c>
      <c r="M20" s="138">
        <v>0</v>
      </c>
      <c r="N20" s="138">
        <v>0</v>
      </c>
    </row>
    <row r="21" spans="1:14" ht="16.5" customHeight="1">
      <c r="A21" s="105"/>
      <c r="B21" s="106" t="s">
        <v>176</v>
      </c>
      <c r="C21" s="295">
        <v>430</v>
      </c>
      <c r="D21" s="295"/>
      <c r="E21" s="295">
        <v>8446</v>
      </c>
      <c r="F21" s="295"/>
      <c r="G21" s="295">
        <v>420</v>
      </c>
      <c r="H21" s="295"/>
      <c r="I21" s="295"/>
      <c r="J21" s="138">
        <v>8103</v>
      </c>
      <c r="K21" s="138">
        <v>10</v>
      </c>
      <c r="L21" s="138">
        <v>343</v>
      </c>
      <c r="M21" s="138">
        <v>0</v>
      </c>
      <c r="N21" s="138">
        <v>0</v>
      </c>
    </row>
    <row r="22" spans="1:14" ht="16.5" customHeight="1">
      <c r="A22" s="37" t="s">
        <v>162</v>
      </c>
      <c r="B22" s="106" t="s">
        <v>153</v>
      </c>
      <c r="C22" s="295">
        <v>456</v>
      </c>
      <c r="D22" s="295"/>
      <c r="E22" s="295">
        <v>8565</v>
      </c>
      <c r="F22" s="295"/>
      <c r="G22" s="295">
        <v>443</v>
      </c>
      <c r="H22" s="295"/>
      <c r="I22" s="295"/>
      <c r="J22" s="138">
        <v>8155</v>
      </c>
      <c r="K22" s="138">
        <v>13</v>
      </c>
      <c r="L22" s="138">
        <v>410</v>
      </c>
      <c r="M22" s="138">
        <v>0</v>
      </c>
      <c r="N22" s="138">
        <v>0</v>
      </c>
    </row>
    <row r="23" spans="1:14" ht="16.5" customHeight="1">
      <c r="A23" s="105"/>
      <c r="B23" s="106" t="s">
        <v>154</v>
      </c>
      <c r="C23" s="295">
        <v>470</v>
      </c>
      <c r="D23" s="295"/>
      <c r="E23" s="295">
        <v>7883</v>
      </c>
      <c r="F23" s="295"/>
      <c r="G23" s="295">
        <v>457</v>
      </c>
      <c r="H23" s="295"/>
      <c r="I23" s="295"/>
      <c r="J23" s="138">
        <v>7467</v>
      </c>
      <c r="K23" s="138">
        <v>13</v>
      </c>
      <c r="L23" s="138">
        <v>416</v>
      </c>
      <c r="M23" s="138">
        <v>0</v>
      </c>
      <c r="N23" s="138">
        <v>0</v>
      </c>
    </row>
    <row r="24" spans="1:14" ht="16.5" customHeight="1">
      <c r="A24" s="3"/>
      <c r="B24" s="106" t="s">
        <v>228</v>
      </c>
      <c r="C24" s="295">
        <v>450</v>
      </c>
      <c r="D24" s="295"/>
      <c r="E24" s="295">
        <v>8469</v>
      </c>
      <c r="F24" s="295"/>
      <c r="G24" s="295">
        <v>439</v>
      </c>
      <c r="H24" s="295"/>
      <c r="I24" s="295"/>
      <c r="J24" s="138">
        <v>8088</v>
      </c>
      <c r="K24" s="138">
        <v>11</v>
      </c>
      <c r="L24" s="138">
        <v>381</v>
      </c>
      <c r="M24" s="138">
        <v>0</v>
      </c>
      <c r="N24" s="138">
        <v>0</v>
      </c>
    </row>
    <row r="25" spans="1:14" ht="6" customHeight="1" thickBot="1">
      <c r="A25" s="10"/>
      <c r="B25" s="19"/>
      <c r="C25" s="293"/>
      <c r="D25" s="294"/>
      <c r="E25" s="294"/>
      <c r="F25" s="294"/>
      <c r="G25" s="294"/>
      <c r="H25" s="294"/>
      <c r="I25" s="294"/>
      <c r="J25" s="148"/>
      <c r="K25" s="56"/>
      <c r="L25" s="56"/>
      <c r="M25" s="56"/>
      <c r="N25" s="56"/>
    </row>
    <row r="26" spans="1:14" ht="16.5" customHeight="1">
      <c r="A26" s="14" t="s">
        <v>229</v>
      </c>
      <c r="B26" s="5"/>
      <c r="C26" s="5"/>
      <c r="D26" s="5"/>
      <c r="E26" s="5"/>
      <c r="F26" s="5"/>
      <c r="G26" s="5"/>
      <c r="H26" s="5"/>
      <c r="I26" s="5"/>
      <c r="J26" s="5"/>
      <c r="K26" s="2"/>
      <c r="L26" s="2"/>
      <c r="M26" s="2"/>
      <c r="N26" s="2"/>
    </row>
    <row r="27" spans="1:14" ht="1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2"/>
      <c r="L27" s="2"/>
      <c r="M27" s="2"/>
      <c r="N27" s="2"/>
    </row>
    <row r="28" spans="1:14" ht="1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2"/>
      <c r="L28" s="2"/>
      <c r="M28" s="2"/>
      <c r="N28" s="2"/>
    </row>
  </sheetData>
  <mergeCells count="74">
    <mergeCell ref="K4:L4"/>
    <mergeCell ref="A4:B5"/>
    <mergeCell ref="C5:D5"/>
    <mergeCell ref="E5:F5"/>
    <mergeCell ref="G5:I5"/>
    <mergeCell ref="M4:N4"/>
    <mergeCell ref="E23:F23"/>
    <mergeCell ref="G23:I23"/>
    <mergeCell ref="G11:I11"/>
    <mergeCell ref="C4:F4"/>
    <mergeCell ref="G4:J4"/>
    <mergeCell ref="E7:F7"/>
    <mergeCell ref="G7:I7"/>
    <mergeCell ref="C20:D20"/>
    <mergeCell ref="E20:F20"/>
    <mergeCell ref="C24:D24"/>
    <mergeCell ref="E24:F24"/>
    <mergeCell ref="G24:I24"/>
    <mergeCell ref="E21:F21"/>
    <mergeCell ref="G21:I21"/>
    <mergeCell ref="G22:I22"/>
    <mergeCell ref="C23:D23"/>
    <mergeCell ref="C21:D21"/>
    <mergeCell ref="C22:D22"/>
    <mergeCell ref="E22:F22"/>
    <mergeCell ref="G20:I20"/>
    <mergeCell ref="C18:D18"/>
    <mergeCell ref="E18:F18"/>
    <mergeCell ref="G18:I18"/>
    <mergeCell ref="C19:D19"/>
    <mergeCell ref="E19:F19"/>
    <mergeCell ref="G19:I19"/>
    <mergeCell ref="C17:D17"/>
    <mergeCell ref="E17:F17"/>
    <mergeCell ref="G17:I17"/>
    <mergeCell ref="C16:D16"/>
    <mergeCell ref="E16:F16"/>
    <mergeCell ref="G16:I16"/>
    <mergeCell ref="G8:I8"/>
    <mergeCell ref="C7:D7"/>
    <mergeCell ref="G15:I15"/>
    <mergeCell ref="G13:I13"/>
    <mergeCell ref="C14:D14"/>
    <mergeCell ref="E14:F14"/>
    <mergeCell ref="G14:I14"/>
    <mergeCell ref="C13:D13"/>
    <mergeCell ref="E13:F13"/>
    <mergeCell ref="A11:B11"/>
    <mergeCell ref="C10:D10"/>
    <mergeCell ref="E10:F10"/>
    <mergeCell ref="C8:D8"/>
    <mergeCell ref="E8:F8"/>
    <mergeCell ref="C11:D11"/>
    <mergeCell ref="E11:F11"/>
    <mergeCell ref="A2:J2"/>
    <mergeCell ref="A10:B10"/>
    <mergeCell ref="C9:D9"/>
    <mergeCell ref="E9:F9"/>
    <mergeCell ref="G9:I9"/>
    <mergeCell ref="A7:B7"/>
    <mergeCell ref="A8:B8"/>
    <mergeCell ref="C6:D6"/>
    <mergeCell ref="E6:F6"/>
    <mergeCell ref="A9:B9"/>
    <mergeCell ref="C25:D25"/>
    <mergeCell ref="E25:F25"/>
    <mergeCell ref="G25:I25"/>
    <mergeCell ref="G6:I6"/>
    <mergeCell ref="C12:D12"/>
    <mergeCell ref="E12:F12"/>
    <mergeCell ref="G12:I12"/>
    <mergeCell ref="G10:I10"/>
    <mergeCell ref="C15:D15"/>
    <mergeCell ref="E15:F15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2" sqref="A2:H2"/>
    </sheetView>
  </sheetViews>
  <sheetFormatPr defaultColWidth="9.00390625" defaultRowHeight="13.5"/>
  <cols>
    <col min="1" max="1" width="7.625" style="2" customWidth="1"/>
    <col min="2" max="2" width="9.375" style="2" customWidth="1"/>
    <col min="3" max="3" width="18.25390625" style="2" customWidth="1"/>
    <col min="4" max="4" width="6.125" style="2" customWidth="1"/>
    <col min="5" max="5" width="12.125" style="2" customWidth="1"/>
    <col min="6" max="6" width="12.25390625" style="2" customWidth="1"/>
    <col min="7" max="7" width="6.00390625" style="2" customWidth="1"/>
    <col min="8" max="8" width="18.25390625" style="2" customWidth="1"/>
  </cols>
  <sheetData>
    <row r="1" ht="32.25" customHeight="1">
      <c r="H1" s="26"/>
    </row>
    <row r="2" spans="1:8" ht="50.25" customHeight="1">
      <c r="A2" s="223" t="s">
        <v>236</v>
      </c>
      <c r="B2" s="223"/>
      <c r="C2" s="223"/>
      <c r="D2" s="223"/>
      <c r="E2" s="223"/>
      <c r="F2" s="223"/>
      <c r="G2" s="223"/>
      <c r="H2" s="223"/>
    </row>
    <row r="3" ht="16.5" customHeight="1" thickBot="1">
      <c r="H3" s="37" t="s">
        <v>74</v>
      </c>
    </row>
    <row r="4" spans="1:8" ht="18" customHeight="1">
      <c r="A4" s="74" t="s">
        <v>124</v>
      </c>
      <c r="B4" s="75"/>
      <c r="C4" s="74" t="s">
        <v>240</v>
      </c>
      <c r="D4" s="75"/>
      <c r="E4" s="75"/>
      <c r="F4" s="75" t="s">
        <v>241</v>
      </c>
      <c r="G4" s="75"/>
      <c r="H4" s="244"/>
    </row>
    <row r="5" spans="1:8" ht="24" customHeight="1">
      <c r="A5" s="254"/>
      <c r="B5" s="48"/>
      <c r="C5" s="40" t="s">
        <v>237</v>
      </c>
      <c r="D5" s="48" t="s">
        <v>238</v>
      </c>
      <c r="E5" s="48"/>
      <c r="F5" s="48" t="s">
        <v>237</v>
      </c>
      <c r="G5" s="48"/>
      <c r="H5" s="42" t="s">
        <v>238</v>
      </c>
    </row>
    <row r="6" spans="1:8" ht="6" customHeight="1">
      <c r="A6" s="4"/>
      <c r="B6" s="17"/>
      <c r="C6" s="33"/>
      <c r="D6" s="49"/>
      <c r="E6" s="49"/>
      <c r="F6" s="49"/>
      <c r="G6" s="49"/>
      <c r="H6" s="33"/>
    </row>
    <row r="7" spans="1:8" ht="20.25" customHeight="1">
      <c r="A7" s="128" t="s">
        <v>230</v>
      </c>
      <c r="B7" s="129"/>
      <c r="C7" s="23">
        <v>442</v>
      </c>
      <c r="D7" s="241">
        <v>132898</v>
      </c>
      <c r="E7" s="174"/>
      <c r="F7" s="241">
        <v>602</v>
      </c>
      <c r="G7" s="174"/>
      <c r="H7" s="23">
        <v>35635</v>
      </c>
    </row>
    <row r="8" spans="1:8" ht="20.25" customHeight="1">
      <c r="A8" s="128" t="s">
        <v>231</v>
      </c>
      <c r="B8" s="129"/>
      <c r="C8" s="23">
        <v>449</v>
      </c>
      <c r="D8" s="241">
        <v>79893</v>
      </c>
      <c r="E8" s="174"/>
      <c r="F8" s="241">
        <v>626</v>
      </c>
      <c r="G8" s="174"/>
      <c r="H8" s="23">
        <v>31135</v>
      </c>
    </row>
    <row r="9" spans="1:8" ht="20.25" customHeight="1">
      <c r="A9" s="128" t="s">
        <v>232</v>
      </c>
      <c r="B9" s="129"/>
      <c r="C9" s="23">
        <v>479</v>
      </c>
      <c r="D9" s="241">
        <v>110162</v>
      </c>
      <c r="E9" s="174"/>
      <c r="F9" s="241">
        <v>693</v>
      </c>
      <c r="G9" s="174"/>
      <c r="H9" s="23">
        <v>40785</v>
      </c>
    </row>
    <row r="10" spans="1:8" s="149" customFormat="1" ht="20.25" customHeight="1">
      <c r="A10" s="128" t="s">
        <v>233</v>
      </c>
      <c r="B10" s="129"/>
      <c r="C10" s="23">
        <v>443</v>
      </c>
      <c r="D10" s="241">
        <v>91794</v>
      </c>
      <c r="E10" s="174"/>
      <c r="F10" s="241">
        <v>650</v>
      </c>
      <c r="G10" s="174"/>
      <c r="H10" s="23">
        <v>40245</v>
      </c>
    </row>
    <row r="11" spans="1:8" ht="20.25" customHeight="1">
      <c r="A11" s="97" t="s">
        <v>234</v>
      </c>
      <c r="B11" s="98"/>
      <c r="C11" s="24">
        <v>474</v>
      </c>
      <c r="D11" s="215">
        <v>111013</v>
      </c>
      <c r="E11" s="154"/>
      <c r="F11" s="215">
        <v>673</v>
      </c>
      <c r="G11" s="154"/>
      <c r="H11" s="24">
        <v>41585</v>
      </c>
    </row>
    <row r="12" spans="1:8" ht="6" customHeight="1">
      <c r="A12" s="4"/>
      <c r="B12" s="17"/>
      <c r="C12" s="150"/>
      <c r="D12" s="243"/>
      <c r="E12" s="243"/>
      <c r="F12" s="243"/>
      <c r="G12" s="243"/>
      <c r="H12" s="33"/>
    </row>
    <row r="13" spans="1:8" ht="20.25" customHeight="1">
      <c r="A13" s="37" t="s">
        <v>234</v>
      </c>
      <c r="B13" s="106" t="s">
        <v>143</v>
      </c>
      <c r="C13" s="23">
        <v>24</v>
      </c>
      <c r="D13" s="241">
        <v>7218</v>
      </c>
      <c r="E13" s="174"/>
      <c r="F13" s="241">
        <v>43</v>
      </c>
      <c r="G13" s="174"/>
      <c r="H13" s="23">
        <v>1862</v>
      </c>
    </row>
    <row r="14" spans="1:8" ht="20.25" customHeight="1">
      <c r="A14" s="105"/>
      <c r="B14" s="106" t="s">
        <v>144</v>
      </c>
      <c r="C14" s="23">
        <v>35</v>
      </c>
      <c r="D14" s="241">
        <v>4186</v>
      </c>
      <c r="E14" s="174"/>
      <c r="F14" s="241">
        <v>57</v>
      </c>
      <c r="G14" s="174"/>
      <c r="H14" s="23">
        <v>3726</v>
      </c>
    </row>
    <row r="15" spans="1:8" ht="20.25" customHeight="1">
      <c r="A15" s="105"/>
      <c r="B15" s="106" t="s">
        <v>170</v>
      </c>
      <c r="C15" s="23">
        <v>37</v>
      </c>
      <c r="D15" s="241">
        <v>6690</v>
      </c>
      <c r="E15" s="174"/>
      <c r="F15" s="241">
        <v>53</v>
      </c>
      <c r="G15" s="174"/>
      <c r="H15" s="23">
        <v>2949</v>
      </c>
    </row>
    <row r="16" spans="1:8" ht="20.25" customHeight="1">
      <c r="A16" s="105"/>
      <c r="B16" s="106" t="s">
        <v>171</v>
      </c>
      <c r="C16" s="23">
        <v>42</v>
      </c>
      <c r="D16" s="241">
        <v>18760</v>
      </c>
      <c r="E16" s="174"/>
      <c r="F16" s="241">
        <v>61</v>
      </c>
      <c r="G16" s="174"/>
      <c r="H16" s="23">
        <v>8056</v>
      </c>
    </row>
    <row r="17" spans="1:8" ht="20.25" customHeight="1">
      <c r="A17" s="105"/>
      <c r="B17" s="106" t="s">
        <v>172</v>
      </c>
      <c r="C17" s="23">
        <v>60</v>
      </c>
      <c r="D17" s="241">
        <v>17780</v>
      </c>
      <c r="E17" s="174"/>
      <c r="F17" s="241">
        <v>52</v>
      </c>
      <c r="G17" s="174"/>
      <c r="H17" s="23">
        <v>3154</v>
      </c>
    </row>
    <row r="18" spans="1:8" ht="20.25" customHeight="1">
      <c r="A18" s="105"/>
      <c r="B18" s="106" t="s">
        <v>173</v>
      </c>
      <c r="C18" s="23">
        <v>37</v>
      </c>
      <c r="D18" s="241">
        <v>9895</v>
      </c>
      <c r="E18" s="174"/>
      <c r="F18" s="241">
        <v>58</v>
      </c>
      <c r="G18" s="174"/>
      <c r="H18" s="23">
        <v>3415</v>
      </c>
    </row>
    <row r="19" spans="1:8" ht="20.25" customHeight="1">
      <c r="A19" s="105"/>
      <c r="B19" s="106" t="s">
        <v>149</v>
      </c>
      <c r="C19" s="23">
        <v>38</v>
      </c>
      <c r="D19" s="241">
        <v>5610</v>
      </c>
      <c r="E19" s="174"/>
      <c r="F19" s="241">
        <v>62</v>
      </c>
      <c r="G19" s="174"/>
      <c r="H19" s="23">
        <v>3482</v>
      </c>
    </row>
    <row r="20" spans="1:8" ht="20.25" customHeight="1">
      <c r="A20" s="105"/>
      <c r="B20" s="106" t="s">
        <v>175</v>
      </c>
      <c r="C20" s="23">
        <v>43</v>
      </c>
      <c r="D20" s="241">
        <v>15840</v>
      </c>
      <c r="E20" s="174"/>
      <c r="F20" s="241">
        <v>6</v>
      </c>
      <c r="G20" s="174"/>
      <c r="H20" s="23">
        <v>3897</v>
      </c>
    </row>
    <row r="21" spans="1:8" ht="20.25" customHeight="1">
      <c r="A21" s="105"/>
      <c r="B21" s="106" t="s">
        <v>176</v>
      </c>
      <c r="C21" s="23">
        <v>38</v>
      </c>
      <c r="D21" s="241">
        <v>4177</v>
      </c>
      <c r="E21" s="174"/>
      <c r="F21" s="241">
        <v>53</v>
      </c>
      <c r="G21" s="174"/>
      <c r="H21" s="23">
        <v>3253</v>
      </c>
    </row>
    <row r="22" spans="1:8" ht="20.25" customHeight="1">
      <c r="A22" s="37" t="s">
        <v>162</v>
      </c>
      <c r="B22" s="106" t="s">
        <v>153</v>
      </c>
      <c r="C22" s="23">
        <v>43</v>
      </c>
      <c r="D22" s="241">
        <v>8977</v>
      </c>
      <c r="E22" s="174"/>
      <c r="F22" s="241">
        <v>57</v>
      </c>
      <c r="G22" s="174"/>
      <c r="H22" s="23">
        <v>2186</v>
      </c>
    </row>
    <row r="23" spans="1:8" ht="20.25" customHeight="1">
      <c r="A23" s="105"/>
      <c r="B23" s="106" t="s">
        <v>154</v>
      </c>
      <c r="C23" s="23">
        <v>36</v>
      </c>
      <c r="D23" s="241">
        <v>5967</v>
      </c>
      <c r="E23" s="174"/>
      <c r="F23" s="241">
        <v>54</v>
      </c>
      <c r="G23" s="174"/>
      <c r="H23" s="23">
        <v>2495</v>
      </c>
    </row>
    <row r="24" spans="1:8" ht="20.25" customHeight="1">
      <c r="A24" s="3"/>
      <c r="B24" s="106" t="s">
        <v>228</v>
      </c>
      <c r="C24" s="23">
        <v>41</v>
      </c>
      <c r="D24" s="241">
        <v>5913</v>
      </c>
      <c r="E24" s="174"/>
      <c r="F24" s="241">
        <v>63</v>
      </c>
      <c r="G24" s="174"/>
      <c r="H24" s="23">
        <v>3110</v>
      </c>
    </row>
    <row r="25" spans="1:8" ht="6" customHeight="1" thickBot="1">
      <c r="A25" s="7"/>
      <c r="B25" s="54"/>
      <c r="C25" s="56"/>
      <c r="D25" s="51"/>
      <c r="E25" s="51"/>
      <c r="F25" s="51"/>
      <c r="G25" s="51"/>
      <c r="H25" s="56"/>
    </row>
    <row r="26" spans="1:8" ht="18" customHeight="1">
      <c r="A26" s="14" t="s">
        <v>239</v>
      </c>
      <c r="B26" s="15"/>
      <c r="C26" s="15"/>
      <c r="D26" s="15"/>
      <c r="E26" s="15"/>
      <c r="F26" s="15"/>
      <c r="G26" s="15"/>
      <c r="H26" s="15"/>
    </row>
    <row r="27" ht="13.5">
      <c r="H27" s="151"/>
    </row>
    <row r="28" ht="13.5">
      <c r="H28" s="151"/>
    </row>
    <row r="29" spans="3:4" ht="13.5">
      <c r="C29" s="151"/>
      <c r="D29" s="151"/>
    </row>
  </sheetData>
  <mergeCells count="51">
    <mergeCell ref="F24:G24"/>
    <mergeCell ref="D24:E24"/>
    <mergeCell ref="D25:E25"/>
    <mergeCell ref="D23:E23"/>
    <mergeCell ref="F23:G23"/>
    <mergeCell ref="F25:G25"/>
    <mergeCell ref="D21:E21"/>
    <mergeCell ref="F21:G21"/>
    <mergeCell ref="D22:E22"/>
    <mergeCell ref="F22:G22"/>
    <mergeCell ref="D20:E20"/>
    <mergeCell ref="F20:G20"/>
    <mergeCell ref="D19:E19"/>
    <mergeCell ref="F19:G19"/>
    <mergeCell ref="D14:E14"/>
    <mergeCell ref="F14:G14"/>
    <mergeCell ref="D13:E13"/>
    <mergeCell ref="D18:E18"/>
    <mergeCell ref="F18:G18"/>
    <mergeCell ref="D17:E17"/>
    <mergeCell ref="F17:G17"/>
    <mergeCell ref="F16:G16"/>
    <mergeCell ref="D15:E15"/>
    <mergeCell ref="F15:G15"/>
    <mergeCell ref="D16:E16"/>
    <mergeCell ref="A2:H2"/>
    <mergeCell ref="A4:B5"/>
    <mergeCell ref="C4:E4"/>
    <mergeCell ref="F4:H4"/>
    <mergeCell ref="D5:E5"/>
    <mergeCell ref="F5:G5"/>
    <mergeCell ref="A9:B9"/>
    <mergeCell ref="D9:E9"/>
    <mergeCell ref="F9:G9"/>
    <mergeCell ref="D6:E6"/>
    <mergeCell ref="F6:G6"/>
    <mergeCell ref="A7:B7"/>
    <mergeCell ref="D7:E7"/>
    <mergeCell ref="F7:G7"/>
    <mergeCell ref="A8:B8"/>
    <mergeCell ref="D8:E8"/>
    <mergeCell ref="F8:G8"/>
    <mergeCell ref="A10:B10"/>
    <mergeCell ref="D10:E10"/>
    <mergeCell ref="F10:G10"/>
    <mergeCell ref="F13:G13"/>
    <mergeCell ref="D12:E12"/>
    <mergeCell ref="F12:G12"/>
    <mergeCell ref="A11:B11"/>
    <mergeCell ref="D11:E11"/>
    <mergeCell ref="F11:G11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F33"/>
  <sheetViews>
    <sheetView workbookViewId="0" topLeftCell="A1">
      <selection activeCell="A2" sqref="A2:AC2"/>
    </sheetView>
  </sheetViews>
  <sheetFormatPr defaultColWidth="9.00390625" defaultRowHeight="13.5"/>
  <cols>
    <col min="1" max="1" width="5.125" style="2" customWidth="1"/>
    <col min="2" max="2" width="7.25390625" style="2" customWidth="1"/>
    <col min="3" max="3" width="4.50390625" style="2" customWidth="1"/>
    <col min="4" max="4" width="1.4921875" style="2" customWidth="1"/>
    <col min="5" max="5" width="2.375" style="2" customWidth="1"/>
    <col min="6" max="6" width="2.25390625" style="2" customWidth="1"/>
    <col min="7" max="7" width="4.625" style="2" customWidth="1"/>
    <col min="8" max="8" width="1.4921875" style="2" customWidth="1"/>
    <col min="9" max="9" width="4.625" style="2" customWidth="1"/>
    <col min="10" max="10" width="3.75390625" style="2" customWidth="1"/>
    <col min="11" max="11" width="1.00390625" style="2" customWidth="1"/>
    <col min="12" max="12" width="1.37890625" style="2" customWidth="1"/>
    <col min="13" max="13" width="5.375" style="2" customWidth="1"/>
    <col min="14" max="14" width="0.74609375" style="2" customWidth="1"/>
    <col min="15" max="15" width="3.875" style="2" customWidth="1"/>
    <col min="16" max="16" width="1.4921875" style="2" customWidth="1"/>
    <col min="17" max="17" width="3.00390625" style="2" customWidth="1"/>
    <col min="18" max="18" width="2.25390625" style="2" customWidth="1"/>
    <col min="19" max="19" width="4.625" style="2" customWidth="1"/>
    <col min="20" max="20" width="1.4921875" style="2" customWidth="1"/>
    <col min="21" max="21" width="4.50390625" style="2" customWidth="1"/>
    <col min="22" max="22" width="3.875" style="2" customWidth="1"/>
    <col min="23" max="23" width="1.00390625" style="2" customWidth="1"/>
    <col min="24" max="24" width="1.37890625" style="2" customWidth="1"/>
    <col min="25" max="25" width="5.375" style="2" customWidth="1"/>
    <col min="26" max="26" width="1.4921875" style="2" customWidth="1"/>
    <col min="27" max="27" width="3.25390625" style="2" customWidth="1"/>
    <col min="28" max="28" width="1.25" style="2" customWidth="1"/>
    <col min="29" max="29" width="5.25390625" style="2" customWidth="1"/>
    <col min="30" max="30" width="4.75390625" style="0" customWidth="1"/>
    <col min="31" max="31" width="2.25390625" style="0" customWidth="1"/>
    <col min="32" max="32" width="5.25390625" style="0" customWidth="1"/>
    <col min="33" max="33" width="5.375" style="0" customWidth="1"/>
    <col min="34" max="34" width="0.74609375" style="0" customWidth="1"/>
    <col min="35" max="35" width="1.4921875" style="0" customWidth="1"/>
    <col min="36" max="36" width="5.375" style="0" customWidth="1"/>
    <col min="37" max="37" width="5.25390625" style="0" customWidth="1"/>
    <col min="38" max="38" width="1.4921875" style="0" customWidth="1"/>
    <col min="39" max="39" width="0.74609375" style="0" customWidth="1"/>
    <col min="40" max="40" width="5.50390625" style="0" customWidth="1"/>
    <col min="41" max="41" width="0.74609375" style="0" customWidth="1"/>
    <col min="42" max="42" width="4.875" style="0" customWidth="1"/>
    <col min="43" max="43" width="1.4921875" style="0" customWidth="1"/>
    <col min="44" max="44" width="0.74609375" style="0" customWidth="1"/>
    <col min="45" max="45" width="5.25390625" style="0" customWidth="1"/>
    <col min="46" max="46" width="5.375" style="0" customWidth="1"/>
    <col min="47" max="47" width="0.74609375" style="0" customWidth="1"/>
    <col min="48" max="48" width="1.625" style="0" customWidth="1"/>
    <col min="49" max="50" width="5.25390625" style="0" customWidth="1"/>
    <col min="51" max="51" width="1.4921875" style="0" customWidth="1"/>
    <col min="52" max="52" width="0.74609375" style="0" customWidth="1"/>
    <col min="53" max="53" width="5.25390625" style="0" customWidth="1"/>
    <col min="54" max="54" width="0.74609375" style="0" customWidth="1"/>
    <col min="55" max="55" width="4.50390625" style="0" customWidth="1"/>
    <col min="56" max="56" width="1.4921875" style="0" customWidth="1"/>
    <col min="57" max="57" width="0.74609375" style="0" customWidth="1"/>
    <col min="58" max="58" width="5.25390625" style="0" customWidth="1"/>
  </cols>
  <sheetData>
    <row r="1" spans="1:58" ht="30" customHeight="1">
      <c r="A1" s="2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8"/>
      <c r="AZ1" s="58"/>
      <c r="BA1" s="58"/>
      <c r="BB1" s="58"/>
      <c r="BC1" s="58"/>
      <c r="BD1" s="58"/>
      <c r="BE1" s="58"/>
      <c r="BF1" s="58"/>
    </row>
    <row r="2" spans="1:58" ht="24.75" customHeight="1">
      <c r="A2" s="223" t="s">
        <v>242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</row>
    <row r="3" spans="1:58" ht="16.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2"/>
      <c r="BC3" s="152"/>
      <c r="BD3" s="152"/>
      <c r="BE3" s="152"/>
      <c r="BF3" s="11" t="s">
        <v>243</v>
      </c>
    </row>
    <row r="4" spans="1:58" ht="18" customHeight="1">
      <c r="A4" s="320" t="s">
        <v>244</v>
      </c>
      <c r="B4" s="321"/>
      <c r="C4" s="320" t="s">
        <v>245</v>
      </c>
      <c r="D4" s="321"/>
      <c r="E4" s="321"/>
      <c r="F4" s="321"/>
      <c r="G4" s="321" t="s">
        <v>246</v>
      </c>
      <c r="H4" s="321"/>
      <c r="I4" s="321"/>
      <c r="J4" s="277" t="s">
        <v>247</v>
      </c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313" t="s">
        <v>248</v>
      </c>
      <c r="AE4" s="75"/>
      <c r="AF4" s="75"/>
      <c r="AG4" s="75" t="s">
        <v>249</v>
      </c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244"/>
    </row>
    <row r="5" spans="1:58" ht="13.5" customHeight="1">
      <c r="A5" s="322"/>
      <c r="B5" s="323"/>
      <c r="C5" s="322"/>
      <c r="D5" s="323"/>
      <c r="E5" s="323"/>
      <c r="F5" s="323"/>
      <c r="G5" s="323"/>
      <c r="H5" s="323"/>
      <c r="I5" s="323"/>
      <c r="J5" s="333" t="s">
        <v>250</v>
      </c>
      <c r="K5" s="333"/>
      <c r="L5" s="333"/>
      <c r="M5" s="333"/>
      <c r="N5" s="329" t="s">
        <v>251</v>
      </c>
      <c r="O5" s="329"/>
      <c r="P5" s="329"/>
      <c r="Q5" s="329"/>
      <c r="R5" s="329"/>
      <c r="S5" s="329" t="s">
        <v>252</v>
      </c>
      <c r="T5" s="329"/>
      <c r="U5" s="329"/>
      <c r="V5" s="329" t="s">
        <v>253</v>
      </c>
      <c r="W5" s="329"/>
      <c r="X5" s="329"/>
      <c r="Y5" s="329"/>
      <c r="Z5" s="329" t="s">
        <v>254</v>
      </c>
      <c r="AA5" s="329"/>
      <c r="AB5" s="329"/>
      <c r="AC5" s="330"/>
      <c r="AD5" s="254"/>
      <c r="AE5" s="48"/>
      <c r="AF5" s="48"/>
      <c r="AG5" s="48" t="s">
        <v>250</v>
      </c>
      <c r="AH5" s="48"/>
      <c r="AI5" s="48"/>
      <c r="AJ5" s="48"/>
      <c r="AK5" s="316" t="s">
        <v>251</v>
      </c>
      <c r="AL5" s="316"/>
      <c r="AM5" s="316"/>
      <c r="AN5" s="316"/>
      <c r="AO5" s="316" t="s">
        <v>252</v>
      </c>
      <c r="AP5" s="316"/>
      <c r="AQ5" s="316"/>
      <c r="AR5" s="316"/>
      <c r="AS5" s="316"/>
      <c r="AT5" s="316" t="s">
        <v>253</v>
      </c>
      <c r="AU5" s="316"/>
      <c r="AV5" s="316"/>
      <c r="AW5" s="316"/>
      <c r="AX5" s="316" t="s">
        <v>254</v>
      </c>
      <c r="AY5" s="316"/>
      <c r="AZ5" s="316"/>
      <c r="BA5" s="316"/>
      <c r="BB5" s="316" t="s">
        <v>255</v>
      </c>
      <c r="BC5" s="316"/>
      <c r="BD5" s="316"/>
      <c r="BE5" s="316"/>
      <c r="BF5" s="317"/>
    </row>
    <row r="6" spans="1:58" ht="13.5" customHeight="1">
      <c r="A6" s="324"/>
      <c r="B6" s="325"/>
      <c r="C6" s="324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31" t="s">
        <v>256</v>
      </c>
      <c r="O6" s="331"/>
      <c r="P6" s="331"/>
      <c r="Q6" s="331"/>
      <c r="R6" s="331"/>
      <c r="S6" s="331" t="s">
        <v>257</v>
      </c>
      <c r="T6" s="331"/>
      <c r="U6" s="331"/>
      <c r="V6" s="331" t="s">
        <v>258</v>
      </c>
      <c r="W6" s="331"/>
      <c r="X6" s="331"/>
      <c r="Y6" s="331"/>
      <c r="Z6" s="331" t="s">
        <v>258</v>
      </c>
      <c r="AA6" s="331"/>
      <c r="AB6" s="331"/>
      <c r="AC6" s="332"/>
      <c r="AD6" s="254"/>
      <c r="AE6" s="48"/>
      <c r="AF6" s="48"/>
      <c r="AG6" s="48"/>
      <c r="AH6" s="48"/>
      <c r="AI6" s="48"/>
      <c r="AJ6" s="48"/>
      <c r="AK6" s="312" t="s">
        <v>259</v>
      </c>
      <c r="AL6" s="312"/>
      <c r="AM6" s="312"/>
      <c r="AN6" s="312"/>
      <c r="AO6" s="312" t="s">
        <v>260</v>
      </c>
      <c r="AP6" s="312"/>
      <c r="AQ6" s="312"/>
      <c r="AR6" s="312"/>
      <c r="AS6" s="312"/>
      <c r="AT6" s="312" t="s">
        <v>261</v>
      </c>
      <c r="AU6" s="312"/>
      <c r="AV6" s="312"/>
      <c r="AW6" s="312"/>
      <c r="AX6" s="312" t="s">
        <v>256</v>
      </c>
      <c r="AY6" s="312"/>
      <c r="AZ6" s="312"/>
      <c r="BA6" s="312"/>
      <c r="BB6" s="312" t="s">
        <v>257</v>
      </c>
      <c r="BC6" s="312"/>
      <c r="BD6" s="312"/>
      <c r="BE6" s="312"/>
      <c r="BF6" s="315"/>
    </row>
    <row r="7" spans="1:58" ht="6" customHeight="1">
      <c r="A7" s="327"/>
      <c r="B7" s="328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174"/>
      <c r="AF7" s="174"/>
      <c r="AG7" s="314"/>
      <c r="AH7" s="174"/>
      <c r="AI7" s="174"/>
      <c r="AJ7" s="174"/>
      <c r="AK7" s="314"/>
      <c r="AL7" s="174"/>
      <c r="AM7" s="174"/>
      <c r="AN7" s="174"/>
      <c r="AO7" s="314"/>
      <c r="AP7" s="174"/>
      <c r="AQ7" s="174"/>
      <c r="AR7" s="174"/>
      <c r="AS7" s="174"/>
      <c r="AT7" s="314"/>
      <c r="AU7" s="174"/>
      <c r="AV7" s="174"/>
      <c r="AW7" s="174"/>
      <c r="AX7" s="314"/>
      <c r="AY7" s="174"/>
      <c r="AZ7" s="174"/>
      <c r="BA7" s="174"/>
      <c r="BB7" s="314"/>
      <c r="BC7" s="174"/>
      <c r="BD7" s="174"/>
      <c r="BE7" s="174"/>
      <c r="BF7" s="174"/>
    </row>
    <row r="8" spans="1:58" ht="15" customHeight="1">
      <c r="A8" s="128" t="s">
        <v>48</v>
      </c>
      <c r="B8" s="129"/>
      <c r="C8" s="158">
        <v>227</v>
      </c>
      <c r="D8" s="159" t="s">
        <v>262</v>
      </c>
      <c r="E8" s="334">
        <v>299</v>
      </c>
      <c r="F8" s="334"/>
      <c r="G8" s="158">
        <v>221</v>
      </c>
      <c r="H8" s="159" t="s">
        <v>262</v>
      </c>
      <c r="I8" s="158">
        <v>313</v>
      </c>
      <c r="J8" s="334">
        <v>3006</v>
      </c>
      <c r="K8" s="334"/>
      <c r="L8" s="159" t="s">
        <v>262</v>
      </c>
      <c r="M8" s="158">
        <v>4456</v>
      </c>
      <c r="N8" s="334">
        <v>727</v>
      </c>
      <c r="O8" s="334"/>
      <c r="P8" s="159" t="s">
        <v>262</v>
      </c>
      <c r="Q8" s="334">
        <v>1029</v>
      </c>
      <c r="R8" s="334"/>
      <c r="S8" s="158">
        <v>451</v>
      </c>
      <c r="T8" s="159" t="s">
        <v>262</v>
      </c>
      <c r="U8" s="158">
        <v>686</v>
      </c>
      <c r="V8" s="334">
        <v>963</v>
      </c>
      <c r="W8" s="334"/>
      <c r="X8" s="159" t="s">
        <v>262</v>
      </c>
      <c r="Y8" s="158">
        <v>1369</v>
      </c>
      <c r="Z8" s="334">
        <v>865</v>
      </c>
      <c r="AA8" s="334"/>
      <c r="AB8" s="159" t="s">
        <v>262</v>
      </c>
      <c r="AC8" s="158">
        <v>1372</v>
      </c>
      <c r="AD8" s="160">
        <v>168</v>
      </c>
      <c r="AE8" s="161" t="s">
        <v>262</v>
      </c>
      <c r="AF8" s="160">
        <v>340</v>
      </c>
      <c r="AG8" s="162">
        <v>4510</v>
      </c>
      <c r="AH8" s="311" t="s">
        <v>262</v>
      </c>
      <c r="AI8" s="311"/>
      <c r="AJ8" s="162">
        <v>8546</v>
      </c>
      <c r="AK8" s="160">
        <v>767</v>
      </c>
      <c r="AL8" s="311" t="s">
        <v>262</v>
      </c>
      <c r="AM8" s="311"/>
      <c r="AN8" s="160">
        <v>2382</v>
      </c>
      <c r="AO8" s="310">
        <v>889</v>
      </c>
      <c r="AP8" s="308"/>
      <c r="AQ8" s="311" t="s">
        <v>262</v>
      </c>
      <c r="AR8" s="311"/>
      <c r="AS8" s="160">
        <v>2744</v>
      </c>
      <c r="AT8" s="160">
        <v>1468</v>
      </c>
      <c r="AU8" s="311" t="s">
        <v>262</v>
      </c>
      <c r="AV8" s="311"/>
      <c r="AW8" s="160">
        <v>1710</v>
      </c>
      <c r="AX8" s="160">
        <v>820</v>
      </c>
      <c r="AY8" s="311" t="s">
        <v>262</v>
      </c>
      <c r="AZ8" s="311"/>
      <c r="BA8" s="160">
        <v>1026</v>
      </c>
      <c r="BB8" s="310">
        <v>566</v>
      </c>
      <c r="BC8" s="308"/>
      <c r="BD8" s="311" t="s">
        <v>262</v>
      </c>
      <c r="BE8" s="311"/>
      <c r="BF8" s="160">
        <v>684</v>
      </c>
    </row>
    <row r="9" spans="1:58" ht="15" customHeight="1">
      <c r="A9" s="128"/>
      <c r="B9" s="129"/>
      <c r="C9" s="335">
        <v>75.9</v>
      </c>
      <c r="D9" s="307"/>
      <c r="E9" s="307"/>
      <c r="F9" s="307"/>
      <c r="G9" s="307">
        <v>70.6</v>
      </c>
      <c r="H9" s="307"/>
      <c r="I9" s="307"/>
      <c r="J9" s="307">
        <v>67.5</v>
      </c>
      <c r="K9" s="307"/>
      <c r="L9" s="307"/>
      <c r="M9" s="307"/>
      <c r="N9" s="307">
        <v>70.7</v>
      </c>
      <c r="O9" s="307"/>
      <c r="P9" s="307"/>
      <c r="Q9" s="307"/>
      <c r="R9" s="307"/>
      <c r="S9" s="307">
        <v>65.7</v>
      </c>
      <c r="T9" s="307"/>
      <c r="U9" s="307"/>
      <c r="V9" s="307">
        <v>70.3</v>
      </c>
      <c r="W9" s="307"/>
      <c r="X9" s="307"/>
      <c r="Y9" s="307"/>
      <c r="Z9" s="307">
        <v>63</v>
      </c>
      <c r="AA9" s="307"/>
      <c r="AB9" s="307"/>
      <c r="AC9" s="307"/>
      <c r="AD9" s="307">
        <v>49.4</v>
      </c>
      <c r="AE9" s="307"/>
      <c r="AF9" s="307"/>
      <c r="AG9" s="307">
        <v>52.8</v>
      </c>
      <c r="AH9" s="307"/>
      <c r="AI9" s="307"/>
      <c r="AJ9" s="307"/>
      <c r="AK9" s="307">
        <v>32.2</v>
      </c>
      <c r="AL9" s="307"/>
      <c r="AM9" s="307"/>
      <c r="AN9" s="307"/>
      <c r="AO9" s="307">
        <v>32.4</v>
      </c>
      <c r="AP9" s="307"/>
      <c r="AQ9" s="307"/>
      <c r="AR9" s="307"/>
      <c r="AS9" s="307"/>
      <c r="AT9" s="307">
        <v>85.8</v>
      </c>
      <c r="AU9" s="307"/>
      <c r="AV9" s="307"/>
      <c r="AW9" s="307"/>
      <c r="AX9" s="307">
        <v>79.9</v>
      </c>
      <c r="AY9" s="307"/>
      <c r="AZ9" s="307"/>
      <c r="BA9" s="307"/>
      <c r="BB9" s="307">
        <v>82.7</v>
      </c>
      <c r="BC9" s="307"/>
      <c r="BD9" s="307"/>
      <c r="BE9" s="307"/>
      <c r="BF9" s="307"/>
    </row>
    <row r="10" spans="1:58" ht="15" customHeight="1">
      <c r="A10" s="128" t="s">
        <v>198</v>
      </c>
      <c r="B10" s="129"/>
      <c r="C10" s="158">
        <v>215</v>
      </c>
      <c r="D10" s="159" t="s">
        <v>262</v>
      </c>
      <c r="E10" s="334">
        <v>285</v>
      </c>
      <c r="F10" s="334"/>
      <c r="G10" s="158">
        <v>192</v>
      </c>
      <c r="H10" s="159" t="s">
        <v>262</v>
      </c>
      <c r="I10" s="158">
        <v>312</v>
      </c>
      <c r="J10" s="334">
        <v>3260</v>
      </c>
      <c r="K10" s="334"/>
      <c r="L10" s="159" t="s">
        <v>262</v>
      </c>
      <c r="M10" s="158">
        <v>4465</v>
      </c>
      <c r="N10" s="334">
        <v>755</v>
      </c>
      <c r="O10" s="334"/>
      <c r="P10" s="159" t="s">
        <v>262</v>
      </c>
      <c r="Q10" s="334">
        <v>1032</v>
      </c>
      <c r="R10" s="334"/>
      <c r="S10" s="158">
        <v>517</v>
      </c>
      <c r="T10" s="159" t="s">
        <v>262</v>
      </c>
      <c r="U10" s="158">
        <v>688</v>
      </c>
      <c r="V10" s="334">
        <v>1049</v>
      </c>
      <c r="W10" s="334"/>
      <c r="X10" s="159" t="s">
        <v>262</v>
      </c>
      <c r="Y10" s="158">
        <v>1371</v>
      </c>
      <c r="Z10" s="334">
        <v>939</v>
      </c>
      <c r="AA10" s="334"/>
      <c r="AB10" s="159" t="s">
        <v>262</v>
      </c>
      <c r="AC10" s="158">
        <v>1374</v>
      </c>
      <c r="AD10" s="160">
        <v>162</v>
      </c>
      <c r="AE10" s="161" t="s">
        <v>262</v>
      </c>
      <c r="AF10" s="160">
        <v>338</v>
      </c>
      <c r="AG10" s="162">
        <v>4963</v>
      </c>
      <c r="AH10" s="311" t="s">
        <v>262</v>
      </c>
      <c r="AI10" s="311"/>
      <c r="AJ10" s="162">
        <v>8619</v>
      </c>
      <c r="AK10" s="160">
        <v>918</v>
      </c>
      <c r="AL10" s="311" t="s">
        <v>262</v>
      </c>
      <c r="AM10" s="311"/>
      <c r="AN10" s="160">
        <v>2411</v>
      </c>
      <c r="AO10" s="310">
        <v>1105</v>
      </c>
      <c r="AP10" s="308"/>
      <c r="AQ10" s="311" t="s">
        <v>262</v>
      </c>
      <c r="AR10" s="311"/>
      <c r="AS10" s="160">
        <v>2757</v>
      </c>
      <c r="AT10" s="160">
        <v>1536</v>
      </c>
      <c r="AU10" s="311" t="s">
        <v>262</v>
      </c>
      <c r="AV10" s="311"/>
      <c r="AW10" s="160">
        <v>1725</v>
      </c>
      <c r="AX10" s="160">
        <v>836</v>
      </c>
      <c r="AY10" s="311" t="s">
        <v>262</v>
      </c>
      <c r="AZ10" s="311"/>
      <c r="BA10" s="160">
        <v>1035</v>
      </c>
      <c r="BB10" s="310">
        <v>568</v>
      </c>
      <c r="BC10" s="308"/>
      <c r="BD10" s="311" t="s">
        <v>262</v>
      </c>
      <c r="BE10" s="311"/>
      <c r="BF10" s="160">
        <v>691</v>
      </c>
    </row>
    <row r="11" spans="1:58" ht="15" customHeight="1">
      <c r="A11" s="128"/>
      <c r="B11" s="129"/>
      <c r="C11" s="335">
        <v>75.4</v>
      </c>
      <c r="D11" s="307"/>
      <c r="E11" s="307"/>
      <c r="F11" s="307"/>
      <c r="G11" s="307">
        <v>61.5</v>
      </c>
      <c r="H11" s="307"/>
      <c r="I11" s="307"/>
      <c r="J11" s="307">
        <v>73</v>
      </c>
      <c r="K11" s="307"/>
      <c r="L11" s="307"/>
      <c r="M11" s="307"/>
      <c r="N11" s="307">
        <v>73.2</v>
      </c>
      <c r="O11" s="307"/>
      <c r="P11" s="307"/>
      <c r="Q11" s="307"/>
      <c r="R11" s="307"/>
      <c r="S11" s="307">
        <v>75.1</v>
      </c>
      <c r="T11" s="307"/>
      <c r="U11" s="307"/>
      <c r="V11" s="307">
        <v>76.5</v>
      </c>
      <c r="W11" s="307"/>
      <c r="X11" s="307"/>
      <c r="Y11" s="307"/>
      <c r="Z11" s="307">
        <v>68.3</v>
      </c>
      <c r="AA11" s="307"/>
      <c r="AB11" s="307"/>
      <c r="AC11" s="307"/>
      <c r="AD11" s="307">
        <v>47.9</v>
      </c>
      <c r="AE11" s="307"/>
      <c r="AF11" s="307"/>
      <c r="AG11" s="307">
        <v>57.6</v>
      </c>
      <c r="AH11" s="307"/>
      <c r="AI11" s="307"/>
      <c r="AJ11" s="307"/>
      <c r="AK11" s="307">
        <v>38.1</v>
      </c>
      <c r="AL11" s="307"/>
      <c r="AM11" s="307"/>
      <c r="AN11" s="307"/>
      <c r="AO11" s="307">
        <v>40.1</v>
      </c>
      <c r="AP11" s="307"/>
      <c r="AQ11" s="307"/>
      <c r="AR11" s="307"/>
      <c r="AS11" s="307"/>
      <c r="AT11" s="307">
        <v>89</v>
      </c>
      <c r="AU11" s="307"/>
      <c r="AV11" s="307"/>
      <c r="AW11" s="307"/>
      <c r="AX11" s="307">
        <v>80.8</v>
      </c>
      <c r="AY11" s="307"/>
      <c r="AZ11" s="307"/>
      <c r="BA11" s="307"/>
      <c r="BB11" s="307">
        <v>82.2</v>
      </c>
      <c r="BC11" s="307"/>
      <c r="BD11" s="307"/>
      <c r="BE11" s="307"/>
      <c r="BF11" s="307"/>
    </row>
    <row r="12" spans="1:58" ht="15" customHeight="1">
      <c r="A12" s="128" t="s">
        <v>199</v>
      </c>
      <c r="B12" s="129"/>
      <c r="C12" s="158">
        <v>244</v>
      </c>
      <c r="D12" s="159" t="s">
        <v>262</v>
      </c>
      <c r="E12" s="334">
        <v>298</v>
      </c>
      <c r="F12" s="334"/>
      <c r="G12" s="158">
        <v>227</v>
      </c>
      <c r="H12" s="159" t="s">
        <v>262</v>
      </c>
      <c r="I12" s="158">
        <v>259</v>
      </c>
      <c r="J12" s="334">
        <v>3297</v>
      </c>
      <c r="K12" s="334"/>
      <c r="L12" s="159" t="s">
        <v>262</v>
      </c>
      <c r="M12" s="158">
        <v>4580</v>
      </c>
      <c r="N12" s="334">
        <v>807</v>
      </c>
      <c r="O12" s="334"/>
      <c r="P12" s="159" t="s">
        <v>262</v>
      </c>
      <c r="Q12" s="334">
        <v>1061</v>
      </c>
      <c r="R12" s="334"/>
      <c r="S12" s="158">
        <v>528</v>
      </c>
      <c r="T12" s="159" t="s">
        <v>262</v>
      </c>
      <c r="U12" s="158">
        <v>704</v>
      </c>
      <c r="V12" s="334">
        <v>1029</v>
      </c>
      <c r="W12" s="334"/>
      <c r="X12" s="159" t="s">
        <v>262</v>
      </c>
      <c r="Y12" s="158">
        <v>1402</v>
      </c>
      <c r="Z12" s="334">
        <v>933</v>
      </c>
      <c r="AA12" s="334"/>
      <c r="AB12" s="159" t="s">
        <v>262</v>
      </c>
      <c r="AC12" s="158">
        <v>1413</v>
      </c>
      <c r="AD12" s="160">
        <v>180</v>
      </c>
      <c r="AE12" s="161" t="s">
        <v>262</v>
      </c>
      <c r="AF12" s="160">
        <v>343</v>
      </c>
      <c r="AG12" s="158">
        <v>5205</v>
      </c>
      <c r="AH12" s="311" t="s">
        <v>262</v>
      </c>
      <c r="AI12" s="311"/>
      <c r="AJ12" s="158">
        <v>8828</v>
      </c>
      <c r="AK12" s="160">
        <v>898</v>
      </c>
      <c r="AL12" s="311" t="s">
        <v>262</v>
      </c>
      <c r="AM12" s="311"/>
      <c r="AN12" s="160">
        <v>2460</v>
      </c>
      <c r="AO12" s="310">
        <v>1205</v>
      </c>
      <c r="AP12" s="308"/>
      <c r="AQ12" s="311" t="s">
        <v>262</v>
      </c>
      <c r="AR12" s="311"/>
      <c r="AS12" s="160">
        <v>2814</v>
      </c>
      <c r="AT12" s="160">
        <v>1606</v>
      </c>
      <c r="AU12" s="311" t="s">
        <v>262</v>
      </c>
      <c r="AV12" s="311"/>
      <c r="AW12" s="160">
        <v>1779</v>
      </c>
      <c r="AX12" s="160">
        <v>895</v>
      </c>
      <c r="AY12" s="311" t="s">
        <v>262</v>
      </c>
      <c r="AZ12" s="311"/>
      <c r="BA12" s="160">
        <v>1065</v>
      </c>
      <c r="BB12" s="310">
        <v>601</v>
      </c>
      <c r="BC12" s="308"/>
      <c r="BD12" s="311" t="s">
        <v>262</v>
      </c>
      <c r="BE12" s="311"/>
      <c r="BF12" s="160">
        <v>710</v>
      </c>
    </row>
    <row r="13" spans="1:58" ht="15" customHeight="1">
      <c r="A13" s="128"/>
      <c r="B13" s="129"/>
      <c r="C13" s="335">
        <v>81.9</v>
      </c>
      <c r="D13" s="307"/>
      <c r="E13" s="307"/>
      <c r="F13" s="307"/>
      <c r="G13" s="307">
        <v>87.6</v>
      </c>
      <c r="H13" s="307"/>
      <c r="I13" s="307"/>
      <c r="J13" s="307">
        <v>72</v>
      </c>
      <c r="K13" s="307"/>
      <c r="L13" s="307"/>
      <c r="M13" s="307"/>
      <c r="N13" s="307">
        <v>76.1</v>
      </c>
      <c r="O13" s="307"/>
      <c r="P13" s="307"/>
      <c r="Q13" s="307"/>
      <c r="R13" s="307"/>
      <c r="S13" s="307">
        <v>75</v>
      </c>
      <c r="T13" s="307"/>
      <c r="U13" s="307"/>
      <c r="V13" s="307">
        <v>73.4</v>
      </c>
      <c r="W13" s="307"/>
      <c r="X13" s="307"/>
      <c r="Y13" s="307"/>
      <c r="Z13" s="307">
        <v>66</v>
      </c>
      <c r="AA13" s="307"/>
      <c r="AB13" s="307"/>
      <c r="AC13" s="307"/>
      <c r="AD13" s="307">
        <v>52.5</v>
      </c>
      <c r="AE13" s="307"/>
      <c r="AF13" s="307"/>
      <c r="AG13" s="307">
        <v>59</v>
      </c>
      <c r="AH13" s="307"/>
      <c r="AI13" s="307"/>
      <c r="AJ13" s="307"/>
      <c r="AK13" s="307">
        <v>36.5</v>
      </c>
      <c r="AL13" s="307"/>
      <c r="AM13" s="307"/>
      <c r="AN13" s="307"/>
      <c r="AO13" s="307">
        <v>42.8</v>
      </c>
      <c r="AP13" s="307"/>
      <c r="AQ13" s="307"/>
      <c r="AR13" s="307"/>
      <c r="AS13" s="307"/>
      <c r="AT13" s="307">
        <v>90.3</v>
      </c>
      <c r="AU13" s="307"/>
      <c r="AV13" s="307"/>
      <c r="AW13" s="307"/>
      <c r="AX13" s="307">
        <v>84</v>
      </c>
      <c r="AY13" s="307"/>
      <c r="AZ13" s="307"/>
      <c r="BA13" s="307"/>
      <c r="BB13" s="307">
        <v>84.6</v>
      </c>
      <c r="BC13" s="307"/>
      <c r="BD13" s="307"/>
      <c r="BE13" s="307"/>
      <c r="BF13" s="307"/>
    </row>
    <row r="14" spans="1:58" s="149" customFormat="1" ht="15" customHeight="1">
      <c r="A14" s="128" t="s">
        <v>200</v>
      </c>
      <c r="B14" s="129"/>
      <c r="C14" s="158">
        <v>226</v>
      </c>
      <c r="D14" s="159" t="s">
        <v>262</v>
      </c>
      <c r="E14" s="334">
        <v>292</v>
      </c>
      <c r="F14" s="334"/>
      <c r="G14" s="158">
        <v>226</v>
      </c>
      <c r="H14" s="159" t="s">
        <v>262</v>
      </c>
      <c r="I14" s="158">
        <v>266</v>
      </c>
      <c r="J14" s="334">
        <v>3417</v>
      </c>
      <c r="K14" s="334"/>
      <c r="L14" s="159" t="s">
        <v>262</v>
      </c>
      <c r="M14" s="158">
        <v>4543</v>
      </c>
      <c r="N14" s="334">
        <v>830</v>
      </c>
      <c r="O14" s="334"/>
      <c r="P14" s="159" t="s">
        <v>262</v>
      </c>
      <c r="Q14" s="334">
        <v>1051</v>
      </c>
      <c r="R14" s="334"/>
      <c r="S14" s="158">
        <v>540</v>
      </c>
      <c r="T14" s="159" t="s">
        <v>262</v>
      </c>
      <c r="U14" s="158">
        <v>697</v>
      </c>
      <c r="V14" s="334">
        <v>1044</v>
      </c>
      <c r="W14" s="334"/>
      <c r="X14" s="159" t="s">
        <v>262</v>
      </c>
      <c r="Y14" s="158">
        <v>1395</v>
      </c>
      <c r="Z14" s="334">
        <v>1003</v>
      </c>
      <c r="AA14" s="334"/>
      <c r="AB14" s="159" t="s">
        <v>262</v>
      </c>
      <c r="AC14" s="158">
        <v>1400</v>
      </c>
      <c r="AD14" s="160">
        <v>176</v>
      </c>
      <c r="AE14" s="161" t="s">
        <v>262</v>
      </c>
      <c r="AF14" s="160">
        <v>339</v>
      </c>
      <c r="AG14" s="158">
        <v>5249</v>
      </c>
      <c r="AH14" s="311" t="s">
        <v>262</v>
      </c>
      <c r="AI14" s="311"/>
      <c r="AJ14" s="158">
        <v>8798</v>
      </c>
      <c r="AK14" s="160">
        <v>857</v>
      </c>
      <c r="AL14" s="311" t="s">
        <v>262</v>
      </c>
      <c r="AM14" s="311"/>
      <c r="AN14" s="160">
        <v>2463</v>
      </c>
      <c r="AO14" s="310">
        <v>1229</v>
      </c>
      <c r="AP14" s="310"/>
      <c r="AQ14" s="311" t="s">
        <v>262</v>
      </c>
      <c r="AR14" s="311"/>
      <c r="AS14" s="160">
        <v>2792</v>
      </c>
      <c r="AT14" s="160">
        <v>1627</v>
      </c>
      <c r="AU14" s="311" t="s">
        <v>262</v>
      </c>
      <c r="AV14" s="311"/>
      <c r="AW14" s="160">
        <v>1772</v>
      </c>
      <c r="AX14" s="160">
        <v>930</v>
      </c>
      <c r="AY14" s="311" t="s">
        <v>262</v>
      </c>
      <c r="AZ14" s="311"/>
      <c r="BA14" s="160">
        <v>1063</v>
      </c>
      <c r="BB14" s="310">
        <v>606</v>
      </c>
      <c r="BC14" s="310"/>
      <c r="BD14" s="311" t="s">
        <v>262</v>
      </c>
      <c r="BE14" s="311"/>
      <c r="BF14" s="160">
        <v>708</v>
      </c>
    </row>
    <row r="15" spans="1:58" s="149" customFormat="1" ht="15" customHeight="1">
      <c r="A15" s="128"/>
      <c r="B15" s="129"/>
      <c r="C15" s="335">
        <v>77.4</v>
      </c>
      <c r="D15" s="307"/>
      <c r="E15" s="307"/>
      <c r="F15" s="307"/>
      <c r="G15" s="307">
        <v>85</v>
      </c>
      <c r="H15" s="307"/>
      <c r="I15" s="307"/>
      <c r="J15" s="307">
        <v>75.2</v>
      </c>
      <c r="K15" s="307"/>
      <c r="L15" s="307"/>
      <c r="M15" s="307"/>
      <c r="N15" s="307">
        <v>79</v>
      </c>
      <c r="O15" s="307"/>
      <c r="P15" s="307"/>
      <c r="Q15" s="307"/>
      <c r="R15" s="307"/>
      <c r="S15" s="307">
        <v>77.5</v>
      </c>
      <c r="T15" s="307"/>
      <c r="U15" s="307"/>
      <c r="V15" s="307">
        <v>74.8</v>
      </c>
      <c r="W15" s="307"/>
      <c r="X15" s="307"/>
      <c r="Y15" s="307"/>
      <c r="Z15" s="307">
        <v>71.6</v>
      </c>
      <c r="AA15" s="307"/>
      <c r="AB15" s="307"/>
      <c r="AC15" s="307"/>
      <c r="AD15" s="307">
        <v>51.9</v>
      </c>
      <c r="AE15" s="307"/>
      <c r="AF15" s="307"/>
      <c r="AG15" s="307">
        <v>59.7</v>
      </c>
      <c r="AH15" s="307"/>
      <c r="AI15" s="307"/>
      <c r="AJ15" s="307"/>
      <c r="AK15" s="307">
        <v>34.8</v>
      </c>
      <c r="AL15" s="307"/>
      <c r="AM15" s="307"/>
      <c r="AN15" s="307"/>
      <c r="AO15" s="307">
        <v>44</v>
      </c>
      <c r="AP15" s="307"/>
      <c r="AQ15" s="307"/>
      <c r="AR15" s="307"/>
      <c r="AS15" s="307"/>
      <c r="AT15" s="307">
        <v>91.8</v>
      </c>
      <c r="AU15" s="307"/>
      <c r="AV15" s="307"/>
      <c r="AW15" s="307"/>
      <c r="AX15" s="307">
        <v>87.5</v>
      </c>
      <c r="AY15" s="307"/>
      <c r="AZ15" s="307"/>
      <c r="BA15" s="307"/>
      <c r="BB15" s="307">
        <v>85.6</v>
      </c>
      <c r="BC15" s="307"/>
      <c r="BD15" s="307"/>
      <c r="BE15" s="307"/>
      <c r="BF15" s="307"/>
    </row>
    <row r="16" spans="1:58" ht="15" customHeight="1">
      <c r="A16" s="97" t="s">
        <v>42</v>
      </c>
      <c r="B16" s="98"/>
      <c r="C16" s="163">
        <v>207</v>
      </c>
      <c r="D16" s="159" t="s">
        <v>262</v>
      </c>
      <c r="E16" s="326">
        <v>301</v>
      </c>
      <c r="F16" s="326"/>
      <c r="G16" s="163">
        <v>206</v>
      </c>
      <c r="H16" s="159" t="s">
        <v>262</v>
      </c>
      <c r="I16" s="163">
        <v>277</v>
      </c>
      <c r="J16" s="326">
        <v>3334</v>
      </c>
      <c r="K16" s="326"/>
      <c r="L16" s="159" t="s">
        <v>262</v>
      </c>
      <c r="M16" s="163">
        <v>4489</v>
      </c>
      <c r="N16" s="326">
        <v>812</v>
      </c>
      <c r="O16" s="326"/>
      <c r="P16" s="159" t="s">
        <v>262</v>
      </c>
      <c r="Q16" s="326">
        <v>1042</v>
      </c>
      <c r="R16" s="326"/>
      <c r="S16" s="163">
        <v>531</v>
      </c>
      <c r="T16" s="159" t="s">
        <v>262</v>
      </c>
      <c r="U16" s="163">
        <v>692</v>
      </c>
      <c r="V16" s="326">
        <v>1032</v>
      </c>
      <c r="W16" s="326"/>
      <c r="X16" s="159" t="s">
        <v>262</v>
      </c>
      <c r="Y16" s="163">
        <v>1379</v>
      </c>
      <c r="Z16" s="326">
        <v>959</v>
      </c>
      <c r="AA16" s="326"/>
      <c r="AB16" s="159" t="s">
        <v>262</v>
      </c>
      <c r="AC16" s="163">
        <v>1376</v>
      </c>
      <c r="AD16" s="164">
        <v>157</v>
      </c>
      <c r="AE16" s="159" t="s">
        <v>262</v>
      </c>
      <c r="AF16" s="164">
        <v>343</v>
      </c>
      <c r="AG16" s="163">
        <v>5145</v>
      </c>
      <c r="AH16" s="318" t="s">
        <v>263</v>
      </c>
      <c r="AI16" s="318"/>
      <c r="AJ16" s="163">
        <v>8632</v>
      </c>
      <c r="AK16" s="164">
        <v>893</v>
      </c>
      <c r="AL16" s="318" t="s">
        <v>263</v>
      </c>
      <c r="AM16" s="318"/>
      <c r="AN16" s="164">
        <v>2392</v>
      </c>
      <c r="AO16" s="319">
        <v>1182</v>
      </c>
      <c r="AP16" s="319"/>
      <c r="AQ16" s="318" t="s">
        <v>263</v>
      </c>
      <c r="AR16" s="318"/>
      <c r="AS16" s="164">
        <v>2754</v>
      </c>
      <c r="AT16" s="164">
        <v>1606</v>
      </c>
      <c r="AU16" s="318" t="s">
        <v>263</v>
      </c>
      <c r="AV16" s="318"/>
      <c r="AW16" s="164">
        <v>1750</v>
      </c>
      <c r="AX16" s="164">
        <v>888</v>
      </c>
      <c r="AY16" s="318" t="s">
        <v>263</v>
      </c>
      <c r="AZ16" s="318"/>
      <c r="BA16" s="164">
        <v>1044</v>
      </c>
      <c r="BB16" s="319">
        <v>576</v>
      </c>
      <c r="BC16" s="319"/>
      <c r="BD16" s="318" t="s">
        <v>263</v>
      </c>
      <c r="BE16" s="318"/>
      <c r="BF16" s="164">
        <v>692</v>
      </c>
    </row>
    <row r="17" spans="1:58" ht="15" customHeight="1">
      <c r="A17" s="97"/>
      <c r="B17" s="98"/>
      <c r="C17" s="305">
        <v>68.8</v>
      </c>
      <c r="D17" s="304"/>
      <c r="E17" s="304"/>
      <c r="F17" s="304"/>
      <c r="G17" s="304">
        <v>74.4</v>
      </c>
      <c r="H17" s="304"/>
      <c r="I17" s="304"/>
      <c r="J17" s="304">
        <v>74.3</v>
      </c>
      <c r="K17" s="304">
        <v>0</v>
      </c>
      <c r="L17" s="304"/>
      <c r="M17" s="304"/>
      <c r="N17" s="304">
        <v>77.9</v>
      </c>
      <c r="O17" s="304">
        <v>0</v>
      </c>
      <c r="P17" s="304"/>
      <c r="Q17" s="304"/>
      <c r="R17" s="304"/>
      <c r="S17" s="304">
        <v>76.7</v>
      </c>
      <c r="T17" s="304"/>
      <c r="U17" s="304"/>
      <c r="V17" s="304">
        <v>74.8</v>
      </c>
      <c r="W17" s="304">
        <v>0</v>
      </c>
      <c r="X17" s="304"/>
      <c r="Y17" s="304"/>
      <c r="Z17" s="304">
        <v>69.7</v>
      </c>
      <c r="AA17" s="304">
        <v>0</v>
      </c>
      <c r="AB17" s="304"/>
      <c r="AC17" s="304"/>
      <c r="AD17" s="304">
        <v>45.8</v>
      </c>
      <c r="AE17" s="304" t="e">
        <v>#VALUE!</v>
      </c>
      <c r="AF17" s="304"/>
      <c r="AG17" s="304">
        <v>59.6</v>
      </c>
      <c r="AH17" s="304"/>
      <c r="AI17" s="304">
        <v>0</v>
      </c>
      <c r="AJ17" s="304"/>
      <c r="AK17" s="304">
        <v>37.3</v>
      </c>
      <c r="AL17" s="304"/>
      <c r="AM17" s="304">
        <v>0</v>
      </c>
      <c r="AN17" s="304"/>
      <c r="AO17" s="304">
        <v>42.9</v>
      </c>
      <c r="AP17" s="304"/>
      <c r="AQ17" s="304" t="e">
        <v>#VALUE!</v>
      </c>
      <c r="AR17" s="304"/>
      <c r="AS17" s="304"/>
      <c r="AT17" s="304">
        <v>91.8</v>
      </c>
      <c r="AU17" s="304" t="e">
        <v>#VALUE!</v>
      </c>
      <c r="AV17" s="304"/>
      <c r="AW17" s="304"/>
      <c r="AX17" s="304">
        <v>85.1</v>
      </c>
      <c r="AY17" s="304" t="e">
        <v>#VALUE!</v>
      </c>
      <c r="AZ17" s="304"/>
      <c r="BA17" s="304"/>
      <c r="BB17" s="304">
        <v>83.2</v>
      </c>
      <c r="BC17" s="304" t="e">
        <v>#DIV/0!</v>
      </c>
      <c r="BD17" s="304"/>
      <c r="BE17" s="304"/>
      <c r="BF17" s="304"/>
    </row>
    <row r="18" spans="1:58" ht="6" customHeight="1">
      <c r="A18" s="3"/>
      <c r="B18" s="46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8"/>
      <c r="AF18" s="308"/>
      <c r="AG18" s="307"/>
      <c r="AH18" s="308"/>
      <c r="AI18" s="308"/>
      <c r="AJ18" s="308"/>
      <c r="AK18" s="307"/>
      <c r="AL18" s="308"/>
      <c r="AM18" s="308"/>
      <c r="AN18" s="308"/>
      <c r="AO18" s="307"/>
      <c r="AP18" s="308"/>
      <c r="AQ18" s="308"/>
      <c r="AR18" s="308"/>
      <c r="AS18" s="308"/>
      <c r="AT18" s="307"/>
      <c r="AU18" s="308"/>
      <c r="AV18" s="308"/>
      <c r="AW18" s="308"/>
      <c r="AX18" s="307"/>
      <c r="AY18" s="308"/>
      <c r="AZ18" s="308"/>
      <c r="BA18" s="308"/>
      <c r="BB18" s="307"/>
      <c r="BC18" s="308"/>
      <c r="BD18" s="308"/>
      <c r="BE18" s="308"/>
      <c r="BF18" s="308"/>
    </row>
    <row r="19" spans="1:58" ht="15" customHeight="1">
      <c r="A19" s="37" t="s">
        <v>42</v>
      </c>
      <c r="B19" s="106" t="s">
        <v>143</v>
      </c>
      <c r="C19" s="310">
        <v>9</v>
      </c>
      <c r="D19" s="310"/>
      <c r="E19" s="310"/>
      <c r="F19" s="310"/>
      <c r="G19" s="310">
        <v>16</v>
      </c>
      <c r="H19" s="310"/>
      <c r="I19" s="310"/>
      <c r="J19" s="310">
        <v>287</v>
      </c>
      <c r="K19" s="310"/>
      <c r="L19" s="310"/>
      <c r="M19" s="310"/>
      <c r="N19" s="310">
        <v>74</v>
      </c>
      <c r="O19" s="310"/>
      <c r="P19" s="310"/>
      <c r="Q19" s="310"/>
      <c r="R19" s="310"/>
      <c r="S19" s="310">
        <v>44</v>
      </c>
      <c r="T19" s="310"/>
      <c r="U19" s="310"/>
      <c r="V19" s="310">
        <v>87</v>
      </c>
      <c r="W19" s="310"/>
      <c r="X19" s="310"/>
      <c r="Y19" s="310"/>
      <c r="Z19" s="310">
        <v>82</v>
      </c>
      <c r="AA19" s="310"/>
      <c r="AB19" s="310"/>
      <c r="AC19" s="310"/>
      <c r="AD19" s="310">
        <v>12</v>
      </c>
      <c r="AE19" s="308"/>
      <c r="AF19" s="308"/>
      <c r="AG19" s="310">
        <v>395</v>
      </c>
      <c r="AH19" s="308"/>
      <c r="AI19" s="308"/>
      <c r="AJ19" s="308"/>
      <c r="AK19" s="310">
        <v>50</v>
      </c>
      <c r="AL19" s="308"/>
      <c r="AM19" s="308"/>
      <c r="AN19" s="308"/>
      <c r="AO19" s="310">
        <v>67</v>
      </c>
      <c r="AP19" s="308"/>
      <c r="AQ19" s="308"/>
      <c r="AR19" s="308"/>
      <c r="AS19" s="308"/>
      <c r="AT19" s="310">
        <v>148</v>
      </c>
      <c r="AU19" s="308"/>
      <c r="AV19" s="308"/>
      <c r="AW19" s="308"/>
      <c r="AX19" s="310">
        <v>81</v>
      </c>
      <c r="AY19" s="308"/>
      <c r="AZ19" s="308"/>
      <c r="BA19" s="308"/>
      <c r="BB19" s="310">
        <v>49</v>
      </c>
      <c r="BC19" s="308"/>
      <c r="BD19" s="308"/>
      <c r="BE19" s="308"/>
      <c r="BF19" s="308"/>
    </row>
    <row r="20" spans="1:58" ht="15" customHeight="1">
      <c r="A20" s="37"/>
      <c r="B20" s="106" t="s">
        <v>144</v>
      </c>
      <c r="C20" s="310">
        <v>17</v>
      </c>
      <c r="D20" s="310"/>
      <c r="E20" s="310"/>
      <c r="F20" s="310"/>
      <c r="G20" s="310">
        <v>20</v>
      </c>
      <c r="H20" s="310"/>
      <c r="I20" s="310"/>
      <c r="J20" s="310">
        <v>232</v>
      </c>
      <c r="K20" s="310"/>
      <c r="L20" s="310"/>
      <c r="M20" s="310"/>
      <c r="N20" s="310">
        <v>60</v>
      </c>
      <c r="O20" s="310"/>
      <c r="P20" s="310"/>
      <c r="Q20" s="310"/>
      <c r="R20" s="310"/>
      <c r="S20" s="310">
        <v>38</v>
      </c>
      <c r="T20" s="310"/>
      <c r="U20" s="310"/>
      <c r="V20" s="310">
        <v>66</v>
      </c>
      <c r="W20" s="310"/>
      <c r="X20" s="310"/>
      <c r="Y20" s="310"/>
      <c r="Z20" s="310">
        <v>68</v>
      </c>
      <c r="AA20" s="310"/>
      <c r="AB20" s="310"/>
      <c r="AC20" s="310"/>
      <c r="AD20" s="310">
        <v>12</v>
      </c>
      <c r="AE20" s="308"/>
      <c r="AF20" s="308"/>
      <c r="AG20" s="310">
        <v>389</v>
      </c>
      <c r="AH20" s="308"/>
      <c r="AI20" s="308"/>
      <c r="AJ20" s="308"/>
      <c r="AK20" s="310">
        <v>69</v>
      </c>
      <c r="AL20" s="308"/>
      <c r="AM20" s="308"/>
      <c r="AN20" s="308"/>
      <c r="AO20" s="310">
        <v>83</v>
      </c>
      <c r="AP20" s="308"/>
      <c r="AQ20" s="308"/>
      <c r="AR20" s="308"/>
      <c r="AS20" s="308"/>
      <c r="AT20" s="310">
        <v>124</v>
      </c>
      <c r="AU20" s="308"/>
      <c r="AV20" s="308"/>
      <c r="AW20" s="308"/>
      <c r="AX20" s="310">
        <v>71</v>
      </c>
      <c r="AY20" s="308"/>
      <c r="AZ20" s="308"/>
      <c r="BA20" s="308"/>
      <c r="BB20" s="310">
        <v>42</v>
      </c>
      <c r="BC20" s="308"/>
      <c r="BD20" s="308"/>
      <c r="BE20" s="308"/>
      <c r="BF20" s="308"/>
    </row>
    <row r="21" spans="1:58" ht="15" customHeight="1">
      <c r="A21" s="37"/>
      <c r="B21" s="106" t="s">
        <v>170</v>
      </c>
      <c r="C21" s="310">
        <v>15</v>
      </c>
      <c r="D21" s="310"/>
      <c r="E21" s="310"/>
      <c r="F21" s="310"/>
      <c r="G21" s="310">
        <v>18</v>
      </c>
      <c r="H21" s="310"/>
      <c r="I21" s="310"/>
      <c r="J21" s="310">
        <v>315</v>
      </c>
      <c r="K21" s="310"/>
      <c r="L21" s="310"/>
      <c r="M21" s="310"/>
      <c r="N21" s="310">
        <v>76</v>
      </c>
      <c r="O21" s="310"/>
      <c r="P21" s="310"/>
      <c r="Q21" s="310"/>
      <c r="R21" s="310"/>
      <c r="S21" s="310">
        <v>47</v>
      </c>
      <c r="T21" s="310"/>
      <c r="U21" s="310"/>
      <c r="V21" s="310">
        <v>99</v>
      </c>
      <c r="W21" s="310"/>
      <c r="X21" s="310"/>
      <c r="Y21" s="310"/>
      <c r="Z21" s="310">
        <v>93</v>
      </c>
      <c r="AA21" s="310"/>
      <c r="AB21" s="310"/>
      <c r="AC21" s="310"/>
      <c r="AD21" s="310">
        <v>18</v>
      </c>
      <c r="AE21" s="308"/>
      <c r="AF21" s="308"/>
      <c r="AG21" s="310">
        <v>464</v>
      </c>
      <c r="AH21" s="308"/>
      <c r="AI21" s="308"/>
      <c r="AJ21" s="308"/>
      <c r="AK21" s="310">
        <v>84</v>
      </c>
      <c r="AL21" s="308"/>
      <c r="AM21" s="308"/>
      <c r="AN21" s="308"/>
      <c r="AO21" s="310">
        <v>102</v>
      </c>
      <c r="AP21" s="308"/>
      <c r="AQ21" s="308"/>
      <c r="AR21" s="308"/>
      <c r="AS21" s="308"/>
      <c r="AT21" s="310">
        <v>143</v>
      </c>
      <c r="AU21" s="308"/>
      <c r="AV21" s="308"/>
      <c r="AW21" s="308"/>
      <c r="AX21" s="310">
        <v>83</v>
      </c>
      <c r="AY21" s="308"/>
      <c r="AZ21" s="308"/>
      <c r="BA21" s="308"/>
      <c r="BB21" s="310">
        <v>52</v>
      </c>
      <c r="BC21" s="308"/>
      <c r="BD21" s="308"/>
      <c r="BE21" s="308"/>
      <c r="BF21" s="308"/>
    </row>
    <row r="22" spans="1:58" ht="15" customHeight="1">
      <c r="A22" s="37"/>
      <c r="B22" s="106" t="s">
        <v>171</v>
      </c>
      <c r="C22" s="310">
        <v>18</v>
      </c>
      <c r="D22" s="310"/>
      <c r="E22" s="310"/>
      <c r="F22" s="310"/>
      <c r="G22" s="310">
        <v>15</v>
      </c>
      <c r="H22" s="310"/>
      <c r="I22" s="310"/>
      <c r="J22" s="310">
        <v>262</v>
      </c>
      <c r="K22" s="310"/>
      <c r="L22" s="310"/>
      <c r="M22" s="310"/>
      <c r="N22" s="310">
        <v>70</v>
      </c>
      <c r="O22" s="310"/>
      <c r="P22" s="310"/>
      <c r="Q22" s="310"/>
      <c r="R22" s="310"/>
      <c r="S22" s="310">
        <v>35</v>
      </c>
      <c r="T22" s="310"/>
      <c r="U22" s="310"/>
      <c r="V22" s="310">
        <v>77</v>
      </c>
      <c r="W22" s="310"/>
      <c r="X22" s="310"/>
      <c r="Y22" s="310"/>
      <c r="Z22" s="310">
        <v>80</v>
      </c>
      <c r="AA22" s="310"/>
      <c r="AB22" s="310"/>
      <c r="AC22" s="310"/>
      <c r="AD22" s="310">
        <v>17</v>
      </c>
      <c r="AE22" s="308"/>
      <c r="AF22" s="308"/>
      <c r="AG22" s="310">
        <v>403</v>
      </c>
      <c r="AH22" s="308"/>
      <c r="AI22" s="308"/>
      <c r="AJ22" s="308"/>
      <c r="AK22" s="310">
        <v>53</v>
      </c>
      <c r="AL22" s="308"/>
      <c r="AM22" s="308"/>
      <c r="AN22" s="308"/>
      <c r="AO22" s="310">
        <v>103</v>
      </c>
      <c r="AP22" s="308"/>
      <c r="AQ22" s="308"/>
      <c r="AR22" s="308"/>
      <c r="AS22" s="308"/>
      <c r="AT22" s="310">
        <v>126</v>
      </c>
      <c r="AU22" s="308"/>
      <c r="AV22" s="308"/>
      <c r="AW22" s="308"/>
      <c r="AX22" s="310">
        <v>69</v>
      </c>
      <c r="AY22" s="308"/>
      <c r="AZ22" s="308"/>
      <c r="BA22" s="308"/>
      <c r="BB22" s="310">
        <v>52</v>
      </c>
      <c r="BC22" s="308"/>
      <c r="BD22" s="308"/>
      <c r="BE22" s="308"/>
      <c r="BF22" s="308"/>
    </row>
    <row r="23" spans="1:58" ht="15" customHeight="1">
      <c r="A23" s="37"/>
      <c r="B23" s="106" t="s">
        <v>172</v>
      </c>
      <c r="C23" s="310">
        <v>21</v>
      </c>
      <c r="D23" s="310"/>
      <c r="E23" s="310"/>
      <c r="F23" s="310"/>
      <c r="G23" s="310">
        <v>12</v>
      </c>
      <c r="H23" s="310"/>
      <c r="I23" s="310"/>
      <c r="J23" s="310">
        <v>250</v>
      </c>
      <c r="K23" s="310"/>
      <c r="L23" s="310"/>
      <c r="M23" s="310"/>
      <c r="N23" s="310">
        <v>58</v>
      </c>
      <c r="O23" s="310"/>
      <c r="P23" s="310"/>
      <c r="Q23" s="310"/>
      <c r="R23" s="310"/>
      <c r="S23" s="310">
        <v>49</v>
      </c>
      <c r="T23" s="310"/>
      <c r="U23" s="310"/>
      <c r="V23" s="310">
        <v>78</v>
      </c>
      <c r="W23" s="310"/>
      <c r="X23" s="310"/>
      <c r="Y23" s="310"/>
      <c r="Z23" s="310">
        <v>65</v>
      </c>
      <c r="AA23" s="310"/>
      <c r="AB23" s="310"/>
      <c r="AC23" s="310"/>
      <c r="AD23" s="310">
        <v>9</v>
      </c>
      <c r="AE23" s="308"/>
      <c r="AF23" s="308"/>
      <c r="AG23" s="310">
        <v>470</v>
      </c>
      <c r="AH23" s="308"/>
      <c r="AI23" s="308"/>
      <c r="AJ23" s="308"/>
      <c r="AK23" s="310">
        <v>98</v>
      </c>
      <c r="AL23" s="308"/>
      <c r="AM23" s="308"/>
      <c r="AN23" s="308"/>
      <c r="AO23" s="310">
        <v>125</v>
      </c>
      <c r="AP23" s="308"/>
      <c r="AQ23" s="308"/>
      <c r="AR23" s="308"/>
      <c r="AS23" s="308"/>
      <c r="AT23" s="310">
        <v>128</v>
      </c>
      <c r="AU23" s="308"/>
      <c r="AV23" s="308"/>
      <c r="AW23" s="308"/>
      <c r="AX23" s="310">
        <v>71</v>
      </c>
      <c r="AY23" s="308"/>
      <c r="AZ23" s="308"/>
      <c r="BA23" s="308"/>
      <c r="BB23" s="310">
        <v>48</v>
      </c>
      <c r="BC23" s="308"/>
      <c r="BD23" s="308"/>
      <c r="BE23" s="308"/>
      <c r="BF23" s="308"/>
    </row>
    <row r="24" spans="1:58" ht="15" customHeight="1">
      <c r="A24" s="37"/>
      <c r="B24" s="106" t="s">
        <v>173</v>
      </c>
      <c r="C24" s="310">
        <v>15</v>
      </c>
      <c r="D24" s="310"/>
      <c r="E24" s="310"/>
      <c r="F24" s="310"/>
      <c r="G24" s="310">
        <v>14</v>
      </c>
      <c r="H24" s="310"/>
      <c r="I24" s="310"/>
      <c r="J24" s="310">
        <v>263</v>
      </c>
      <c r="K24" s="310"/>
      <c r="L24" s="310"/>
      <c r="M24" s="310"/>
      <c r="N24" s="310">
        <v>63</v>
      </c>
      <c r="O24" s="310"/>
      <c r="P24" s="310"/>
      <c r="Q24" s="310"/>
      <c r="R24" s="310"/>
      <c r="S24" s="310">
        <v>42</v>
      </c>
      <c r="T24" s="310"/>
      <c r="U24" s="310"/>
      <c r="V24" s="310">
        <v>80</v>
      </c>
      <c r="W24" s="310"/>
      <c r="X24" s="310"/>
      <c r="Y24" s="310"/>
      <c r="Z24" s="310">
        <v>78</v>
      </c>
      <c r="AA24" s="310"/>
      <c r="AB24" s="310"/>
      <c r="AC24" s="310"/>
      <c r="AD24" s="310">
        <v>6</v>
      </c>
      <c r="AE24" s="308"/>
      <c r="AF24" s="308"/>
      <c r="AG24" s="310">
        <v>366</v>
      </c>
      <c r="AH24" s="308"/>
      <c r="AI24" s="308"/>
      <c r="AJ24" s="308"/>
      <c r="AK24" s="310">
        <v>56</v>
      </c>
      <c r="AL24" s="308"/>
      <c r="AM24" s="308"/>
      <c r="AN24" s="308"/>
      <c r="AO24" s="310">
        <v>57</v>
      </c>
      <c r="AP24" s="308"/>
      <c r="AQ24" s="308"/>
      <c r="AR24" s="308"/>
      <c r="AS24" s="308"/>
      <c r="AT24" s="310">
        <v>126</v>
      </c>
      <c r="AU24" s="308"/>
      <c r="AV24" s="308"/>
      <c r="AW24" s="308"/>
      <c r="AX24" s="310">
        <v>80</v>
      </c>
      <c r="AY24" s="308"/>
      <c r="AZ24" s="308"/>
      <c r="BA24" s="308"/>
      <c r="BB24" s="310">
        <v>47</v>
      </c>
      <c r="BC24" s="308"/>
      <c r="BD24" s="308"/>
      <c r="BE24" s="308"/>
      <c r="BF24" s="308"/>
    </row>
    <row r="25" spans="1:58" ht="15" customHeight="1">
      <c r="A25" s="37"/>
      <c r="B25" s="106" t="s">
        <v>149</v>
      </c>
      <c r="C25" s="310">
        <v>21</v>
      </c>
      <c r="D25" s="310"/>
      <c r="E25" s="310"/>
      <c r="F25" s="310"/>
      <c r="G25" s="310">
        <v>19</v>
      </c>
      <c r="H25" s="310"/>
      <c r="I25" s="310"/>
      <c r="J25" s="310">
        <v>314</v>
      </c>
      <c r="K25" s="310"/>
      <c r="L25" s="310"/>
      <c r="M25" s="310"/>
      <c r="N25" s="310">
        <v>73</v>
      </c>
      <c r="O25" s="310"/>
      <c r="P25" s="310"/>
      <c r="Q25" s="310"/>
      <c r="R25" s="310"/>
      <c r="S25" s="310">
        <v>55</v>
      </c>
      <c r="T25" s="310"/>
      <c r="U25" s="310"/>
      <c r="V25" s="310">
        <v>105</v>
      </c>
      <c r="W25" s="310"/>
      <c r="X25" s="310"/>
      <c r="Y25" s="310"/>
      <c r="Z25" s="310">
        <v>81</v>
      </c>
      <c r="AA25" s="310"/>
      <c r="AB25" s="310"/>
      <c r="AC25" s="310"/>
      <c r="AD25" s="310">
        <v>15</v>
      </c>
      <c r="AE25" s="308"/>
      <c r="AF25" s="308"/>
      <c r="AG25" s="310">
        <v>447</v>
      </c>
      <c r="AH25" s="308"/>
      <c r="AI25" s="308"/>
      <c r="AJ25" s="308"/>
      <c r="AK25" s="310">
        <v>71</v>
      </c>
      <c r="AL25" s="308"/>
      <c r="AM25" s="308"/>
      <c r="AN25" s="308"/>
      <c r="AO25" s="310">
        <v>118</v>
      </c>
      <c r="AP25" s="308"/>
      <c r="AQ25" s="308"/>
      <c r="AR25" s="308"/>
      <c r="AS25" s="308"/>
      <c r="AT25" s="310">
        <v>147</v>
      </c>
      <c r="AU25" s="308"/>
      <c r="AV25" s="308"/>
      <c r="AW25" s="308"/>
      <c r="AX25" s="310">
        <v>65</v>
      </c>
      <c r="AY25" s="308"/>
      <c r="AZ25" s="308"/>
      <c r="BA25" s="308"/>
      <c r="BB25" s="310">
        <v>46</v>
      </c>
      <c r="BC25" s="308"/>
      <c r="BD25" s="308"/>
      <c r="BE25" s="308"/>
      <c r="BF25" s="308"/>
    </row>
    <row r="26" spans="1:58" ht="15" customHeight="1">
      <c r="A26" s="37"/>
      <c r="B26" s="106" t="s">
        <v>175</v>
      </c>
      <c r="C26" s="310">
        <v>25</v>
      </c>
      <c r="D26" s="310"/>
      <c r="E26" s="310"/>
      <c r="F26" s="310"/>
      <c r="G26" s="310">
        <v>27</v>
      </c>
      <c r="H26" s="310"/>
      <c r="I26" s="310"/>
      <c r="J26" s="310">
        <v>281</v>
      </c>
      <c r="K26" s="310"/>
      <c r="L26" s="310"/>
      <c r="M26" s="310"/>
      <c r="N26" s="310">
        <v>69</v>
      </c>
      <c r="O26" s="310"/>
      <c r="P26" s="310"/>
      <c r="Q26" s="310"/>
      <c r="R26" s="310"/>
      <c r="S26" s="310">
        <v>50</v>
      </c>
      <c r="T26" s="310"/>
      <c r="U26" s="310"/>
      <c r="V26" s="310">
        <v>82</v>
      </c>
      <c r="W26" s="310"/>
      <c r="X26" s="310"/>
      <c r="Y26" s="310"/>
      <c r="Z26" s="310">
        <v>80</v>
      </c>
      <c r="AA26" s="310"/>
      <c r="AB26" s="310"/>
      <c r="AC26" s="310"/>
      <c r="AD26" s="310">
        <v>17</v>
      </c>
      <c r="AE26" s="308"/>
      <c r="AF26" s="308"/>
      <c r="AG26" s="310">
        <v>460</v>
      </c>
      <c r="AH26" s="308"/>
      <c r="AI26" s="308"/>
      <c r="AJ26" s="308"/>
      <c r="AK26" s="310">
        <v>69</v>
      </c>
      <c r="AL26" s="308"/>
      <c r="AM26" s="308"/>
      <c r="AN26" s="308"/>
      <c r="AO26" s="310">
        <v>111</v>
      </c>
      <c r="AP26" s="308"/>
      <c r="AQ26" s="308"/>
      <c r="AR26" s="308"/>
      <c r="AS26" s="308"/>
      <c r="AT26" s="310">
        <v>142</v>
      </c>
      <c r="AU26" s="308"/>
      <c r="AV26" s="308"/>
      <c r="AW26" s="308"/>
      <c r="AX26" s="310">
        <v>86</v>
      </c>
      <c r="AY26" s="308"/>
      <c r="AZ26" s="308"/>
      <c r="BA26" s="308"/>
      <c r="BB26" s="310">
        <v>52</v>
      </c>
      <c r="BC26" s="308"/>
      <c r="BD26" s="308"/>
      <c r="BE26" s="308"/>
      <c r="BF26" s="308"/>
    </row>
    <row r="27" spans="1:58" ht="15" customHeight="1">
      <c r="A27" s="37"/>
      <c r="B27" s="106" t="s">
        <v>176</v>
      </c>
      <c r="C27" s="310">
        <v>18</v>
      </c>
      <c r="D27" s="310"/>
      <c r="E27" s="310"/>
      <c r="F27" s="310"/>
      <c r="G27" s="310">
        <v>18</v>
      </c>
      <c r="H27" s="310"/>
      <c r="I27" s="310"/>
      <c r="J27" s="310">
        <v>223</v>
      </c>
      <c r="K27" s="310"/>
      <c r="L27" s="310"/>
      <c r="M27" s="310"/>
      <c r="N27" s="310">
        <v>49</v>
      </c>
      <c r="O27" s="310"/>
      <c r="P27" s="310"/>
      <c r="Q27" s="310"/>
      <c r="R27" s="310"/>
      <c r="S27" s="310">
        <v>37</v>
      </c>
      <c r="T27" s="310"/>
      <c r="U27" s="310"/>
      <c r="V27" s="310">
        <v>76</v>
      </c>
      <c r="W27" s="310"/>
      <c r="X27" s="310"/>
      <c r="Y27" s="310"/>
      <c r="Z27" s="310">
        <v>61</v>
      </c>
      <c r="AA27" s="310"/>
      <c r="AB27" s="310"/>
      <c r="AC27" s="310"/>
      <c r="AD27" s="310">
        <v>10</v>
      </c>
      <c r="AE27" s="308"/>
      <c r="AF27" s="308"/>
      <c r="AG27" s="310">
        <v>363</v>
      </c>
      <c r="AH27" s="308"/>
      <c r="AI27" s="308"/>
      <c r="AJ27" s="308"/>
      <c r="AK27" s="310">
        <v>78</v>
      </c>
      <c r="AL27" s="308"/>
      <c r="AM27" s="308"/>
      <c r="AN27" s="308"/>
      <c r="AO27" s="310">
        <v>72</v>
      </c>
      <c r="AP27" s="308"/>
      <c r="AQ27" s="308"/>
      <c r="AR27" s="308"/>
      <c r="AS27" s="308"/>
      <c r="AT27" s="310">
        <v>116</v>
      </c>
      <c r="AU27" s="308"/>
      <c r="AV27" s="308"/>
      <c r="AW27" s="308"/>
      <c r="AX27" s="310">
        <v>58</v>
      </c>
      <c r="AY27" s="308"/>
      <c r="AZ27" s="308"/>
      <c r="BA27" s="308"/>
      <c r="BB27" s="310">
        <v>39</v>
      </c>
      <c r="BC27" s="308"/>
      <c r="BD27" s="308"/>
      <c r="BE27" s="308"/>
      <c r="BF27" s="308"/>
    </row>
    <row r="28" spans="1:58" ht="15" customHeight="1">
      <c r="A28" s="37" t="s">
        <v>162</v>
      </c>
      <c r="B28" s="106" t="s">
        <v>264</v>
      </c>
      <c r="C28" s="310">
        <v>14</v>
      </c>
      <c r="D28" s="310"/>
      <c r="E28" s="310"/>
      <c r="F28" s="310"/>
      <c r="G28" s="310">
        <v>12</v>
      </c>
      <c r="H28" s="310"/>
      <c r="I28" s="310"/>
      <c r="J28" s="310">
        <v>245</v>
      </c>
      <c r="K28" s="310"/>
      <c r="L28" s="310"/>
      <c r="M28" s="310"/>
      <c r="N28" s="310">
        <v>52</v>
      </c>
      <c r="O28" s="310"/>
      <c r="P28" s="310"/>
      <c r="Q28" s="310"/>
      <c r="R28" s="310"/>
      <c r="S28" s="310">
        <v>40</v>
      </c>
      <c r="T28" s="310"/>
      <c r="U28" s="310"/>
      <c r="V28" s="310">
        <v>76</v>
      </c>
      <c r="W28" s="310"/>
      <c r="X28" s="310"/>
      <c r="Y28" s="310"/>
      <c r="Z28" s="310">
        <v>77</v>
      </c>
      <c r="AA28" s="310"/>
      <c r="AB28" s="310"/>
      <c r="AC28" s="310"/>
      <c r="AD28" s="310">
        <v>9</v>
      </c>
      <c r="AE28" s="308"/>
      <c r="AF28" s="308"/>
      <c r="AG28" s="310">
        <v>343</v>
      </c>
      <c r="AH28" s="308"/>
      <c r="AI28" s="308"/>
      <c r="AJ28" s="308"/>
      <c r="AK28" s="310">
        <v>48</v>
      </c>
      <c r="AL28" s="308"/>
      <c r="AM28" s="308"/>
      <c r="AN28" s="308"/>
      <c r="AO28" s="310">
        <v>77</v>
      </c>
      <c r="AP28" s="308"/>
      <c r="AQ28" s="308"/>
      <c r="AR28" s="308"/>
      <c r="AS28" s="308"/>
      <c r="AT28" s="310">
        <v>119</v>
      </c>
      <c r="AU28" s="308"/>
      <c r="AV28" s="308"/>
      <c r="AW28" s="308"/>
      <c r="AX28" s="310">
        <v>61</v>
      </c>
      <c r="AY28" s="308"/>
      <c r="AZ28" s="308"/>
      <c r="BA28" s="308"/>
      <c r="BB28" s="310">
        <v>38</v>
      </c>
      <c r="BC28" s="308"/>
      <c r="BD28" s="308"/>
      <c r="BE28" s="308"/>
      <c r="BF28" s="308"/>
    </row>
    <row r="29" spans="1:58" ht="15" customHeight="1">
      <c r="A29" s="37"/>
      <c r="B29" s="106" t="s">
        <v>154</v>
      </c>
      <c r="C29" s="310">
        <v>12</v>
      </c>
      <c r="D29" s="310"/>
      <c r="E29" s="310"/>
      <c r="F29" s="310"/>
      <c r="G29" s="310">
        <v>12</v>
      </c>
      <c r="H29" s="310"/>
      <c r="I29" s="310"/>
      <c r="J29" s="310">
        <v>316</v>
      </c>
      <c r="K29" s="310"/>
      <c r="L29" s="310"/>
      <c r="M29" s="310"/>
      <c r="N29" s="310">
        <v>79</v>
      </c>
      <c r="O29" s="310"/>
      <c r="P29" s="310"/>
      <c r="Q29" s="310"/>
      <c r="R29" s="310"/>
      <c r="S29" s="310">
        <v>46</v>
      </c>
      <c r="T29" s="310"/>
      <c r="U29" s="310"/>
      <c r="V29" s="310">
        <v>102</v>
      </c>
      <c r="W29" s="310"/>
      <c r="X29" s="310"/>
      <c r="Y29" s="310"/>
      <c r="Z29" s="310">
        <v>89</v>
      </c>
      <c r="AA29" s="310"/>
      <c r="AB29" s="310"/>
      <c r="AC29" s="310"/>
      <c r="AD29" s="310">
        <v>17</v>
      </c>
      <c r="AE29" s="308"/>
      <c r="AF29" s="308"/>
      <c r="AG29" s="310">
        <v>414</v>
      </c>
      <c r="AH29" s="308"/>
      <c r="AI29" s="308"/>
      <c r="AJ29" s="308"/>
      <c r="AK29" s="310">
        <v>65</v>
      </c>
      <c r="AL29" s="308"/>
      <c r="AM29" s="308"/>
      <c r="AN29" s="308"/>
      <c r="AO29" s="310">
        <v>85</v>
      </c>
      <c r="AP29" s="308"/>
      <c r="AQ29" s="308"/>
      <c r="AR29" s="308"/>
      <c r="AS29" s="308"/>
      <c r="AT29" s="310">
        <v>137</v>
      </c>
      <c r="AU29" s="308"/>
      <c r="AV29" s="308"/>
      <c r="AW29" s="308"/>
      <c r="AX29" s="310">
        <v>75</v>
      </c>
      <c r="AY29" s="308"/>
      <c r="AZ29" s="308"/>
      <c r="BA29" s="308"/>
      <c r="BB29" s="310">
        <v>52</v>
      </c>
      <c r="BC29" s="308"/>
      <c r="BD29" s="308"/>
      <c r="BE29" s="308"/>
      <c r="BF29" s="308"/>
    </row>
    <row r="30" spans="1:58" ht="15" customHeight="1">
      <c r="A30" s="37"/>
      <c r="B30" s="106" t="s">
        <v>228</v>
      </c>
      <c r="C30" s="310">
        <v>22</v>
      </c>
      <c r="D30" s="310"/>
      <c r="E30" s="310"/>
      <c r="F30" s="310"/>
      <c r="G30" s="310">
        <v>23</v>
      </c>
      <c r="H30" s="310"/>
      <c r="I30" s="310"/>
      <c r="J30" s="310">
        <v>346</v>
      </c>
      <c r="K30" s="310"/>
      <c r="L30" s="310"/>
      <c r="M30" s="310"/>
      <c r="N30" s="310">
        <v>89</v>
      </c>
      <c r="O30" s="310"/>
      <c r="P30" s="310"/>
      <c r="Q30" s="310"/>
      <c r="R30" s="310"/>
      <c r="S30" s="310">
        <v>48</v>
      </c>
      <c r="T30" s="310"/>
      <c r="U30" s="310"/>
      <c r="V30" s="310">
        <v>104</v>
      </c>
      <c r="W30" s="310"/>
      <c r="X30" s="310"/>
      <c r="Y30" s="310"/>
      <c r="Z30" s="310">
        <v>105</v>
      </c>
      <c r="AA30" s="310"/>
      <c r="AB30" s="310"/>
      <c r="AC30" s="310"/>
      <c r="AD30" s="310">
        <v>15</v>
      </c>
      <c r="AE30" s="308"/>
      <c r="AF30" s="308"/>
      <c r="AG30" s="310">
        <v>631</v>
      </c>
      <c r="AH30" s="308"/>
      <c r="AI30" s="308"/>
      <c r="AJ30" s="308"/>
      <c r="AK30" s="310">
        <v>152</v>
      </c>
      <c r="AL30" s="308"/>
      <c r="AM30" s="308"/>
      <c r="AN30" s="308"/>
      <c r="AO30" s="310">
        <v>182</v>
      </c>
      <c r="AP30" s="308"/>
      <c r="AQ30" s="308"/>
      <c r="AR30" s="308"/>
      <c r="AS30" s="308"/>
      <c r="AT30" s="310">
        <v>150</v>
      </c>
      <c r="AU30" s="308"/>
      <c r="AV30" s="308"/>
      <c r="AW30" s="308"/>
      <c r="AX30" s="310">
        <v>88</v>
      </c>
      <c r="AY30" s="308"/>
      <c r="AZ30" s="308"/>
      <c r="BA30" s="308"/>
      <c r="BB30" s="310">
        <v>59</v>
      </c>
      <c r="BC30" s="308"/>
      <c r="BD30" s="308"/>
      <c r="BE30" s="308"/>
      <c r="BF30" s="308"/>
    </row>
    <row r="31" spans="1:58" ht="6" customHeight="1" thickBot="1">
      <c r="A31" s="165"/>
      <c r="B31" s="166"/>
      <c r="C31" s="309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25"/>
      <c r="AF31" s="25"/>
      <c r="AG31" s="306"/>
      <c r="AH31" s="25"/>
      <c r="AI31" s="25"/>
      <c r="AJ31" s="25"/>
      <c r="AK31" s="306"/>
      <c r="AL31" s="25"/>
      <c r="AM31" s="25"/>
      <c r="AN31" s="25"/>
      <c r="AO31" s="306"/>
      <c r="AP31" s="25"/>
      <c r="AQ31" s="25"/>
      <c r="AR31" s="25"/>
      <c r="AS31" s="25"/>
      <c r="AT31" s="306"/>
      <c r="AU31" s="25"/>
      <c r="AV31" s="25"/>
      <c r="AW31" s="25"/>
      <c r="AX31" s="306"/>
      <c r="AY31" s="25"/>
      <c r="AZ31" s="25"/>
      <c r="BA31" s="25"/>
      <c r="BB31" s="306"/>
      <c r="BC31" s="25"/>
      <c r="BD31" s="25"/>
      <c r="BE31" s="25"/>
      <c r="BF31" s="25"/>
    </row>
    <row r="32" spans="1:58" ht="18" customHeight="1">
      <c r="A32" s="14" t="s">
        <v>265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</row>
    <row r="33" spans="1:58" ht="13.5" customHeight="1">
      <c r="A33" s="105" t="s">
        <v>266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</row>
  </sheetData>
  <mergeCells count="383">
    <mergeCell ref="AX15:BA15"/>
    <mergeCell ref="BB15:BF15"/>
    <mergeCell ref="AD15:AF15"/>
    <mergeCell ref="AG15:AJ15"/>
    <mergeCell ref="AK15:AN15"/>
    <mergeCell ref="AO15:AS15"/>
    <mergeCell ref="S15:U15"/>
    <mergeCell ref="V15:Y15"/>
    <mergeCell ref="Z15:AC15"/>
    <mergeCell ref="AT15:AW15"/>
    <mergeCell ref="C15:F15"/>
    <mergeCell ref="G15:I15"/>
    <mergeCell ref="J15:M15"/>
    <mergeCell ref="N15:R15"/>
    <mergeCell ref="AU14:AV14"/>
    <mergeCell ref="AY14:AZ14"/>
    <mergeCell ref="BB14:BC14"/>
    <mergeCell ref="BD14:BE14"/>
    <mergeCell ref="AH14:AI14"/>
    <mergeCell ref="AL14:AM14"/>
    <mergeCell ref="AO14:AP14"/>
    <mergeCell ref="AQ14:AR14"/>
    <mergeCell ref="AT13:AW13"/>
    <mergeCell ref="AX13:BA13"/>
    <mergeCell ref="BB13:BF13"/>
    <mergeCell ref="A14:B15"/>
    <mergeCell ref="E14:F14"/>
    <mergeCell ref="J14:K14"/>
    <mergeCell ref="N14:O14"/>
    <mergeCell ref="Q14:R14"/>
    <mergeCell ref="V14:W14"/>
    <mergeCell ref="Z14:AA14"/>
    <mergeCell ref="AD13:AF13"/>
    <mergeCell ref="AG13:AJ13"/>
    <mergeCell ref="AK13:AN13"/>
    <mergeCell ref="AO13:AS13"/>
    <mergeCell ref="AY12:AZ12"/>
    <mergeCell ref="BB12:BC12"/>
    <mergeCell ref="BD12:BE12"/>
    <mergeCell ref="C13:F13"/>
    <mergeCell ref="G13:I13"/>
    <mergeCell ref="J13:M13"/>
    <mergeCell ref="N13:R13"/>
    <mergeCell ref="S13:U13"/>
    <mergeCell ref="V13:Y13"/>
    <mergeCell ref="Z13:AC13"/>
    <mergeCell ref="AL12:AM12"/>
    <mergeCell ref="AO12:AP12"/>
    <mergeCell ref="AQ12:AR12"/>
    <mergeCell ref="AU12:AV12"/>
    <mergeCell ref="AX11:BA11"/>
    <mergeCell ref="BB11:BF11"/>
    <mergeCell ref="A12:B13"/>
    <mergeCell ref="E12:F12"/>
    <mergeCell ref="J12:K12"/>
    <mergeCell ref="N12:O12"/>
    <mergeCell ref="Q12:R12"/>
    <mergeCell ref="V12:W12"/>
    <mergeCell ref="Z12:AA12"/>
    <mergeCell ref="AH12:AI12"/>
    <mergeCell ref="AG11:AJ11"/>
    <mergeCell ref="AK11:AN11"/>
    <mergeCell ref="AO11:AS11"/>
    <mergeCell ref="AT11:AW11"/>
    <mergeCell ref="BB10:BC10"/>
    <mergeCell ref="BD10:BE10"/>
    <mergeCell ref="C11:F11"/>
    <mergeCell ref="G11:I11"/>
    <mergeCell ref="J11:M11"/>
    <mergeCell ref="N11:R11"/>
    <mergeCell ref="S11:U11"/>
    <mergeCell ref="V11:Y11"/>
    <mergeCell ref="Z11:AC11"/>
    <mergeCell ref="AD11:AF11"/>
    <mergeCell ref="AO10:AP10"/>
    <mergeCell ref="AQ10:AR10"/>
    <mergeCell ref="AU10:AV10"/>
    <mergeCell ref="AY10:AZ10"/>
    <mergeCell ref="BB9:BF9"/>
    <mergeCell ref="A10:B11"/>
    <mergeCell ref="E10:F10"/>
    <mergeCell ref="J10:K10"/>
    <mergeCell ref="N10:O10"/>
    <mergeCell ref="Q10:R10"/>
    <mergeCell ref="V10:W10"/>
    <mergeCell ref="Z10:AA10"/>
    <mergeCell ref="AH10:AI10"/>
    <mergeCell ref="AL10:AM10"/>
    <mergeCell ref="AK9:AN9"/>
    <mergeCell ref="AO9:AS9"/>
    <mergeCell ref="AT9:AW9"/>
    <mergeCell ref="AX9:BA9"/>
    <mergeCell ref="BD8:BE8"/>
    <mergeCell ref="C9:F9"/>
    <mergeCell ref="G9:I9"/>
    <mergeCell ref="J9:M9"/>
    <mergeCell ref="N9:R9"/>
    <mergeCell ref="S9:U9"/>
    <mergeCell ref="V9:Y9"/>
    <mergeCell ref="Z9:AC9"/>
    <mergeCell ref="AD9:AF9"/>
    <mergeCell ref="AG9:AJ9"/>
    <mergeCell ref="AO8:AP8"/>
    <mergeCell ref="AQ8:AR8"/>
    <mergeCell ref="AU8:AV8"/>
    <mergeCell ref="BB8:BC8"/>
    <mergeCell ref="AY8:AZ8"/>
    <mergeCell ref="Q8:R8"/>
    <mergeCell ref="V8:W8"/>
    <mergeCell ref="Z8:AA8"/>
    <mergeCell ref="AH8:AI8"/>
    <mergeCell ref="A8:B9"/>
    <mergeCell ref="E8:F8"/>
    <mergeCell ref="J8:K8"/>
    <mergeCell ref="N8:O8"/>
    <mergeCell ref="S5:U5"/>
    <mergeCell ref="S6:U6"/>
    <mergeCell ref="C4:F6"/>
    <mergeCell ref="G4:I6"/>
    <mergeCell ref="J5:M6"/>
    <mergeCell ref="J4:AC4"/>
    <mergeCell ref="N5:R5"/>
    <mergeCell ref="N6:R6"/>
    <mergeCell ref="V5:Y5"/>
    <mergeCell ref="V6:Y6"/>
    <mergeCell ref="Z5:AC5"/>
    <mergeCell ref="Z6:AC6"/>
    <mergeCell ref="Z16:AA16"/>
    <mergeCell ref="J16:K16"/>
    <mergeCell ref="N16:O16"/>
    <mergeCell ref="Q16:R16"/>
    <mergeCell ref="V16:W16"/>
    <mergeCell ref="S7:U7"/>
    <mergeCell ref="V7:Y7"/>
    <mergeCell ref="Z7:AC7"/>
    <mergeCell ref="S28:U28"/>
    <mergeCell ref="V28:Y28"/>
    <mergeCell ref="J28:M28"/>
    <mergeCell ref="N28:R28"/>
    <mergeCell ref="S26:U26"/>
    <mergeCell ref="V26:Y26"/>
    <mergeCell ref="J26:M26"/>
    <mergeCell ref="N26:R26"/>
    <mergeCell ref="Z28:AC28"/>
    <mergeCell ref="C29:F29"/>
    <mergeCell ref="G29:I29"/>
    <mergeCell ref="J29:M29"/>
    <mergeCell ref="N29:R29"/>
    <mergeCell ref="S29:U29"/>
    <mergeCell ref="V29:Y29"/>
    <mergeCell ref="Z29:AC29"/>
    <mergeCell ref="C28:F28"/>
    <mergeCell ref="G28:I28"/>
    <mergeCell ref="Z26:AC26"/>
    <mergeCell ref="C27:F27"/>
    <mergeCell ref="G27:I27"/>
    <mergeCell ref="J27:M27"/>
    <mergeCell ref="N27:R27"/>
    <mergeCell ref="S27:U27"/>
    <mergeCell ref="V27:Y27"/>
    <mergeCell ref="Z27:AC27"/>
    <mergeCell ref="C26:F26"/>
    <mergeCell ref="G26:I26"/>
    <mergeCell ref="Z24:AC24"/>
    <mergeCell ref="C25:F25"/>
    <mergeCell ref="G25:I25"/>
    <mergeCell ref="J25:M25"/>
    <mergeCell ref="N25:R25"/>
    <mergeCell ref="S25:U25"/>
    <mergeCell ref="V25:Y25"/>
    <mergeCell ref="Z25:AC25"/>
    <mergeCell ref="J24:M24"/>
    <mergeCell ref="N24:R24"/>
    <mergeCell ref="S24:U24"/>
    <mergeCell ref="V24:Y24"/>
    <mergeCell ref="Z22:AC22"/>
    <mergeCell ref="C23:F23"/>
    <mergeCell ref="G23:I23"/>
    <mergeCell ref="J23:M23"/>
    <mergeCell ref="N23:R23"/>
    <mergeCell ref="S23:U23"/>
    <mergeCell ref="V23:Y23"/>
    <mergeCell ref="Z23:AC23"/>
    <mergeCell ref="J22:M22"/>
    <mergeCell ref="N22:R22"/>
    <mergeCell ref="S22:U22"/>
    <mergeCell ref="V22:Y22"/>
    <mergeCell ref="Z20:AC20"/>
    <mergeCell ref="C21:F21"/>
    <mergeCell ref="G21:I21"/>
    <mergeCell ref="J21:M21"/>
    <mergeCell ref="N21:R21"/>
    <mergeCell ref="S21:U21"/>
    <mergeCell ref="V21:Y21"/>
    <mergeCell ref="Z21:AC21"/>
    <mergeCell ref="J20:M20"/>
    <mergeCell ref="N20:R20"/>
    <mergeCell ref="S20:U20"/>
    <mergeCell ref="V20:Y20"/>
    <mergeCell ref="Z30:AC30"/>
    <mergeCell ref="C19:F19"/>
    <mergeCell ref="G19:I19"/>
    <mergeCell ref="J19:M19"/>
    <mergeCell ref="N19:R19"/>
    <mergeCell ref="S19:U19"/>
    <mergeCell ref="V19:Y19"/>
    <mergeCell ref="Z19:AC19"/>
    <mergeCell ref="C20:F20"/>
    <mergeCell ref="G20:I20"/>
    <mergeCell ref="C30:F30"/>
    <mergeCell ref="G30:I30"/>
    <mergeCell ref="C22:F22"/>
    <mergeCell ref="G22:I22"/>
    <mergeCell ref="C24:F24"/>
    <mergeCell ref="G24:I24"/>
    <mergeCell ref="J30:M30"/>
    <mergeCell ref="N30:R30"/>
    <mergeCell ref="S30:U30"/>
    <mergeCell ref="V30:Y30"/>
    <mergeCell ref="A16:B17"/>
    <mergeCell ref="A2:AC2"/>
    <mergeCell ref="A4:B6"/>
    <mergeCell ref="E16:F16"/>
    <mergeCell ref="Z17:AC17"/>
    <mergeCell ref="A7:B7"/>
    <mergeCell ref="C7:F7"/>
    <mergeCell ref="G7:I7"/>
    <mergeCell ref="J7:M7"/>
    <mergeCell ref="N7:R7"/>
    <mergeCell ref="AT25:AW25"/>
    <mergeCell ref="AG25:AJ25"/>
    <mergeCell ref="AK25:AN25"/>
    <mergeCell ref="AO25:AS25"/>
    <mergeCell ref="AG23:AJ23"/>
    <mergeCell ref="AX27:BA27"/>
    <mergeCell ref="BB27:BF27"/>
    <mergeCell ref="AX25:BA25"/>
    <mergeCell ref="BB25:BF25"/>
    <mergeCell ref="AT26:AW26"/>
    <mergeCell ref="AX26:BA26"/>
    <mergeCell ref="BB26:BF26"/>
    <mergeCell ref="AK23:AN23"/>
    <mergeCell ref="AT27:AW27"/>
    <mergeCell ref="AT28:AW28"/>
    <mergeCell ref="BB30:BF30"/>
    <mergeCell ref="BB28:BF28"/>
    <mergeCell ref="AX28:BA28"/>
    <mergeCell ref="AO30:AS30"/>
    <mergeCell ref="AT29:AW29"/>
    <mergeCell ref="AX29:BA29"/>
    <mergeCell ref="BB29:BF29"/>
    <mergeCell ref="AO29:AS29"/>
    <mergeCell ref="AT30:AW30"/>
    <mergeCell ref="AX30:BA30"/>
    <mergeCell ref="AD30:AF30"/>
    <mergeCell ref="AG30:AJ30"/>
    <mergeCell ref="AK30:AN30"/>
    <mergeCell ref="AD28:AF28"/>
    <mergeCell ref="AG28:AJ28"/>
    <mergeCell ref="AK28:AN28"/>
    <mergeCell ref="AD29:AF29"/>
    <mergeCell ref="AG29:AJ29"/>
    <mergeCell ref="AK29:AN29"/>
    <mergeCell ref="AO28:AS28"/>
    <mergeCell ref="AD27:AF27"/>
    <mergeCell ref="AG27:AJ27"/>
    <mergeCell ref="AK27:AN27"/>
    <mergeCell ref="AO27:AS27"/>
    <mergeCell ref="AD26:AF26"/>
    <mergeCell ref="AG26:AJ26"/>
    <mergeCell ref="AK26:AN26"/>
    <mergeCell ref="AO26:AS26"/>
    <mergeCell ref="AD25:AF25"/>
    <mergeCell ref="BB23:BF23"/>
    <mergeCell ref="AD24:AF24"/>
    <mergeCell ref="AG24:AJ24"/>
    <mergeCell ref="AK24:AN24"/>
    <mergeCell ref="AO24:AS24"/>
    <mergeCell ref="AT24:AW24"/>
    <mergeCell ref="AX24:BA24"/>
    <mergeCell ref="BB24:BF24"/>
    <mergeCell ref="AD23:AF23"/>
    <mergeCell ref="AO23:AS23"/>
    <mergeCell ref="AT21:AW21"/>
    <mergeCell ref="AX21:BA21"/>
    <mergeCell ref="AK21:AN21"/>
    <mergeCell ref="AO21:AS21"/>
    <mergeCell ref="AX23:BA23"/>
    <mergeCell ref="AT23:AW23"/>
    <mergeCell ref="AT22:AW22"/>
    <mergeCell ref="AX22:BA22"/>
    <mergeCell ref="BB22:BF22"/>
    <mergeCell ref="AD21:AF21"/>
    <mergeCell ref="AG21:AJ21"/>
    <mergeCell ref="AD22:AF22"/>
    <mergeCell ref="AG22:AJ22"/>
    <mergeCell ref="AK22:AN22"/>
    <mergeCell ref="AO22:AS22"/>
    <mergeCell ref="AT20:AW20"/>
    <mergeCell ref="AX20:BA20"/>
    <mergeCell ref="BB20:BF20"/>
    <mergeCell ref="BB21:BF21"/>
    <mergeCell ref="AO19:AS19"/>
    <mergeCell ref="AD20:AF20"/>
    <mergeCell ref="AG20:AJ20"/>
    <mergeCell ref="AK20:AN20"/>
    <mergeCell ref="AO20:AS20"/>
    <mergeCell ref="AX19:BA19"/>
    <mergeCell ref="BB19:BF19"/>
    <mergeCell ref="AD17:AF17"/>
    <mergeCell ref="AG17:AJ17"/>
    <mergeCell ref="AK17:AN17"/>
    <mergeCell ref="AO17:AS17"/>
    <mergeCell ref="AT17:AW17"/>
    <mergeCell ref="AX17:BA17"/>
    <mergeCell ref="BB17:BF17"/>
    <mergeCell ref="AD19:AF19"/>
    <mergeCell ref="AY16:AZ16"/>
    <mergeCell ref="BB16:BC16"/>
    <mergeCell ref="BD16:BE16"/>
    <mergeCell ref="AU16:AV16"/>
    <mergeCell ref="AH16:AI16"/>
    <mergeCell ref="AL16:AM16"/>
    <mergeCell ref="AO16:AP16"/>
    <mergeCell ref="AQ16:AR16"/>
    <mergeCell ref="BB5:BF5"/>
    <mergeCell ref="AG4:BF4"/>
    <mergeCell ref="AK5:AN5"/>
    <mergeCell ref="AO5:AS5"/>
    <mergeCell ref="AT5:AW5"/>
    <mergeCell ref="AX5:BA5"/>
    <mergeCell ref="BB7:BF7"/>
    <mergeCell ref="AO7:AS7"/>
    <mergeCell ref="AO6:AS6"/>
    <mergeCell ref="AT6:AW6"/>
    <mergeCell ref="AX6:BA6"/>
    <mergeCell ref="BB6:BF6"/>
    <mergeCell ref="AT7:AW7"/>
    <mergeCell ref="AX7:BA7"/>
    <mergeCell ref="AK6:AN6"/>
    <mergeCell ref="AD4:AF6"/>
    <mergeCell ref="AG5:AJ6"/>
    <mergeCell ref="AD7:AF7"/>
    <mergeCell ref="AG7:AJ7"/>
    <mergeCell ref="AK7:AN7"/>
    <mergeCell ref="AL8:AM8"/>
    <mergeCell ref="C18:F18"/>
    <mergeCell ref="G18:I18"/>
    <mergeCell ref="J18:M18"/>
    <mergeCell ref="N18:R18"/>
    <mergeCell ref="S18:U18"/>
    <mergeCell ref="V18:Y18"/>
    <mergeCell ref="Z18:AC18"/>
    <mergeCell ref="AD18:AF18"/>
    <mergeCell ref="AG18:AJ18"/>
    <mergeCell ref="AK18:AN18"/>
    <mergeCell ref="AO18:AS18"/>
    <mergeCell ref="AT18:AW18"/>
    <mergeCell ref="S31:U31"/>
    <mergeCell ref="V31:Y31"/>
    <mergeCell ref="Z31:AC31"/>
    <mergeCell ref="AD31:AF31"/>
    <mergeCell ref="AT19:AW19"/>
    <mergeCell ref="AG19:AJ19"/>
    <mergeCell ref="AK19:AN19"/>
    <mergeCell ref="C31:F31"/>
    <mergeCell ref="G31:I31"/>
    <mergeCell ref="J31:M31"/>
    <mergeCell ref="N31:R31"/>
    <mergeCell ref="C17:F17"/>
    <mergeCell ref="N17:R17"/>
    <mergeCell ref="AX31:BA31"/>
    <mergeCell ref="BB31:BF31"/>
    <mergeCell ref="AG31:AJ31"/>
    <mergeCell ref="AK31:AN31"/>
    <mergeCell ref="AO31:AS31"/>
    <mergeCell ref="AT31:AW31"/>
    <mergeCell ref="AX18:BA18"/>
    <mergeCell ref="BB18:BF18"/>
    <mergeCell ref="V17:Y17"/>
    <mergeCell ref="J17:M17"/>
    <mergeCell ref="S17:U17"/>
    <mergeCell ref="G17:I17"/>
  </mergeCells>
  <printOptions/>
  <pageMargins left="1.2598425196850394" right="0.6692913385826772" top="0.3937007874015748" bottom="0.6692913385826772" header="0.5118110236220472" footer="0.2755905511811024"/>
  <pageSetup horizontalDpi="600" verticalDpi="600" orientation="portrait" paperSize="8" scale="14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2" sqref="A2:H2"/>
    </sheetView>
  </sheetViews>
  <sheetFormatPr defaultColWidth="9.00390625" defaultRowHeight="13.5"/>
  <cols>
    <col min="1" max="1" width="7.625" style="2" customWidth="1"/>
    <col min="2" max="2" width="9.375" style="2" customWidth="1"/>
    <col min="3" max="3" width="18.25390625" style="2" customWidth="1"/>
    <col min="4" max="4" width="6.125" style="2" customWidth="1"/>
    <col min="5" max="5" width="12.125" style="2" customWidth="1"/>
    <col min="6" max="6" width="12.25390625" style="2" customWidth="1"/>
    <col min="7" max="7" width="6.00390625" style="2" customWidth="1"/>
    <col min="8" max="8" width="18.25390625" style="2" customWidth="1"/>
  </cols>
  <sheetData>
    <row r="1" ht="32.25" customHeight="1">
      <c r="H1" s="26"/>
    </row>
    <row r="2" spans="1:8" ht="30" customHeight="1">
      <c r="A2" s="223" t="s">
        <v>267</v>
      </c>
      <c r="B2" s="223"/>
      <c r="C2" s="223"/>
      <c r="D2" s="223"/>
      <c r="E2" s="223"/>
      <c r="F2" s="223"/>
      <c r="G2" s="223"/>
      <c r="H2" s="223"/>
    </row>
    <row r="3" spans="1:8" ht="16.5" customHeight="1" thickBot="1">
      <c r="A3" s="15"/>
      <c r="B3" s="15"/>
      <c r="C3" s="15"/>
      <c r="D3" s="15"/>
      <c r="E3" s="15"/>
      <c r="F3" s="15"/>
      <c r="G3" s="15"/>
      <c r="H3" s="11" t="s">
        <v>268</v>
      </c>
    </row>
    <row r="4" spans="1:8" ht="21" customHeight="1">
      <c r="A4" s="74" t="s">
        <v>269</v>
      </c>
      <c r="B4" s="75"/>
      <c r="C4" s="74" t="s">
        <v>270</v>
      </c>
      <c r="D4" s="75"/>
      <c r="E4" s="75"/>
      <c r="F4" s="75"/>
      <c r="G4" s="75"/>
      <c r="H4" s="244"/>
    </row>
    <row r="5" spans="1:8" ht="30" customHeight="1">
      <c r="A5" s="254"/>
      <c r="B5" s="48"/>
      <c r="C5" s="254" t="s">
        <v>271</v>
      </c>
      <c r="D5" s="48"/>
      <c r="E5" s="48" t="s">
        <v>272</v>
      </c>
      <c r="F5" s="48"/>
      <c r="G5" s="48" t="s">
        <v>273</v>
      </c>
      <c r="H5" s="102"/>
    </row>
    <row r="6" spans="1:8" ht="6" customHeight="1">
      <c r="A6" s="128"/>
      <c r="B6" s="129"/>
      <c r="C6" s="337"/>
      <c r="D6" s="337"/>
      <c r="E6" s="337"/>
      <c r="F6" s="337"/>
      <c r="G6" s="337"/>
      <c r="H6" s="337"/>
    </row>
    <row r="7" spans="1:8" ht="27" customHeight="1">
      <c r="A7" s="128" t="s">
        <v>274</v>
      </c>
      <c r="B7" s="129"/>
      <c r="C7" s="339">
        <f>SUM(E7:H7)</f>
        <v>179726</v>
      </c>
      <c r="D7" s="337"/>
      <c r="E7" s="337">
        <v>121056</v>
      </c>
      <c r="F7" s="337"/>
      <c r="G7" s="337">
        <v>58670</v>
      </c>
      <c r="H7" s="337"/>
    </row>
    <row r="8" spans="1:8" ht="27" customHeight="1">
      <c r="A8" s="128" t="s">
        <v>276</v>
      </c>
      <c r="B8" s="338"/>
      <c r="C8" s="339">
        <f>SUM(E8:H8)</f>
        <v>181511</v>
      </c>
      <c r="D8" s="337"/>
      <c r="E8" s="337">
        <v>119873</v>
      </c>
      <c r="F8" s="337"/>
      <c r="G8" s="337">
        <v>61638</v>
      </c>
      <c r="H8" s="337"/>
    </row>
    <row r="9" spans="1:8" ht="27" customHeight="1">
      <c r="A9" s="128" t="s">
        <v>277</v>
      </c>
      <c r="B9" s="338"/>
      <c r="C9" s="339">
        <f>SUM(E9:H9)</f>
        <v>183732</v>
      </c>
      <c r="D9" s="337"/>
      <c r="E9" s="337">
        <v>119072</v>
      </c>
      <c r="F9" s="337"/>
      <c r="G9" s="337">
        <v>64660</v>
      </c>
      <c r="H9" s="337"/>
    </row>
    <row r="10" spans="1:8" ht="27" customHeight="1">
      <c r="A10" s="128" t="s">
        <v>278</v>
      </c>
      <c r="B10" s="129"/>
      <c r="C10" s="281">
        <f>SUM(E10:H10)</f>
        <v>183574</v>
      </c>
      <c r="D10" s="281"/>
      <c r="E10" s="337">
        <v>116829</v>
      </c>
      <c r="F10" s="337"/>
      <c r="G10" s="337">
        <v>66745</v>
      </c>
      <c r="H10" s="337"/>
    </row>
    <row r="11" spans="1:8" ht="27" customHeight="1">
      <c r="A11" s="97" t="s">
        <v>279</v>
      </c>
      <c r="B11" s="98"/>
      <c r="C11" s="340">
        <v>242633</v>
      </c>
      <c r="D11" s="340"/>
      <c r="E11" s="341">
        <v>149795</v>
      </c>
      <c r="F11" s="341"/>
      <c r="G11" s="341">
        <v>92838</v>
      </c>
      <c r="H11" s="341"/>
    </row>
    <row r="12" spans="1:8" ht="6" customHeight="1" thickBot="1">
      <c r="A12" s="259"/>
      <c r="B12" s="270"/>
      <c r="C12" s="336"/>
      <c r="D12" s="336"/>
      <c r="E12" s="336"/>
      <c r="F12" s="336"/>
      <c r="G12" s="336"/>
      <c r="H12" s="336"/>
    </row>
    <row r="13" ht="18" customHeight="1">
      <c r="A13" s="14" t="s">
        <v>275</v>
      </c>
    </row>
  </sheetData>
  <mergeCells count="34">
    <mergeCell ref="G11:H11"/>
    <mergeCell ref="C7:D7"/>
    <mergeCell ref="E7:F7"/>
    <mergeCell ref="G7:H7"/>
    <mergeCell ref="G9:H9"/>
    <mergeCell ref="C10:D10"/>
    <mergeCell ref="E10:F10"/>
    <mergeCell ref="G10:H10"/>
    <mergeCell ref="C8:D8"/>
    <mergeCell ref="E8:F8"/>
    <mergeCell ref="A11:B11"/>
    <mergeCell ref="C9:D9"/>
    <mergeCell ref="E9:F9"/>
    <mergeCell ref="C11:D11"/>
    <mergeCell ref="E11:F11"/>
    <mergeCell ref="A8:B8"/>
    <mergeCell ref="A9:B9"/>
    <mergeCell ref="G8:H8"/>
    <mergeCell ref="A10:B10"/>
    <mergeCell ref="A7:B7"/>
    <mergeCell ref="C5:D5"/>
    <mergeCell ref="E5:F5"/>
    <mergeCell ref="G5:H5"/>
    <mergeCell ref="C4:H4"/>
    <mergeCell ref="A2:H2"/>
    <mergeCell ref="A4:B5"/>
    <mergeCell ref="A6:B6"/>
    <mergeCell ref="C6:D6"/>
    <mergeCell ref="E6:F6"/>
    <mergeCell ref="G6:H6"/>
    <mergeCell ref="A12:B12"/>
    <mergeCell ref="C12:D12"/>
    <mergeCell ref="E12:F12"/>
    <mergeCell ref="G12:H12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2" sqref="A2:F2"/>
    </sheetView>
  </sheetViews>
  <sheetFormatPr defaultColWidth="9.00390625" defaultRowHeight="13.5"/>
  <cols>
    <col min="1" max="2" width="15.625" style="213" customWidth="1"/>
    <col min="3" max="3" width="15.625" style="184" customWidth="1"/>
    <col min="4" max="4" width="12.625" style="178" customWidth="1"/>
    <col min="5" max="6" width="12.625" style="179" customWidth="1"/>
    <col min="7" max="16384" width="9.00390625" style="179" customWidth="1"/>
  </cols>
  <sheetData>
    <row r="1" spans="1:3" ht="30" customHeight="1">
      <c r="A1" s="22"/>
      <c r="B1" s="176"/>
      <c r="C1" s="177"/>
    </row>
    <row r="2" spans="1:9" s="182" customFormat="1" ht="32.25" customHeight="1">
      <c r="A2" s="342" t="s">
        <v>280</v>
      </c>
      <c r="B2" s="342"/>
      <c r="C2" s="342"/>
      <c r="D2" s="342"/>
      <c r="E2" s="342"/>
      <c r="F2" s="342"/>
      <c r="G2" s="180"/>
      <c r="H2" s="180"/>
      <c r="I2" s="181"/>
    </row>
    <row r="3" spans="1:6" ht="21" customHeight="1" thickBot="1">
      <c r="A3" s="176"/>
      <c r="B3" s="176"/>
      <c r="C3" s="176"/>
      <c r="D3" s="183"/>
      <c r="E3" s="184"/>
      <c r="F3" s="185" t="s">
        <v>281</v>
      </c>
    </row>
    <row r="4" spans="1:6" s="186" customFormat="1" ht="30" customHeight="1">
      <c r="A4" s="347" t="s">
        <v>282</v>
      </c>
      <c r="B4" s="348"/>
      <c r="C4" s="357" t="s">
        <v>283</v>
      </c>
      <c r="D4" s="351" t="s">
        <v>284</v>
      </c>
      <c r="E4" s="352"/>
      <c r="F4" s="352"/>
    </row>
    <row r="5" spans="1:6" s="186" customFormat="1" ht="30" customHeight="1">
      <c r="A5" s="349"/>
      <c r="B5" s="350"/>
      <c r="C5" s="358"/>
      <c r="D5" s="187" t="s">
        <v>285</v>
      </c>
      <c r="E5" s="188" t="s">
        <v>286</v>
      </c>
      <c r="F5" s="189" t="s">
        <v>287</v>
      </c>
    </row>
    <row r="6" spans="1:6" s="186" customFormat="1" ht="6" customHeight="1">
      <c r="A6" s="176"/>
      <c r="B6" s="190"/>
      <c r="C6" s="192"/>
      <c r="D6" s="193"/>
      <c r="E6" s="194"/>
      <c r="F6" s="194"/>
    </row>
    <row r="7" spans="1:6" s="186" customFormat="1" ht="30" customHeight="1">
      <c r="A7" s="353" t="s">
        <v>288</v>
      </c>
      <c r="B7" s="195" t="s">
        <v>289</v>
      </c>
      <c r="C7" s="196">
        <v>77</v>
      </c>
      <c r="D7" s="197">
        <v>2</v>
      </c>
      <c r="E7" s="197">
        <v>10</v>
      </c>
      <c r="F7" s="197">
        <v>65</v>
      </c>
    </row>
    <row r="8" spans="1:6" s="186" customFormat="1" ht="30" customHeight="1">
      <c r="A8" s="354"/>
      <c r="B8" s="198" t="s">
        <v>290</v>
      </c>
      <c r="C8" s="196">
        <v>14</v>
      </c>
      <c r="D8" s="197">
        <v>1</v>
      </c>
      <c r="E8" s="197">
        <v>4</v>
      </c>
      <c r="F8" s="197">
        <v>9</v>
      </c>
    </row>
    <row r="9" spans="1:6" s="186" customFormat="1" ht="30" customHeight="1">
      <c r="A9" s="354"/>
      <c r="B9" s="199" t="s">
        <v>291</v>
      </c>
      <c r="C9" s="196">
        <v>64</v>
      </c>
      <c r="D9" s="197">
        <v>2</v>
      </c>
      <c r="E9" s="197">
        <v>16</v>
      </c>
      <c r="F9" s="197">
        <v>46</v>
      </c>
    </row>
    <row r="10" spans="1:6" s="186" customFormat="1" ht="30" customHeight="1">
      <c r="A10" s="355" t="s">
        <v>292</v>
      </c>
      <c r="B10" s="198" t="s">
        <v>293</v>
      </c>
      <c r="C10" s="196">
        <v>55</v>
      </c>
      <c r="D10" s="197">
        <v>7</v>
      </c>
      <c r="E10" s="197">
        <v>9</v>
      </c>
      <c r="F10" s="197">
        <v>39</v>
      </c>
    </row>
    <row r="11" spans="1:6" s="186" customFormat="1" ht="30" customHeight="1">
      <c r="A11" s="354"/>
      <c r="B11" s="198" t="s">
        <v>294</v>
      </c>
      <c r="C11" s="196">
        <v>10</v>
      </c>
      <c r="D11" s="201">
        <v>0</v>
      </c>
      <c r="E11" s="197">
        <v>6</v>
      </c>
      <c r="F11" s="197">
        <v>4</v>
      </c>
    </row>
    <row r="12" spans="1:6" s="186" customFormat="1" ht="30" customHeight="1">
      <c r="A12" s="354"/>
      <c r="B12" s="198" t="s">
        <v>295</v>
      </c>
      <c r="C12" s="196">
        <v>27</v>
      </c>
      <c r="D12" s="197">
        <v>4</v>
      </c>
      <c r="E12" s="197">
        <v>5</v>
      </c>
      <c r="F12" s="197">
        <v>18</v>
      </c>
    </row>
    <row r="13" spans="1:6" s="186" customFormat="1" ht="30" customHeight="1">
      <c r="A13" s="354"/>
      <c r="B13" s="198" t="s">
        <v>296</v>
      </c>
      <c r="C13" s="196">
        <v>56</v>
      </c>
      <c r="D13" s="197">
        <v>2</v>
      </c>
      <c r="E13" s="197">
        <v>11</v>
      </c>
      <c r="F13" s="197">
        <v>43</v>
      </c>
    </row>
    <row r="14" spans="1:6" s="186" customFormat="1" ht="30" customHeight="1">
      <c r="A14" s="354"/>
      <c r="B14" s="198" t="s">
        <v>297</v>
      </c>
      <c r="C14" s="196">
        <v>6</v>
      </c>
      <c r="D14" s="197">
        <v>1</v>
      </c>
      <c r="E14" s="197">
        <v>1</v>
      </c>
      <c r="F14" s="197">
        <v>4</v>
      </c>
    </row>
    <row r="15" spans="1:6" s="186" customFormat="1" ht="30" customHeight="1">
      <c r="A15" s="354"/>
      <c r="B15" s="198" t="s">
        <v>298</v>
      </c>
      <c r="C15" s="196">
        <v>17</v>
      </c>
      <c r="D15" s="201">
        <v>0</v>
      </c>
      <c r="E15" s="197">
        <v>1</v>
      </c>
      <c r="F15" s="197">
        <v>16</v>
      </c>
    </row>
    <row r="16" spans="1:6" s="186" customFormat="1" ht="30" customHeight="1">
      <c r="A16" s="354"/>
      <c r="B16" s="198" t="s">
        <v>299</v>
      </c>
      <c r="C16" s="196">
        <v>29</v>
      </c>
      <c r="D16" s="197">
        <v>1</v>
      </c>
      <c r="E16" s="197">
        <v>5</v>
      </c>
      <c r="F16" s="197">
        <v>23</v>
      </c>
    </row>
    <row r="17" spans="1:6" s="186" customFormat="1" ht="30" customHeight="1">
      <c r="A17" s="354"/>
      <c r="B17" s="198" t="s">
        <v>300</v>
      </c>
      <c r="C17" s="196">
        <v>29</v>
      </c>
      <c r="D17" s="197">
        <v>1</v>
      </c>
      <c r="E17" s="197">
        <v>1</v>
      </c>
      <c r="F17" s="197">
        <v>27</v>
      </c>
    </row>
    <row r="18" spans="1:6" s="186" customFormat="1" ht="30" customHeight="1">
      <c r="A18" s="354"/>
      <c r="B18" s="198" t="s">
        <v>301</v>
      </c>
      <c r="C18" s="196">
        <v>4</v>
      </c>
      <c r="D18" s="201">
        <v>0</v>
      </c>
      <c r="E18" s="201">
        <v>0</v>
      </c>
      <c r="F18" s="197">
        <v>4</v>
      </c>
    </row>
    <row r="19" spans="1:6" s="186" customFormat="1" ht="30" customHeight="1">
      <c r="A19" s="200" t="s">
        <v>302</v>
      </c>
      <c r="B19" s="199" t="s">
        <v>303</v>
      </c>
      <c r="C19" s="196">
        <v>1</v>
      </c>
      <c r="D19" s="201">
        <v>0</v>
      </c>
      <c r="E19" s="201">
        <v>0</v>
      </c>
      <c r="F19" s="197">
        <v>1</v>
      </c>
    </row>
    <row r="20" spans="1:6" s="186" customFormat="1" ht="30" customHeight="1">
      <c r="A20" s="355" t="s">
        <v>304</v>
      </c>
      <c r="B20" s="199" t="s">
        <v>305</v>
      </c>
      <c r="C20" s="196">
        <v>9</v>
      </c>
      <c r="D20" s="201">
        <v>0</v>
      </c>
      <c r="E20" s="197">
        <v>4</v>
      </c>
      <c r="F20" s="197">
        <v>5</v>
      </c>
    </row>
    <row r="21" spans="1:6" s="186" customFormat="1" ht="30" customHeight="1">
      <c r="A21" s="356"/>
      <c r="B21" s="202" t="s">
        <v>306</v>
      </c>
      <c r="C21" s="196">
        <v>11</v>
      </c>
      <c r="D21" s="197">
        <v>2</v>
      </c>
      <c r="E21" s="197">
        <v>5</v>
      </c>
      <c r="F21" s="197">
        <v>4</v>
      </c>
    </row>
    <row r="22" spans="1:6" s="186" customFormat="1" ht="6" customHeight="1">
      <c r="A22" s="343" t="s">
        <v>307</v>
      </c>
      <c r="B22" s="344"/>
      <c r="C22" s="203"/>
      <c r="D22" s="204"/>
      <c r="E22" s="205"/>
      <c r="F22" s="205"/>
    </row>
    <row r="23" spans="1:6" s="186" customFormat="1" ht="30" customHeight="1">
      <c r="A23" s="345"/>
      <c r="B23" s="346"/>
      <c r="C23" s="192">
        <v>409</v>
      </c>
      <c r="D23" s="206">
        <v>23</v>
      </c>
      <c r="E23" s="206">
        <v>78</v>
      </c>
      <c r="F23" s="206">
        <v>308</v>
      </c>
    </row>
    <row r="24" spans="1:6" s="186" customFormat="1" ht="6" customHeight="1">
      <c r="A24" s="345"/>
      <c r="B24" s="346"/>
      <c r="C24" s="192"/>
      <c r="D24" s="204"/>
      <c r="E24" s="205"/>
      <c r="F24" s="205"/>
    </row>
    <row r="25" spans="1:6" ht="6" customHeight="1" thickBot="1">
      <c r="A25" s="207"/>
      <c r="B25" s="208"/>
      <c r="C25" s="209"/>
      <c r="D25" s="210"/>
      <c r="E25" s="211"/>
      <c r="F25" s="211"/>
    </row>
    <row r="26" spans="1:6" ht="18" customHeight="1">
      <c r="A26" s="212" t="s">
        <v>308</v>
      </c>
      <c r="D26" s="214"/>
      <c r="E26" s="184"/>
      <c r="F26" s="184"/>
    </row>
    <row r="27" s="186" customFormat="1" ht="12.75"/>
  </sheetData>
  <mergeCells count="8">
    <mergeCell ref="A2:F2"/>
    <mergeCell ref="A22:B24"/>
    <mergeCell ref="A4:B5"/>
    <mergeCell ref="D4:F4"/>
    <mergeCell ref="A7:A9"/>
    <mergeCell ref="A20:A21"/>
    <mergeCell ref="A10:A18"/>
    <mergeCell ref="C4:C5"/>
  </mergeCells>
  <printOptions horizontalCentered="1"/>
  <pageMargins left="0.6692913385826772" right="0.6692913385826772" top="0.3937007874015748" bottom="0.6692913385826772" header="0.5118110236220472" footer="0.196850393700787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A2" sqref="A2:N2"/>
    </sheetView>
  </sheetViews>
  <sheetFormatPr defaultColWidth="9.00390625" defaultRowHeight="13.5"/>
  <cols>
    <col min="1" max="1" width="5.625" style="2" customWidth="1"/>
    <col min="2" max="2" width="7.875" style="2" customWidth="1"/>
    <col min="3" max="3" width="8.75390625" style="2" customWidth="1"/>
    <col min="4" max="4" width="7.75390625" style="2" customWidth="1"/>
    <col min="5" max="5" width="2.625" style="2" customWidth="1"/>
    <col min="6" max="6" width="5.25390625" style="2" customWidth="1"/>
    <col min="7" max="7" width="8.625" style="2" customWidth="1"/>
    <col min="8" max="8" width="5.25390625" style="2" customWidth="1"/>
    <col min="9" max="9" width="3.50390625" style="2" customWidth="1"/>
    <col min="10" max="10" width="8.625" style="2" customWidth="1"/>
    <col min="11" max="11" width="7.00390625" style="2" customWidth="1"/>
    <col min="12" max="12" width="1.75390625" style="2" customWidth="1"/>
    <col min="13" max="13" width="8.625" style="2" customWidth="1"/>
    <col min="14" max="14" width="8.75390625" style="2" customWidth="1"/>
  </cols>
  <sheetData>
    <row r="1" spans="1:14" ht="32.25" customHeight="1">
      <c r="A1" s="2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4" customHeight="1">
      <c r="A2" s="223" t="s">
        <v>309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4" ht="16.5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43" t="s">
        <v>164</v>
      </c>
    </row>
    <row r="4" spans="1:14" ht="18" customHeight="1">
      <c r="A4" s="218" t="s">
        <v>165</v>
      </c>
      <c r="B4" s="268"/>
      <c r="C4" s="247" t="s">
        <v>310</v>
      </c>
      <c r="D4" s="248"/>
      <c r="E4" s="248"/>
      <c r="F4" s="248" t="s">
        <v>311</v>
      </c>
      <c r="G4" s="248"/>
      <c r="H4" s="248"/>
      <c r="I4" s="248" t="s">
        <v>312</v>
      </c>
      <c r="J4" s="248"/>
      <c r="K4" s="248"/>
      <c r="L4" s="248" t="s">
        <v>311</v>
      </c>
      <c r="M4" s="248"/>
      <c r="N4" s="228"/>
    </row>
    <row r="5" spans="1:14" ht="18" customHeight="1">
      <c r="A5" s="220"/>
      <c r="B5" s="269"/>
      <c r="C5" s="249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1"/>
    </row>
    <row r="6" spans="1:14" ht="6" customHeight="1">
      <c r="A6" s="128"/>
      <c r="B6" s="129"/>
      <c r="C6" s="281"/>
      <c r="D6" s="174"/>
      <c r="E6" s="174"/>
      <c r="F6" s="281"/>
      <c r="G6" s="174"/>
      <c r="H6" s="174"/>
      <c r="I6" s="281"/>
      <c r="J6" s="174"/>
      <c r="K6" s="174"/>
      <c r="L6" s="281"/>
      <c r="M6" s="174"/>
      <c r="N6" s="174"/>
    </row>
    <row r="7" spans="1:14" ht="20.25" customHeight="1">
      <c r="A7" s="128" t="s">
        <v>66</v>
      </c>
      <c r="B7" s="129"/>
      <c r="C7" s="360">
        <v>8761844</v>
      </c>
      <c r="D7" s="360"/>
      <c r="E7" s="360"/>
      <c r="F7" s="359">
        <f>C7/8529955</f>
        <v>1.0271852547873934</v>
      </c>
      <c r="G7" s="359"/>
      <c r="H7" s="359"/>
      <c r="I7" s="360">
        <v>1676406</v>
      </c>
      <c r="J7" s="360"/>
      <c r="K7" s="360"/>
      <c r="L7" s="359">
        <f>I7/1669327</f>
        <v>1.0042406311046308</v>
      </c>
      <c r="M7" s="359"/>
      <c r="N7" s="359"/>
    </row>
    <row r="8" spans="1:14" ht="20.25" customHeight="1">
      <c r="A8" s="128" t="s">
        <v>67</v>
      </c>
      <c r="B8" s="129"/>
      <c r="C8" s="360">
        <v>8571651</v>
      </c>
      <c r="D8" s="360"/>
      <c r="E8" s="360"/>
      <c r="F8" s="359">
        <f>C8/C7</f>
        <v>0.9782930396843404</v>
      </c>
      <c r="G8" s="359"/>
      <c r="H8" s="359"/>
      <c r="I8" s="360">
        <v>1693171</v>
      </c>
      <c r="J8" s="360"/>
      <c r="K8" s="360"/>
      <c r="L8" s="359">
        <f>I8/I7</f>
        <v>1.010000560723357</v>
      </c>
      <c r="M8" s="359"/>
      <c r="N8" s="359"/>
    </row>
    <row r="9" spans="1:14" ht="20.25" customHeight="1">
      <c r="A9" s="128" t="s">
        <v>68</v>
      </c>
      <c r="B9" s="129"/>
      <c r="C9" s="360">
        <v>9153476</v>
      </c>
      <c r="D9" s="360"/>
      <c r="E9" s="360"/>
      <c r="F9" s="359">
        <f>C9/C8</f>
        <v>1.067877821903855</v>
      </c>
      <c r="G9" s="359"/>
      <c r="H9" s="359"/>
      <c r="I9" s="360">
        <v>1677814</v>
      </c>
      <c r="J9" s="360"/>
      <c r="K9" s="360"/>
      <c r="L9" s="359">
        <f>I9/I8</f>
        <v>0.9909300360093576</v>
      </c>
      <c r="M9" s="359"/>
      <c r="N9" s="359"/>
    </row>
    <row r="10" spans="1:14" ht="20.25" customHeight="1">
      <c r="A10" s="128" t="s">
        <v>69</v>
      </c>
      <c r="B10" s="129"/>
      <c r="C10" s="360">
        <v>13675682</v>
      </c>
      <c r="D10" s="360"/>
      <c r="E10" s="360"/>
      <c r="F10" s="359">
        <f>C10/C9</f>
        <v>1.4940424817850617</v>
      </c>
      <c r="G10" s="359"/>
      <c r="H10" s="359"/>
      <c r="I10" s="360">
        <v>1862940</v>
      </c>
      <c r="J10" s="360"/>
      <c r="K10" s="360"/>
      <c r="L10" s="359">
        <f>I10/I9</f>
        <v>1.1103376178765942</v>
      </c>
      <c r="M10" s="359"/>
      <c r="N10" s="359"/>
    </row>
    <row r="11" spans="1:14" ht="20.25" customHeight="1">
      <c r="A11" s="97" t="s">
        <v>70</v>
      </c>
      <c r="B11" s="98"/>
      <c r="C11" s="362">
        <f>SUM(C13:E24)</f>
        <v>15046700</v>
      </c>
      <c r="D11" s="362"/>
      <c r="E11" s="362"/>
      <c r="F11" s="362">
        <v>0</v>
      </c>
      <c r="G11" s="362"/>
      <c r="H11" s="362"/>
      <c r="I11" s="362">
        <f>SUM(I13:K23,I24)</f>
        <v>2392892</v>
      </c>
      <c r="J11" s="362"/>
      <c r="K11" s="362"/>
      <c r="L11" s="362">
        <v>0</v>
      </c>
      <c r="M11" s="362"/>
      <c r="N11" s="362"/>
    </row>
    <row r="12" spans="1:14" ht="6" customHeight="1">
      <c r="A12" s="4"/>
      <c r="B12" s="17"/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3"/>
    </row>
    <row r="13" spans="1:14" ht="20.25" customHeight="1">
      <c r="A13" s="37" t="s">
        <v>70</v>
      </c>
      <c r="B13" s="106" t="s">
        <v>143</v>
      </c>
      <c r="C13" s="360">
        <v>1148951</v>
      </c>
      <c r="D13" s="360"/>
      <c r="E13" s="360"/>
      <c r="F13" s="361">
        <v>0</v>
      </c>
      <c r="G13" s="361"/>
      <c r="H13" s="361"/>
      <c r="I13" s="360">
        <v>185604</v>
      </c>
      <c r="J13" s="360"/>
      <c r="K13" s="360"/>
      <c r="L13" s="361">
        <v>0</v>
      </c>
      <c r="M13" s="361"/>
      <c r="N13" s="361"/>
    </row>
    <row r="14" spans="1:14" ht="20.25" customHeight="1">
      <c r="A14" s="37"/>
      <c r="B14" s="106" t="s">
        <v>201</v>
      </c>
      <c r="C14" s="360">
        <v>3119833</v>
      </c>
      <c r="D14" s="360"/>
      <c r="E14" s="360"/>
      <c r="F14" s="361">
        <v>0</v>
      </c>
      <c r="G14" s="361"/>
      <c r="H14" s="361"/>
      <c r="I14" s="360">
        <v>203585</v>
      </c>
      <c r="J14" s="360"/>
      <c r="K14" s="360"/>
      <c r="L14" s="361">
        <v>0</v>
      </c>
      <c r="M14" s="361"/>
      <c r="N14" s="361"/>
    </row>
    <row r="15" spans="1:14" ht="20.25" customHeight="1">
      <c r="A15" s="37"/>
      <c r="B15" s="106" t="s">
        <v>170</v>
      </c>
      <c r="C15" s="360">
        <v>854147</v>
      </c>
      <c r="D15" s="360"/>
      <c r="E15" s="360"/>
      <c r="F15" s="361">
        <v>0</v>
      </c>
      <c r="G15" s="361"/>
      <c r="H15" s="361"/>
      <c r="I15" s="360">
        <v>200678</v>
      </c>
      <c r="J15" s="360"/>
      <c r="K15" s="360"/>
      <c r="L15" s="361">
        <v>0</v>
      </c>
      <c r="M15" s="361"/>
      <c r="N15" s="361"/>
    </row>
    <row r="16" spans="1:14" ht="20.25" customHeight="1">
      <c r="A16" s="37"/>
      <c r="B16" s="106" t="s">
        <v>171</v>
      </c>
      <c r="C16" s="360">
        <v>1135574</v>
      </c>
      <c r="D16" s="360"/>
      <c r="E16" s="360"/>
      <c r="F16" s="361">
        <v>0</v>
      </c>
      <c r="G16" s="361"/>
      <c r="H16" s="361"/>
      <c r="I16" s="360">
        <v>206953</v>
      </c>
      <c r="J16" s="360"/>
      <c r="K16" s="360"/>
      <c r="L16" s="361">
        <v>0</v>
      </c>
      <c r="M16" s="361"/>
      <c r="N16" s="361"/>
    </row>
    <row r="17" spans="1:14" ht="20.25" customHeight="1">
      <c r="A17" s="37"/>
      <c r="B17" s="106" t="s">
        <v>172</v>
      </c>
      <c r="C17" s="360">
        <v>1901565</v>
      </c>
      <c r="D17" s="360"/>
      <c r="E17" s="360"/>
      <c r="F17" s="361">
        <v>0</v>
      </c>
      <c r="G17" s="361"/>
      <c r="H17" s="361"/>
      <c r="I17" s="360">
        <v>276206</v>
      </c>
      <c r="J17" s="360"/>
      <c r="K17" s="360"/>
      <c r="L17" s="361">
        <v>0</v>
      </c>
      <c r="M17" s="361"/>
      <c r="N17" s="361"/>
    </row>
    <row r="18" spans="1:14" ht="20.25" customHeight="1">
      <c r="A18" s="37"/>
      <c r="B18" s="106" t="s">
        <v>173</v>
      </c>
      <c r="C18" s="360">
        <v>846018</v>
      </c>
      <c r="D18" s="360"/>
      <c r="E18" s="360"/>
      <c r="F18" s="361">
        <v>0</v>
      </c>
      <c r="G18" s="361"/>
      <c r="H18" s="361"/>
      <c r="I18" s="360">
        <v>190620</v>
      </c>
      <c r="J18" s="360"/>
      <c r="K18" s="360"/>
      <c r="L18" s="361">
        <v>0</v>
      </c>
      <c r="M18" s="361"/>
      <c r="N18" s="361"/>
    </row>
    <row r="19" spans="1:14" ht="20.25" customHeight="1">
      <c r="A19" s="37"/>
      <c r="B19" s="106" t="s">
        <v>174</v>
      </c>
      <c r="C19" s="360">
        <v>1017615</v>
      </c>
      <c r="D19" s="360"/>
      <c r="E19" s="360"/>
      <c r="F19" s="361">
        <v>0</v>
      </c>
      <c r="G19" s="361"/>
      <c r="H19" s="361"/>
      <c r="I19" s="360">
        <v>202215</v>
      </c>
      <c r="J19" s="360"/>
      <c r="K19" s="360"/>
      <c r="L19" s="361">
        <v>0</v>
      </c>
      <c r="M19" s="361"/>
      <c r="N19" s="361"/>
    </row>
    <row r="20" spans="1:14" ht="20.25" customHeight="1">
      <c r="A20" s="37"/>
      <c r="B20" s="106" t="s">
        <v>175</v>
      </c>
      <c r="C20" s="360">
        <v>1140071</v>
      </c>
      <c r="D20" s="360"/>
      <c r="E20" s="360"/>
      <c r="F20" s="361">
        <v>0</v>
      </c>
      <c r="G20" s="361"/>
      <c r="H20" s="361"/>
      <c r="I20" s="360">
        <v>219340</v>
      </c>
      <c r="J20" s="360"/>
      <c r="K20" s="360"/>
      <c r="L20" s="361">
        <v>0</v>
      </c>
      <c r="M20" s="361"/>
      <c r="N20" s="361"/>
    </row>
    <row r="21" spans="1:14" ht="20.25" customHeight="1">
      <c r="A21" s="37"/>
      <c r="B21" s="106" t="s">
        <v>176</v>
      </c>
      <c r="C21" s="360">
        <v>1392318</v>
      </c>
      <c r="D21" s="360"/>
      <c r="E21" s="360"/>
      <c r="F21" s="361">
        <v>0</v>
      </c>
      <c r="G21" s="361"/>
      <c r="H21" s="361"/>
      <c r="I21" s="360">
        <v>207894</v>
      </c>
      <c r="J21" s="360"/>
      <c r="K21" s="360"/>
      <c r="L21" s="361">
        <v>0</v>
      </c>
      <c r="M21" s="361"/>
      <c r="N21" s="361"/>
    </row>
    <row r="22" spans="1:14" ht="20.25" customHeight="1">
      <c r="A22" s="37" t="s">
        <v>152</v>
      </c>
      <c r="B22" s="106" t="s">
        <v>153</v>
      </c>
      <c r="C22" s="360">
        <v>905990</v>
      </c>
      <c r="D22" s="360"/>
      <c r="E22" s="360"/>
      <c r="F22" s="361">
        <v>0</v>
      </c>
      <c r="G22" s="361"/>
      <c r="H22" s="361"/>
      <c r="I22" s="360">
        <v>167908</v>
      </c>
      <c r="J22" s="360"/>
      <c r="K22" s="360"/>
      <c r="L22" s="361">
        <v>0</v>
      </c>
      <c r="M22" s="361"/>
      <c r="N22" s="361"/>
    </row>
    <row r="23" spans="1:14" ht="20.25" customHeight="1">
      <c r="A23" s="37"/>
      <c r="B23" s="106" t="s">
        <v>154</v>
      </c>
      <c r="C23" s="360">
        <v>620397</v>
      </c>
      <c r="D23" s="360"/>
      <c r="E23" s="360"/>
      <c r="F23" s="361">
        <v>0</v>
      </c>
      <c r="G23" s="361"/>
      <c r="H23" s="361"/>
      <c r="I23" s="360">
        <v>152680</v>
      </c>
      <c r="J23" s="360"/>
      <c r="K23" s="360"/>
      <c r="L23" s="361">
        <v>0</v>
      </c>
      <c r="M23" s="361"/>
      <c r="N23" s="361"/>
    </row>
    <row r="24" spans="1:14" ht="20.25" customHeight="1">
      <c r="A24" s="37"/>
      <c r="B24" s="106" t="s">
        <v>177</v>
      </c>
      <c r="C24" s="360">
        <v>964221</v>
      </c>
      <c r="D24" s="360"/>
      <c r="E24" s="360"/>
      <c r="F24" s="361">
        <v>0</v>
      </c>
      <c r="G24" s="361"/>
      <c r="H24" s="361"/>
      <c r="I24" s="360">
        <v>179209</v>
      </c>
      <c r="J24" s="360"/>
      <c r="K24" s="360"/>
      <c r="L24" s="361">
        <v>0</v>
      </c>
      <c r="M24" s="361"/>
      <c r="N24" s="361"/>
    </row>
    <row r="25" spans="1:14" ht="6" customHeight="1" thickBot="1">
      <c r="A25" s="7"/>
      <c r="B25" s="54"/>
      <c r="C25" s="364"/>
      <c r="D25" s="25"/>
      <c r="E25" s="25"/>
      <c r="F25" s="365"/>
      <c r="G25" s="25"/>
      <c r="H25" s="25"/>
      <c r="I25" s="365"/>
      <c r="J25" s="25"/>
      <c r="K25" s="25"/>
      <c r="L25" s="365"/>
      <c r="M25" s="25"/>
      <c r="N25" s="25"/>
    </row>
    <row r="26" spans="1:14" ht="18" customHeight="1">
      <c r="A26" s="14" t="s">
        <v>313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ht="13.5">
      <c r="A27" s="2" t="s">
        <v>314</v>
      </c>
    </row>
    <row r="28" ht="13.5">
      <c r="A28" s="2" t="s">
        <v>315</v>
      </c>
    </row>
    <row r="29" ht="13.5">
      <c r="A29" s="216"/>
    </row>
  </sheetData>
  <mergeCells count="92">
    <mergeCell ref="C25:E25"/>
    <mergeCell ref="F25:H25"/>
    <mergeCell ref="I25:K25"/>
    <mergeCell ref="L25:N25"/>
    <mergeCell ref="I6:K6"/>
    <mergeCell ref="L6:N6"/>
    <mergeCell ref="C12:E12"/>
    <mergeCell ref="F12:H12"/>
    <mergeCell ref="I12:K12"/>
    <mergeCell ref="L12:N12"/>
    <mergeCell ref="I11:K11"/>
    <mergeCell ref="L11:N11"/>
    <mergeCell ref="I8:K8"/>
    <mergeCell ref="L8:N8"/>
    <mergeCell ref="A6:B6"/>
    <mergeCell ref="A11:B11"/>
    <mergeCell ref="C6:E6"/>
    <mergeCell ref="F6:H6"/>
    <mergeCell ref="C11:E11"/>
    <mergeCell ref="F11:H11"/>
    <mergeCell ref="A8:B8"/>
    <mergeCell ref="C8:E8"/>
    <mergeCell ref="F8:H8"/>
    <mergeCell ref="A7:B7"/>
    <mergeCell ref="L4:N5"/>
    <mergeCell ref="A4:B5"/>
    <mergeCell ref="C4:E5"/>
    <mergeCell ref="F4:H5"/>
    <mergeCell ref="I4:K5"/>
    <mergeCell ref="C13:E13"/>
    <mergeCell ref="F13:H13"/>
    <mergeCell ref="I13:K13"/>
    <mergeCell ref="L13:N13"/>
    <mergeCell ref="C14:E14"/>
    <mergeCell ref="F14:H14"/>
    <mergeCell ref="I14:K14"/>
    <mergeCell ref="L14:N14"/>
    <mergeCell ref="C15:E15"/>
    <mergeCell ref="F15:H15"/>
    <mergeCell ref="I15:K15"/>
    <mergeCell ref="L15:N15"/>
    <mergeCell ref="C16:E16"/>
    <mergeCell ref="F16:H16"/>
    <mergeCell ref="I16:K16"/>
    <mergeCell ref="L16:N16"/>
    <mergeCell ref="C17:E17"/>
    <mergeCell ref="F17:H17"/>
    <mergeCell ref="I17:K17"/>
    <mergeCell ref="L17:N17"/>
    <mergeCell ref="C18:E18"/>
    <mergeCell ref="F18:H18"/>
    <mergeCell ref="I18:K18"/>
    <mergeCell ref="L18:N18"/>
    <mergeCell ref="C19:E19"/>
    <mergeCell ref="F19:H19"/>
    <mergeCell ref="I19:K19"/>
    <mergeCell ref="L19:N19"/>
    <mergeCell ref="C20:E20"/>
    <mergeCell ref="F20:H20"/>
    <mergeCell ref="I20:K20"/>
    <mergeCell ref="L20:N20"/>
    <mergeCell ref="F21:H21"/>
    <mergeCell ref="I21:K21"/>
    <mergeCell ref="L21:N21"/>
    <mergeCell ref="C22:E22"/>
    <mergeCell ref="C24:E24"/>
    <mergeCell ref="F24:H24"/>
    <mergeCell ref="I24:K24"/>
    <mergeCell ref="L24:N24"/>
    <mergeCell ref="A2:N2"/>
    <mergeCell ref="C23:E23"/>
    <mergeCell ref="F23:H23"/>
    <mergeCell ref="I23:K23"/>
    <mergeCell ref="L23:N23"/>
    <mergeCell ref="F22:H22"/>
    <mergeCell ref="I22:K22"/>
    <mergeCell ref="L22:N22"/>
    <mergeCell ref="C21:E21"/>
    <mergeCell ref="L7:N7"/>
    <mergeCell ref="C7:E7"/>
    <mergeCell ref="F7:H7"/>
    <mergeCell ref="I7:K7"/>
    <mergeCell ref="L9:N9"/>
    <mergeCell ref="L10:N10"/>
    <mergeCell ref="A9:B9"/>
    <mergeCell ref="C9:E9"/>
    <mergeCell ref="F9:H9"/>
    <mergeCell ref="I9:K9"/>
    <mergeCell ref="A10:B10"/>
    <mergeCell ref="C10:E10"/>
    <mergeCell ref="F10:H10"/>
    <mergeCell ref="I10:K10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A2" sqref="A2:K2"/>
    </sheetView>
  </sheetViews>
  <sheetFormatPr defaultColWidth="9.00390625" defaultRowHeight="13.5"/>
  <cols>
    <col min="1" max="1" width="12.75390625" style="2" customWidth="1"/>
    <col min="2" max="2" width="1.4921875" style="2" customWidth="1"/>
    <col min="3" max="3" width="11.50390625" style="2" customWidth="1"/>
    <col min="4" max="4" width="1.00390625" style="2" customWidth="1"/>
    <col min="5" max="5" width="12.00390625" style="2" customWidth="1"/>
    <col min="6" max="6" width="0.5" style="2" customWidth="1"/>
    <col min="7" max="8" width="12.50390625" style="2" customWidth="1"/>
    <col min="9" max="9" width="0.5" style="2" customWidth="1"/>
    <col min="10" max="11" width="12.75390625" style="2" customWidth="1"/>
  </cols>
  <sheetData>
    <row r="1" ht="30" customHeight="1">
      <c r="K1" s="26"/>
    </row>
    <row r="2" spans="1:11" ht="21" customHeight="1">
      <c r="A2" s="191" t="s">
        <v>32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3.5" customHeight="1">
      <c r="A3" s="27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21" customHeight="1">
      <c r="A4" s="170" t="s">
        <v>33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</row>
    <row r="5" spans="1:11" ht="13.5" customHeight="1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29" t="s">
        <v>34</v>
      </c>
    </row>
    <row r="6" spans="1:11" ht="18" customHeight="1">
      <c r="A6" s="157" t="s">
        <v>35</v>
      </c>
      <c r="B6" s="167"/>
      <c r="C6" s="157" t="s">
        <v>36</v>
      </c>
      <c r="D6" s="167"/>
      <c r="E6" s="167"/>
      <c r="F6" s="167"/>
      <c r="G6" s="167" t="s">
        <v>37</v>
      </c>
      <c r="H6" s="167"/>
      <c r="I6" s="167" t="s">
        <v>38</v>
      </c>
      <c r="J6" s="167"/>
      <c r="K6" s="155" t="s">
        <v>39</v>
      </c>
    </row>
    <row r="7" spans="1:11" ht="3" customHeight="1">
      <c r="A7" s="169"/>
      <c r="B7" s="168"/>
      <c r="C7" s="169"/>
      <c r="D7" s="168"/>
      <c r="E7" s="168"/>
      <c r="F7" s="168"/>
      <c r="G7" s="168"/>
      <c r="H7" s="168"/>
      <c r="I7" s="168"/>
      <c r="J7" s="168"/>
      <c r="K7" s="156"/>
    </row>
    <row r="8" spans="1:11" ht="3" customHeight="1">
      <c r="A8" s="169"/>
      <c r="B8" s="168"/>
      <c r="C8" s="169" t="s">
        <v>40</v>
      </c>
      <c r="D8" s="168"/>
      <c r="E8" s="168" t="s">
        <v>41</v>
      </c>
      <c r="F8" s="168"/>
      <c r="G8" s="168" t="s">
        <v>40</v>
      </c>
      <c r="H8" s="168" t="s">
        <v>41</v>
      </c>
      <c r="I8" s="168"/>
      <c r="J8" s="168"/>
      <c r="K8" s="156"/>
    </row>
    <row r="9" spans="1:11" ht="12.75" customHeight="1">
      <c r="A9" s="169"/>
      <c r="B9" s="168"/>
      <c r="C9" s="169"/>
      <c r="D9" s="168"/>
      <c r="E9" s="168"/>
      <c r="F9" s="168"/>
      <c r="G9" s="168"/>
      <c r="H9" s="168"/>
      <c r="I9" s="168"/>
      <c r="J9" s="168"/>
      <c r="K9" s="156"/>
    </row>
    <row r="10" spans="1:11" ht="6.75" customHeight="1">
      <c r="A10" s="169"/>
      <c r="B10" s="168"/>
      <c r="C10" s="169"/>
      <c r="D10" s="168"/>
      <c r="E10" s="168"/>
      <c r="F10" s="168"/>
      <c r="G10" s="168"/>
      <c r="H10" s="168"/>
      <c r="I10" s="168"/>
      <c r="J10" s="168"/>
      <c r="K10" s="156"/>
    </row>
    <row r="11" spans="1:11" ht="6" customHeight="1">
      <c r="A11" s="124"/>
      <c r="B11" s="125"/>
      <c r="C11" s="124"/>
      <c r="D11" s="124"/>
      <c r="E11" s="124"/>
      <c r="F11" s="124"/>
      <c r="G11" s="30"/>
      <c r="H11" s="30"/>
      <c r="I11" s="124"/>
      <c r="J11" s="124"/>
      <c r="K11" s="30"/>
    </row>
    <row r="12" spans="1:11" ht="12.75" customHeight="1">
      <c r="A12" s="124" t="s">
        <v>48</v>
      </c>
      <c r="B12" s="125"/>
      <c r="C12" s="171">
        <v>112</v>
      </c>
      <c r="D12" s="172"/>
      <c r="E12" s="172">
        <v>6222</v>
      </c>
      <c r="F12" s="172"/>
      <c r="G12" s="172">
        <v>125</v>
      </c>
      <c r="H12" s="172">
        <v>63715</v>
      </c>
      <c r="I12" s="172">
        <v>237</v>
      </c>
      <c r="J12" s="172"/>
      <c r="K12" s="172">
        <v>69937</v>
      </c>
    </row>
    <row r="13" spans="1:11" ht="12.75" customHeight="1">
      <c r="A13" s="124"/>
      <c r="B13" s="125"/>
      <c r="C13" s="171"/>
      <c r="D13" s="172"/>
      <c r="E13" s="172"/>
      <c r="F13" s="172"/>
      <c r="G13" s="172"/>
      <c r="H13" s="172"/>
      <c r="I13" s="172"/>
      <c r="J13" s="172"/>
      <c r="K13" s="172"/>
    </row>
    <row r="14" spans="1:11" ht="12.75" customHeight="1">
      <c r="A14" s="121" t="s">
        <v>49</v>
      </c>
      <c r="B14" s="122"/>
      <c r="C14" s="171">
        <v>83</v>
      </c>
      <c r="D14" s="172"/>
      <c r="E14" s="172">
        <v>4335</v>
      </c>
      <c r="F14" s="172"/>
      <c r="G14" s="172">
        <v>150</v>
      </c>
      <c r="H14" s="172">
        <v>25426</v>
      </c>
      <c r="I14" s="172">
        <v>233</v>
      </c>
      <c r="J14" s="172"/>
      <c r="K14" s="172">
        <v>29761</v>
      </c>
    </row>
    <row r="15" spans="1:11" ht="12.75" customHeight="1">
      <c r="A15" s="121"/>
      <c r="B15" s="122"/>
      <c r="C15" s="171"/>
      <c r="D15" s="172"/>
      <c r="E15" s="172"/>
      <c r="F15" s="172"/>
      <c r="G15" s="172"/>
      <c r="H15" s="172"/>
      <c r="I15" s="172"/>
      <c r="J15" s="172"/>
      <c r="K15" s="172"/>
    </row>
    <row r="16" spans="1:11" ht="12.75" customHeight="1">
      <c r="A16" s="121" t="s">
        <v>50</v>
      </c>
      <c r="B16" s="122"/>
      <c r="C16" s="172">
        <v>75</v>
      </c>
      <c r="D16" s="123"/>
      <c r="E16" s="172">
        <v>5199</v>
      </c>
      <c r="F16" s="123"/>
      <c r="G16" s="172">
        <v>131</v>
      </c>
      <c r="H16" s="172">
        <v>39078</v>
      </c>
      <c r="I16" s="172">
        <v>206</v>
      </c>
      <c r="J16" s="123"/>
      <c r="K16" s="172">
        <v>44277</v>
      </c>
    </row>
    <row r="17" spans="1:11" ht="12.75" customHeight="1">
      <c r="A17" s="121"/>
      <c r="B17" s="122"/>
      <c r="C17" s="123"/>
      <c r="D17" s="123"/>
      <c r="E17" s="123"/>
      <c r="F17" s="123"/>
      <c r="G17" s="123"/>
      <c r="H17" s="123"/>
      <c r="I17" s="123"/>
      <c r="J17" s="123"/>
      <c r="K17" s="123"/>
    </row>
    <row r="18" spans="1:11" ht="12.75" customHeight="1">
      <c r="A18" s="121" t="s">
        <v>51</v>
      </c>
      <c r="B18" s="122"/>
      <c r="C18" s="173">
        <v>121</v>
      </c>
      <c r="D18" s="174"/>
      <c r="E18" s="173">
        <v>9684</v>
      </c>
      <c r="F18" s="174"/>
      <c r="G18" s="173">
        <v>121</v>
      </c>
      <c r="H18" s="173">
        <v>39595</v>
      </c>
      <c r="I18" s="173">
        <v>242</v>
      </c>
      <c r="J18" s="174"/>
      <c r="K18" s="173">
        <v>49279</v>
      </c>
    </row>
    <row r="19" spans="1:11" ht="12.75" customHeight="1">
      <c r="A19" s="121"/>
      <c r="B19" s="122"/>
      <c r="C19" s="174"/>
      <c r="D19" s="174"/>
      <c r="E19" s="174"/>
      <c r="F19" s="174"/>
      <c r="G19" s="174"/>
      <c r="H19" s="174"/>
      <c r="I19" s="174"/>
      <c r="J19" s="174"/>
      <c r="K19" s="174"/>
    </row>
    <row r="20" spans="1:11" ht="12.75" customHeight="1">
      <c r="A20" s="141" t="s">
        <v>52</v>
      </c>
      <c r="B20" s="120"/>
      <c r="C20" s="153">
        <v>76</v>
      </c>
      <c r="D20" s="154"/>
      <c r="E20" s="153">
        <v>4812</v>
      </c>
      <c r="F20" s="154"/>
      <c r="G20" s="153">
        <v>200</v>
      </c>
      <c r="H20" s="153">
        <v>83413</v>
      </c>
      <c r="I20" s="153">
        <v>276</v>
      </c>
      <c r="J20" s="154"/>
      <c r="K20" s="153">
        <v>88225</v>
      </c>
    </row>
    <row r="21" spans="1:11" ht="12.75" customHeight="1">
      <c r="A21" s="141"/>
      <c r="B21" s="120"/>
      <c r="C21" s="154"/>
      <c r="D21" s="154"/>
      <c r="E21" s="154"/>
      <c r="F21" s="154"/>
      <c r="G21" s="154"/>
      <c r="H21" s="154"/>
      <c r="I21" s="154"/>
      <c r="J21" s="154"/>
      <c r="K21" s="154"/>
    </row>
    <row r="22" spans="1:11" ht="6" customHeight="1" thickBot="1">
      <c r="A22" s="126"/>
      <c r="B22" s="127"/>
      <c r="C22" s="126"/>
      <c r="D22" s="126"/>
      <c r="E22" s="126"/>
      <c r="F22" s="126"/>
      <c r="G22" s="35"/>
      <c r="H22" s="35"/>
      <c r="I22" s="126"/>
      <c r="J22" s="126"/>
      <c r="K22" s="35"/>
    </row>
    <row r="23" spans="1:11" ht="13.5" customHeight="1">
      <c r="A23" s="36" t="s">
        <v>43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1" ht="13.5" customHeight="1">
      <c r="A24" s="27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1" ht="21" customHeight="1">
      <c r="A25" s="170" t="s">
        <v>44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</row>
    <row r="26" spans="1:11" ht="13.5" customHeight="1" thickBo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9" t="s">
        <v>34</v>
      </c>
    </row>
    <row r="27" spans="1:11" ht="18" customHeight="1">
      <c r="A27" s="157" t="s">
        <v>35</v>
      </c>
      <c r="B27" s="167"/>
      <c r="C27" s="157" t="s">
        <v>45</v>
      </c>
      <c r="D27" s="167"/>
      <c r="E27" s="167"/>
      <c r="F27" s="167"/>
      <c r="G27" s="167" t="s">
        <v>46</v>
      </c>
      <c r="H27" s="167"/>
      <c r="I27" s="167" t="s">
        <v>38</v>
      </c>
      <c r="J27" s="167"/>
      <c r="K27" s="155" t="s">
        <v>39</v>
      </c>
    </row>
    <row r="28" spans="1:11" ht="3" customHeight="1">
      <c r="A28" s="169"/>
      <c r="B28" s="168"/>
      <c r="C28" s="169"/>
      <c r="D28" s="168"/>
      <c r="E28" s="168"/>
      <c r="F28" s="168"/>
      <c r="G28" s="168"/>
      <c r="H28" s="168"/>
      <c r="I28" s="168"/>
      <c r="J28" s="168"/>
      <c r="K28" s="156"/>
    </row>
    <row r="29" spans="1:11" ht="3" customHeight="1">
      <c r="A29" s="169"/>
      <c r="B29" s="168"/>
      <c r="C29" s="169" t="s">
        <v>40</v>
      </c>
      <c r="D29" s="168"/>
      <c r="E29" s="168" t="s">
        <v>41</v>
      </c>
      <c r="F29" s="168"/>
      <c r="G29" s="168" t="s">
        <v>40</v>
      </c>
      <c r="H29" s="168" t="s">
        <v>41</v>
      </c>
      <c r="I29" s="168"/>
      <c r="J29" s="168"/>
      <c r="K29" s="156"/>
    </row>
    <row r="30" spans="1:11" ht="12.75" customHeight="1">
      <c r="A30" s="169"/>
      <c r="B30" s="168"/>
      <c r="C30" s="169"/>
      <c r="D30" s="168"/>
      <c r="E30" s="168"/>
      <c r="F30" s="168"/>
      <c r="G30" s="168"/>
      <c r="H30" s="168"/>
      <c r="I30" s="168"/>
      <c r="J30" s="168"/>
      <c r="K30" s="156"/>
    </row>
    <row r="31" spans="1:11" ht="6.75" customHeight="1">
      <c r="A31" s="169"/>
      <c r="B31" s="168"/>
      <c r="C31" s="169"/>
      <c r="D31" s="168"/>
      <c r="E31" s="168"/>
      <c r="F31" s="168"/>
      <c r="G31" s="168"/>
      <c r="H31" s="168"/>
      <c r="I31" s="168"/>
      <c r="J31" s="168"/>
      <c r="K31" s="156"/>
    </row>
    <row r="32" spans="1:11" ht="6" customHeight="1">
      <c r="A32" s="124"/>
      <c r="B32" s="125"/>
      <c r="C32" s="124"/>
      <c r="D32" s="124"/>
      <c r="E32" s="124"/>
      <c r="F32" s="124"/>
      <c r="G32" s="30"/>
      <c r="H32" s="30"/>
      <c r="I32" s="124"/>
      <c r="J32" s="124"/>
      <c r="K32" s="30"/>
    </row>
    <row r="33" spans="1:11" ht="12.75" customHeight="1">
      <c r="A33" s="124" t="s">
        <v>48</v>
      </c>
      <c r="B33" s="125"/>
      <c r="C33" s="172">
        <v>167</v>
      </c>
      <c r="D33" s="123"/>
      <c r="E33" s="172">
        <v>27983</v>
      </c>
      <c r="F33" s="123"/>
      <c r="G33" s="172">
        <v>118</v>
      </c>
      <c r="H33" s="172">
        <v>38173</v>
      </c>
      <c r="I33" s="172">
        <v>285</v>
      </c>
      <c r="J33" s="123"/>
      <c r="K33" s="172">
        <v>66156</v>
      </c>
    </row>
    <row r="34" spans="1:11" ht="12.75" customHeight="1">
      <c r="A34" s="124"/>
      <c r="B34" s="125"/>
      <c r="C34" s="123"/>
      <c r="D34" s="123"/>
      <c r="E34" s="123"/>
      <c r="F34" s="123"/>
      <c r="G34" s="123"/>
      <c r="H34" s="123"/>
      <c r="I34" s="123"/>
      <c r="J34" s="123"/>
      <c r="K34" s="123"/>
    </row>
    <row r="35" spans="1:11" ht="12.75" customHeight="1">
      <c r="A35" s="121" t="s">
        <v>49</v>
      </c>
      <c r="B35" s="122"/>
      <c r="C35" s="171">
        <v>183</v>
      </c>
      <c r="D35" s="172"/>
      <c r="E35" s="172">
        <v>20973</v>
      </c>
      <c r="F35" s="172"/>
      <c r="G35" s="172">
        <v>107</v>
      </c>
      <c r="H35" s="172">
        <v>22647</v>
      </c>
      <c r="I35" s="172">
        <v>290</v>
      </c>
      <c r="J35" s="172"/>
      <c r="K35" s="172">
        <v>43620</v>
      </c>
    </row>
    <row r="36" spans="1:11" ht="12.75" customHeight="1">
      <c r="A36" s="121"/>
      <c r="B36" s="122"/>
      <c r="C36" s="171"/>
      <c r="D36" s="172"/>
      <c r="E36" s="172"/>
      <c r="F36" s="172"/>
      <c r="G36" s="172"/>
      <c r="H36" s="172"/>
      <c r="I36" s="172"/>
      <c r="J36" s="172"/>
      <c r="K36" s="172"/>
    </row>
    <row r="37" spans="1:11" ht="12.75" customHeight="1">
      <c r="A37" s="121" t="s">
        <v>50</v>
      </c>
      <c r="B37" s="122"/>
      <c r="C37" s="171">
        <v>168</v>
      </c>
      <c r="D37" s="172"/>
      <c r="E37" s="172">
        <v>17389</v>
      </c>
      <c r="F37" s="172"/>
      <c r="G37" s="172">
        <v>113</v>
      </c>
      <c r="H37" s="172">
        <v>36667</v>
      </c>
      <c r="I37" s="172">
        <v>281</v>
      </c>
      <c r="J37" s="172"/>
      <c r="K37" s="172">
        <v>54056</v>
      </c>
    </row>
    <row r="38" spans="1:11" ht="12.75" customHeight="1">
      <c r="A38" s="121"/>
      <c r="B38" s="122"/>
      <c r="C38" s="171"/>
      <c r="D38" s="172"/>
      <c r="E38" s="172"/>
      <c r="F38" s="172"/>
      <c r="G38" s="172"/>
      <c r="H38" s="172"/>
      <c r="I38" s="172"/>
      <c r="J38" s="172"/>
      <c r="K38" s="172"/>
    </row>
    <row r="39" spans="1:11" ht="12.75" customHeight="1">
      <c r="A39" s="121" t="s">
        <v>51</v>
      </c>
      <c r="B39" s="122"/>
      <c r="C39" s="172">
        <v>183</v>
      </c>
      <c r="D39" s="123"/>
      <c r="E39" s="172">
        <v>17588</v>
      </c>
      <c r="F39" s="123"/>
      <c r="G39" s="172">
        <v>105</v>
      </c>
      <c r="H39" s="172">
        <v>27029</v>
      </c>
      <c r="I39" s="172">
        <v>288</v>
      </c>
      <c r="J39" s="123"/>
      <c r="K39" s="172">
        <v>44617</v>
      </c>
    </row>
    <row r="40" spans="1:11" ht="12.75" customHeight="1">
      <c r="A40" s="121"/>
      <c r="B40" s="122"/>
      <c r="C40" s="123"/>
      <c r="D40" s="123"/>
      <c r="E40" s="123"/>
      <c r="F40" s="123"/>
      <c r="G40" s="123"/>
      <c r="H40" s="123"/>
      <c r="I40" s="123"/>
      <c r="J40" s="123"/>
      <c r="K40" s="123"/>
    </row>
    <row r="41" spans="1:11" ht="12.75" customHeight="1">
      <c r="A41" s="141" t="s">
        <v>52</v>
      </c>
      <c r="B41" s="120"/>
      <c r="C41" s="153">
        <v>179</v>
      </c>
      <c r="D41" s="154"/>
      <c r="E41" s="153">
        <v>22947</v>
      </c>
      <c r="F41" s="154"/>
      <c r="G41" s="153">
        <v>106</v>
      </c>
      <c r="H41" s="153">
        <v>23951</v>
      </c>
      <c r="I41" s="153">
        <v>285</v>
      </c>
      <c r="J41" s="154"/>
      <c r="K41" s="153">
        <v>46898</v>
      </c>
    </row>
    <row r="42" spans="1:11" ht="12.75" customHeight="1">
      <c r="A42" s="141"/>
      <c r="B42" s="120"/>
      <c r="C42" s="154"/>
      <c r="D42" s="154"/>
      <c r="E42" s="154"/>
      <c r="F42" s="154"/>
      <c r="G42" s="154"/>
      <c r="H42" s="154"/>
      <c r="I42" s="154"/>
      <c r="J42" s="154"/>
      <c r="K42" s="154"/>
    </row>
    <row r="43" spans="1:11" ht="6" customHeight="1" thickBot="1">
      <c r="A43" s="126"/>
      <c r="B43" s="127"/>
      <c r="C43" s="126"/>
      <c r="D43" s="126"/>
      <c r="E43" s="126"/>
      <c r="F43" s="126"/>
      <c r="G43" s="35"/>
      <c r="H43" s="35"/>
      <c r="I43" s="126"/>
      <c r="J43" s="126"/>
      <c r="K43" s="35"/>
    </row>
    <row r="44" spans="1:11" ht="13.5" customHeight="1">
      <c r="A44" s="36" t="s">
        <v>47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7" ht="13.5">
      <c r="A47" s="21"/>
    </row>
  </sheetData>
  <mergeCells count="107">
    <mergeCell ref="A25:K25"/>
    <mergeCell ref="H41:H42"/>
    <mergeCell ref="I41:J42"/>
    <mergeCell ref="K41:K42"/>
    <mergeCell ref="A41:B42"/>
    <mergeCell ref="C41:D42"/>
    <mergeCell ref="E41:F42"/>
    <mergeCell ref="K37:K38"/>
    <mergeCell ref="A39:B40"/>
    <mergeCell ref="C39:D40"/>
    <mergeCell ref="A43:B43"/>
    <mergeCell ref="C43:D43"/>
    <mergeCell ref="E43:F43"/>
    <mergeCell ref="I43:J43"/>
    <mergeCell ref="E39:F40"/>
    <mergeCell ref="G39:G40"/>
    <mergeCell ref="H39:H40"/>
    <mergeCell ref="I39:J40"/>
    <mergeCell ref="K39:K40"/>
    <mergeCell ref="A32:B32"/>
    <mergeCell ref="C32:D32"/>
    <mergeCell ref="K33:K34"/>
    <mergeCell ref="A35:B36"/>
    <mergeCell ref="C35:D36"/>
    <mergeCell ref="E35:F36"/>
    <mergeCell ref="G35:G36"/>
    <mergeCell ref="H35:H36"/>
    <mergeCell ref="I35:J36"/>
    <mergeCell ref="K35:K36"/>
    <mergeCell ref="A33:B34"/>
    <mergeCell ref="C33:D34"/>
    <mergeCell ref="E33:F34"/>
    <mergeCell ref="G33:G34"/>
    <mergeCell ref="A37:B38"/>
    <mergeCell ref="C37:D38"/>
    <mergeCell ref="E37:F38"/>
    <mergeCell ref="G37:G38"/>
    <mergeCell ref="I27:J31"/>
    <mergeCell ref="K27:K31"/>
    <mergeCell ref="C29:D31"/>
    <mergeCell ref="G41:G42"/>
    <mergeCell ref="E32:F32"/>
    <mergeCell ref="I32:J32"/>
    <mergeCell ref="H33:H34"/>
    <mergeCell ref="I33:J34"/>
    <mergeCell ref="H37:H38"/>
    <mergeCell ref="I37:J38"/>
    <mergeCell ref="A27:B31"/>
    <mergeCell ref="E29:F31"/>
    <mergeCell ref="G29:G31"/>
    <mergeCell ref="H29:H31"/>
    <mergeCell ref="C27:F28"/>
    <mergeCell ref="G27:H28"/>
    <mergeCell ref="A18:B19"/>
    <mergeCell ref="C18:D19"/>
    <mergeCell ref="E18:F19"/>
    <mergeCell ref="G18:G19"/>
    <mergeCell ref="I22:J22"/>
    <mergeCell ref="A22:B22"/>
    <mergeCell ref="C22:D22"/>
    <mergeCell ref="E22:F22"/>
    <mergeCell ref="H12:H13"/>
    <mergeCell ref="I12:J13"/>
    <mergeCell ref="K12:K13"/>
    <mergeCell ref="A11:B11"/>
    <mergeCell ref="C11:D11"/>
    <mergeCell ref="E11:F11"/>
    <mergeCell ref="I11:J11"/>
    <mergeCell ref="A12:B13"/>
    <mergeCell ref="C12:D13"/>
    <mergeCell ref="E12:F13"/>
    <mergeCell ref="G12:G13"/>
    <mergeCell ref="K14:K15"/>
    <mergeCell ref="A16:B17"/>
    <mergeCell ref="C16:D17"/>
    <mergeCell ref="E16:F17"/>
    <mergeCell ref="G16:G17"/>
    <mergeCell ref="H16:H17"/>
    <mergeCell ref="I16:J17"/>
    <mergeCell ref="K16:K17"/>
    <mergeCell ref="A14:B15"/>
    <mergeCell ref="K20:K21"/>
    <mergeCell ref="K6:K10"/>
    <mergeCell ref="A6:B10"/>
    <mergeCell ref="C6:F7"/>
    <mergeCell ref="G6:H7"/>
    <mergeCell ref="A20:B21"/>
    <mergeCell ref="I18:J19"/>
    <mergeCell ref="K18:K19"/>
    <mergeCell ref="G14:G15"/>
    <mergeCell ref="H14:H15"/>
    <mergeCell ref="C14:D15"/>
    <mergeCell ref="H18:H19"/>
    <mergeCell ref="E14:F15"/>
    <mergeCell ref="I20:J21"/>
    <mergeCell ref="I14:J15"/>
    <mergeCell ref="H20:H21"/>
    <mergeCell ref="C20:D21"/>
    <mergeCell ref="E20:F21"/>
    <mergeCell ref="G20:G21"/>
    <mergeCell ref="A2:K2"/>
    <mergeCell ref="I6:J10"/>
    <mergeCell ref="E8:F10"/>
    <mergeCell ref="G8:G10"/>
    <mergeCell ref="H8:H10"/>
    <mergeCell ref="C8:D10"/>
    <mergeCell ref="A4:K4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A2" sqref="A2:N2"/>
    </sheetView>
  </sheetViews>
  <sheetFormatPr defaultColWidth="9.00390625" defaultRowHeight="13.5"/>
  <cols>
    <col min="1" max="1" width="5.625" style="2" customWidth="1"/>
    <col min="2" max="2" width="7.875" style="2" customWidth="1"/>
    <col min="3" max="3" width="8.75390625" style="2" customWidth="1"/>
    <col min="4" max="4" width="7.75390625" style="2" customWidth="1"/>
    <col min="5" max="5" width="2.625" style="2" customWidth="1"/>
    <col min="6" max="6" width="5.25390625" style="2" customWidth="1"/>
    <col min="7" max="7" width="8.625" style="2" customWidth="1"/>
    <col min="8" max="8" width="5.25390625" style="2" customWidth="1"/>
    <col min="9" max="9" width="3.50390625" style="2" customWidth="1"/>
    <col min="10" max="10" width="8.625" style="2" customWidth="1"/>
    <col min="11" max="11" width="7.00390625" style="2" customWidth="1"/>
    <col min="12" max="12" width="1.75390625" style="2" customWidth="1"/>
    <col min="13" max="13" width="8.625" style="2" customWidth="1"/>
    <col min="14" max="14" width="8.75390625" style="2" customWidth="1"/>
  </cols>
  <sheetData>
    <row r="1" spans="1:14" ht="32.25" customHeight="1">
      <c r="A1" s="2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50.25" customHeight="1">
      <c r="A2" s="223" t="s">
        <v>53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4" ht="16.5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37" t="s">
        <v>54</v>
      </c>
    </row>
    <row r="4" spans="1:14" ht="18" customHeight="1">
      <c r="A4" s="70" t="s">
        <v>55</v>
      </c>
      <c r="B4" s="71"/>
      <c r="C4" s="74" t="s">
        <v>56</v>
      </c>
      <c r="D4" s="75"/>
      <c r="E4" s="75"/>
      <c r="F4" s="75"/>
      <c r="G4" s="75" t="s">
        <v>57</v>
      </c>
      <c r="H4" s="75"/>
      <c r="I4" s="75"/>
      <c r="J4" s="75"/>
      <c r="K4" s="75"/>
      <c r="L4" s="75"/>
      <c r="M4" s="75"/>
      <c r="N4" s="76" t="s">
        <v>72</v>
      </c>
    </row>
    <row r="5" spans="1:14" ht="24" customHeight="1">
      <c r="A5" s="72"/>
      <c r="B5" s="73"/>
      <c r="C5" s="40" t="s">
        <v>58</v>
      </c>
      <c r="D5" s="41" t="s">
        <v>59</v>
      </c>
      <c r="E5" s="102" t="s">
        <v>60</v>
      </c>
      <c r="F5" s="103"/>
      <c r="G5" s="43" t="s">
        <v>61</v>
      </c>
      <c r="H5" s="48" t="s">
        <v>62</v>
      </c>
      <c r="I5" s="48"/>
      <c r="J5" s="43" t="s">
        <v>63</v>
      </c>
      <c r="K5" s="48" t="s">
        <v>64</v>
      </c>
      <c r="L5" s="48"/>
      <c r="M5" s="43" t="s">
        <v>65</v>
      </c>
      <c r="N5" s="77"/>
    </row>
    <row r="6" spans="1:14" ht="6" customHeight="1">
      <c r="A6" s="49"/>
      <c r="B6" s="50"/>
      <c r="C6" s="45"/>
      <c r="D6" s="45"/>
      <c r="E6" s="100"/>
      <c r="F6" s="100"/>
      <c r="G6" s="45"/>
      <c r="H6" s="100"/>
      <c r="I6" s="174"/>
      <c r="J6" s="45"/>
      <c r="K6" s="100"/>
      <c r="L6" s="174"/>
      <c r="M6" s="45"/>
      <c r="N6" s="45"/>
    </row>
    <row r="7" spans="1:14" ht="17.25" customHeight="1">
      <c r="A7" s="128" t="s">
        <v>66</v>
      </c>
      <c r="B7" s="129"/>
      <c r="C7" s="45">
        <v>1384</v>
      </c>
      <c r="D7" s="45">
        <v>51</v>
      </c>
      <c r="E7" s="100">
        <v>189</v>
      </c>
      <c r="F7" s="100"/>
      <c r="G7" s="45">
        <v>123523</v>
      </c>
      <c r="H7" s="100">
        <v>35439</v>
      </c>
      <c r="I7" s="174"/>
      <c r="J7" s="45">
        <v>27868</v>
      </c>
      <c r="K7" s="100">
        <v>59502</v>
      </c>
      <c r="L7" s="174"/>
      <c r="M7" s="45">
        <v>714</v>
      </c>
      <c r="N7" s="45">
        <v>22551</v>
      </c>
    </row>
    <row r="8" spans="1:14" ht="17.25" customHeight="1">
      <c r="A8" s="128"/>
      <c r="B8" s="129"/>
      <c r="C8" s="45"/>
      <c r="D8" s="45"/>
      <c r="E8" s="100"/>
      <c r="F8" s="100"/>
      <c r="G8" s="47">
        <v>629</v>
      </c>
      <c r="H8" s="101"/>
      <c r="I8" s="101"/>
      <c r="J8" s="47"/>
      <c r="K8" s="101"/>
      <c r="L8" s="101"/>
      <c r="M8" s="47">
        <v>629</v>
      </c>
      <c r="N8" s="45"/>
    </row>
    <row r="9" spans="1:14" ht="17.25" customHeight="1">
      <c r="A9" s="128" t="s">
        <v>67</v>
      </c>
      <c r="B9" s="129"/>
      <c r="C9" s="45">
        <v>1384</v>
      </c>
      <c r="D9" s="45">
        <v>48</v>
      </c>
      <c r="E9" s="100">
        <v>184</v>
      </c>
      <c r="F9" s="100"/>
      <c r="G9" s="45">
        <v>125301</v>
      </c>
      <c r="H9" s="100">
        <v>35559</v>
      </c>
      <c r="I9" s="174"/>
      <c r="J9" s="45">
        <v>29396</v>
      </c>
      <c r="K9" s="100">
        <v>59632</v>
      </c>
      <c r="L9" s="174"/>
      <c r="M9" s="45">
        <v>714</v>
      </c>
      <c r="N9" s="45">
        <v>23616</v>
      </c>
    </row>
    <row r="10" spans="1:14" ht="17.25" customHeight="1">
      <c r="A10" s="128"/>
      <c r="B10" s="129"/>
      <c r="C10" s="45"/>
      <c r="D10" s="45"/>
      <c r="E10" s="100"/>
      <c r="F10" s="100"/>
      <c r="G10" s="47">
        <v>619</v>
      </c>
      <c r="H10" s="101"/>
      <c r="I10" s="101"/>
      <c r="J10" s="47"/>
      <c r="K10" s="101"/>
      <c r="L10" s="101"/>
      <c r="M10" s="47">
        <v>619</v>
      </c>
      <c r="N10" s="45"/>
    </row>
    <row r="11" spans="1:14" ht="17.25" customHeight="1">
      <c r="A11" s="128" t="s">
        <v>68</v>
      </c>
      <c r="B11" s="129"/>
      <c r="C11" s="45">
        <v>1383</v>
      </c>
      <c r="D11" s="45">
        <v>51</v>
      </c>
      <c r="E11" s="100">
        <v>192</v>
      </c>
      <c r="F11" s="100"/>
      <c r="G11" s="45">
        <v>125498</v>
      </c>
      <c r="H11" s="100">
        <v>35590</v>
      </c>
      <c r="I11" s="174"/>
      <c r="J11" s="45">
        <v>29502</v>
      </c>
      <c r="K11" s="100">
        <v>59692</v>
      </c>
      <c r="L11" s="174"/>
      <c r="M11" s="45">
        <v>714</v>
      </c>
      <c r="N11" s="45">
        <v>29523</v>
      </c>
    </row>
    <row r="12" spans="1:14" ht="17.25" customHeight="1">
      <c r="A12" s="128"/>
      <c r="B12" s="129"/>
      <c r="C12" s="45"/>
      <c r="D12" s="45"/>
      <c r="E12" s="100"/>
      <c r="F12" s="100"/>
      <c r="G12" s="47">
        <v>624</v>
      </c>
      <c r="H12" s="101"/>
      <c r="I12" s="101"/>
      <c r="J12" s="47"/>
      <c r="K12" s="101"/>
      <c r="L12" s="101"/>
      <c r="M12" s="47">
        <v>624</v>
      </c>
      <c r="N12" s="45"/>
    </row>
    <row r="13" spans="1:14" ht="17.25" customHeight="1">
      <c r="A13" s="128" t="s">
        <v>69</v>
      </c>
      <c r="B13" s="129"/>
      <c r="C13" s="45">
        <v>1394</v>
      </c>
      <c r="D13" s="45">
        <v>53</v>
      </c>
      <c r="E13" s="100">
        <v>198</v>
      </c>
      <c r="F13" s="100"/>
      <c r="G13" s="45">
        <v>127444</v>
      </c>
      <c r="H13" s="100">
        <v>36612</v>
      </c>
      <c r="I13" s="174"/>
      <c r="J13" s="45">
        <v>29776</v>
      </c>
      <c r="K13" s="100">
        <v>60342</v>
      </c>
      <c r="L13" s="174"/>
      <c r="M13" s="45">
        <v>714</v>
      </c>
      <c r="N13" s="45">
        <v>27583</v>
      </c>
    </row>
    <row r="14" spans="1:14" ht="17.25" customHeight="1">
      <c r="A14" s="128"/>
      <c r="B14" s="129"/>
      <c r="C14" s="45"/>
      <c r="D14" s="45"/>
      <c r="E14" s="100"/>
      <c r="F14" s="100"/>
      <c r="G14" s="47">
        <v>624</v>
      </c>
      <c r="H14" s="101"/>
      <c r="I14" s="101"/>
      <c r="J14" s="47"/>
      <c r="K14" s="101"/>
      <c r="L14" s="101"/>
      <c r="M14" s="47">
        <v>624</v>
      </c>
      <c r="N14" s="45"/>
    </row>
    <row r="15" spans="1:14" ht="17.25" customHeight="1">
      <c r="A15" s="97" t="s">
        <v>70</v>
      </c>
      <c r="B15" s="98"/>
      <c r="C15" s="52">
        <v>1396</v>
      </c>
      <c r="D15" s="52">
        <v>54</v>
      </c>
      <c r="E15" s="69">
        <v>198</v>
      </c>
      <c r="F15" s="69"/>
      <c r="G15" s="52">
        <f>SUM(H15:M15)</f>
        <v>128960</v>
      </c>
      <c r="H15" s="69">
        <v>36744</v>
      </c>
      <c r="I15" s="154"/>
      <c r="J15" s="52">
        <v>30712</v>
      </c>
      <c r="K15" s="69">
        <v>60790</v>
      </c>
      <c r="L15" s="154"/>
      <c r="M15" s="52">
        <v>714</v>
      </c>
      <c r="N15" s="52">
        <v>34152</v>
      </c>
    </row>
    <row r="16" spans="1:14" ht="17.25" customHeight="1">
      <c r="A16" s="97"/>
      <c r="B16" s="98"/>
      <c r="C16" s="52"/>
      <c r="D16" s="52"/>
      <c r="E16" s="69"/>
      <c r="F16" s="69"/>
      <c r="G16" s="53">
        <f>SUM(H16:M16)</f>
        <v>624</v>
      </c>
      <c r="H16" s="99"/>
      <c r="I16" s="99"/>
      <c r="J16" s="53"/>
      <c r="K16" s="99"/>
      <c r="L16" s="99"/>
      <c r="M16" s="53">
        <v>624</v>
      </c>
      <c r="N16" s="52"/>
    </row>
    <row r="17" spans="1:14" ht="6" customHeight="1" thickBot="1">
      <c r="A17" s="51"/>
      <c r="B17" s="31"/>
      <c r="C17" s="55"/>
      <c r="D17" s="55"/>
      <c r="E17" s="32"/>
      <c r="F17" s="32"/>
      <c r="G17" s="55"/>
      <c r="H17" s="32"/>
      <c r="I17" s="25"/>
      <c r="J17" s="55"/>
      <c r="K17" s="32"/>
      <c r="L17" s="25"/>
      <c r="M17" s="55"/>
      <c r="N17" s="55"/>
    </row>
    <row r="18" spans="1:14" ht="18" customHeight="1">
      <c r="A18" s="14" t="s">
        <v>71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</sheetData>
  <mergeCells count="51">
    <mergeCell ref="A17:B17"/>
    <mergeCell ref="E17:F17"/>
    <mergeCell ref="H17:I17"/>
    <mergeCell ref="K17:L17"/>
    <mergeCell ref="A6:B6"/>
    <mergeCell ref="E6:F6"/>
    <mergeCell ref="H6:I6"/>
    <mergeCell ref="K6:L6"/>
    <mergeCell ref="H7:I7"/>
    <mergeCell ref="K7:L7"/>
    <mergeCell ref="H8:I8"/>
    <mergeCell ref="K8:L8"/>
    <mergeCell ref="K10:L10"/>
    <mergeCell ref="H9:I9"/>
    <mergeCell ref="K9:L9"/>
    <mergeCell ref="E9:F9"/>
    <mergeCell ref="K12:L12"/>
    <mergeCell ref="H11:I11"/>
    <mergeCell ref="K11:L11"/>
    <mergeCell ref="E11:F11"/>
    <mergeCell ref="K14:L14"/>
    <mergeCell ref="H13:I13"/>
    <mergeCell ref="K13:L13"/>
    <mergeCell ref="E13:F13"/>
    <mergeCell ref="K16:L16"/>
    <mergeCell ref="H15:I15"/>
    <mergeCell ref="K15:L15"/>
    <mergeCell ref="E15:F15"/>
    <mergeCell ref="A2:N2"/>
    <mergeCell ref="A7:B8"/>
    <mergeCell ref="A9:B10"/>
    <mergeCell ref="A11:B12"/>
    <mergeCell ref="A4:B5"/>
    <mergeCell ref="C4:F4"/>
    <mergeCell ref="N4:N5"/>
    <mergeCell ref="G4:M4"/>
    <mergeCell ref="H5:I5"/>
    <mergeCell ref="K5:L5"/>
    <mergeCell ref="E5:F5"/>
    <mergeCell ref="E16:F16"/>
    <mergeCell ref="E14:F14"/>
    <mergeCell ref="E12:F12"/>
    <mergeCell ref="E8:F8"/>
    <mergeCell ref="E7:F7"/>
    <mergeCell ref="A13:B14"/>
    <mergeCell ref="A15:B16"/>
    <mergeCell ref="H16:I16"/>
    <mergeCell ref="E10:F10"/>
    <mergeCell ref="H14:I14"/>
    <mergeCell ref="H12:I12"/>
    <mergeCell ref="H10:I10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3"/>
  <sheetViews>
    <sheetView workbookViewId="0" topLeftCell="A1">
      <selection activeCell="A2" sqref="A2:K2"/>
    </sheetView>
  </sheetViews>
  <sheetFormatPr defaultColWidth="9.00390625" defaultRowHeight="13.5"/>
  <cols>
    <col min="1" max="1" width="0.5" style="0" customWidth="1"/>
    <col min="2" max="2" width="18.125" style="0" customWidth="1"/>
    <col min="3" max="3" width="0.5" style="0" customWidth="1"/>
    <col min="4" max="4" width="8.625" style="0" customWidth="1"/>
    <col min="5" max="5" width="9.75390625" style="0" customWidth="1"/>
    <col min="6" max="6" width="7.625" style="0" customWidth="1"/>
    <col min="7" max="7" width="9.75390625" style="0" customWidth="1"/>
    <col min="8" max="8" width="7.625" style="0" customWidth="1"/>
    <col min="9" max="9" width="9.75390625" style="0" customWidth="1"/>
    <col min="10" max="10" width="7.625" style="0" customWidth="1"/>
    <col min="11" max="11" width="9.75390625" style="0" customWidth="1"/>
    <col min="12" max="12" width="7.625" style="57" customWidth="1"/>
    <col min="13" max="13" width="9.75390625" style="0" customWidth="1"/>
    <col min="14" max="14" width="7.625" style="0" customWidth="1"/>
    <col min="15" max="15" width="9.75390625" style="0" customWidth="1"/>
    <col min="16" max="16" width="7.625" style="0" customWidth="1"/>
    <col min="17" max="17" width="9.75390625" style="0" customWidth="1"/>
    <col min="18" max="18" width="7.625" style="0" customWidth="1"/>
    <col min="19" max="19" width="9.75390625" style="0" customWidth="1"/>
    <col min="20" max="20" width="7.625" style="57" customWidth="1"/>
    <col min="21" max="21" width="9.75390625" style="57" customWidth="1"/>
    <col min="22" max="22" width="9.00390625" style="57" customWidth="1"/>
  </cols>
  <sheetData>
    <row r="1" spans="1:21" ht="30" customHeight="1">
      <c r="A1" s="221"/>
      <c r="B1" s="221"/>
      <c r="U1" s="58"/>
    </row>
    <row r="2" spans="1:11" ht="45" customHeight="1">
      <c r="A2" s="246" t="s">
        <v>73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21" ht="16.5" customHeight="1" thickBo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4"/>
      <c r="M3" s="59"/>
      <c r="N3" s="59"/>
      <c r="O3" s="59"/>
      <c r="P3" s="59"/>
      <c r="Q3" s="59"/>
      <c r="R3" s="59"/>
      <c r="S3" s="59"/>
      <c r="T3" s="4"/>
      <c r="U3" s="11" t="s">
        <v>74</v>
      </c>
    </row>
    <row r="4" spans="1:21" ht="15.75" customHeight="1">
      <c r="A4" s="247" t="s">
        <v>75</v>
      </c>
      <c r="B4" s="248"/>
      <c r="C4" s="228"/>
      <c r="D4" s="252" t="s">
        <v>76</v>
      </c>
      <c r="E4" s="252"/>
      <c r="F4" s="75" t="s">
        <v>77</v>
      </c>
      <c r="G4" s="75"/>
      <c r="H4" s="75" t="s">
        <v>78</v>
      </c>
      <c r="I4" s="75"/>
      <c r="J4" s="75" t="s">
        <v>79</v>
      </c>
      <c r="K4" s="244"/>
      <c r="L4" s="74" t="s">
        <v>80</v>
      </c>
      <c r="M4" s="75"/>
      <c r="N4" s="75" t="s">
        <v>81</v>
      </c>
      <c r="O4" s="75"/>
      <c r="P4" s="75" t="s">
        <v>82</v>
      </c>
      <c r="Q4" s="75"/>
      <c r="R4" s="75" t="s">
        <v>83</v>
      </c>
      <c r="S4" s="75"/>
      <c r="T4" s="75" t="s">
        <v>84</v>
      </c>
      <c r="U4" s="244"/>
    </row>
    <row r="5" spans="1:21" ht="15.75" customHeight="1">
      <c r="A5" s="249"/>
      <c r="B5" s="250"/>
      <c r="C5" s="251"/>
      <c r="D5" s="63" t="s">
        <v>85</v>
      </c>
      <c r="E5" s="63" t="s">
        <v>86</v>
      </c>
      <c r="F5" s="61" t="s">
        <v>85</v>
      </c>
      <c r="G5" s="61" t="s">
        <v>86</v>
      </c>
      <c r="H5" s="61" t="s">
        <v>85</v>
      </c>
      <c r="I5" s="61" t="s">
        <v>86</v>
      </c>
      <c r="J5" s="61" t="s">
        <v>85</v>
      </c>
      <c r="K5" s="62" t="s">
        <v>86</v>
      </c>
      <c r="L5" s="60" t="s">
        <v>85</v>
      </c>
      <c r="M5" s="61" t="s">
        <v>86</v>
      </c>
      <c r="N5" s="61" t="s">
        <v>85</v>
      </c>
      <c r="O5" s="61" t="s">
        <v>86</v>
      </c>
      <c r="P5" s="61" t="s">
        <v>85</v>
      </c>
      <c r="Q5" s="61" t="s">
        <v>86</v>
      </c>
      <c r="R5" s="61" t="s">
        <v>85</v>
      </c>
      <c r="S5" s="61" t="s">
        <v>86</v>
      </c>
      <c r="T5" s="61" t="s">
        <v>85</v>
      </c>
      <c r="U5" s="62" t="s">
        <v>86</v>
      </c>
    </row>
    <row r="6" spans="1:21" ht="6" customHeight="1">
      <c r="A6" s="4"/>
      <c r="B6" s="4"/>
      <c r="C6" s="4"/>
      <c r="D6" s="64"/>
      <c r="E6" s="65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2.5" customHeight="1">
      <c r="A7" s="4"/>
      <c r="B7" s="20" t="s">
        <v>87</v>
      </c>
      <c r="C7" s="6"/>
      <c r="D7" s="66">
        <v>5712</v>
      </c>
      <c r="E7" s="67">
        <v>178366</v>
      </c>
      <c r="F7" s="68">
        <v>164</v>
      </c>
      <c r="G7" s="68">
        <v>4236</v>
      </c>
      <c r="H7" s="68">
        <v>164</v>
      </c>
      <c r="I7" s="68">
        <v>4646</v>
      </c>
      <c r="J7" s="68">
        <v>165</v>
      </c>
      <c r="K7" s="68">
        <v>5173</v>
      </c>
      <c r="L7" s="68">
        <v>281</v>
      </c>
      <c r="M7" s="68">
        <v>8015</v>
      </c>
      <c r="N7" s="68">
        <v>116</v>
      </c>
      <c r="O7" s="68">
        <v>3266</v>
      </c>
      <c r="P7" s="68">
        <v>93</v>
      </c>
      <c r="Q7" s="68">
        <v>3262</v>
      </c>
      <c r="R7" s="68">
        <v>163</v>
      </c>
      <c r="S7" s="68">
        <v>2951</v>
      </c>
      <c r="T7" s="68">
        <v>113</v>
      </c>
      <c r="U7" s="68">
        <v>2704</v>
      </c>
    </row>
    <row r="8" spans="1:21" ht="22.5" customHeight="1">
      <c r="A8" s="4"/>
      <c r="B8" s="20" t="s">
        <v>88</v>
      </c>
      <c r="C8" s="6"/>
      <c r="D8" s="66">
        <v>109095</v>
      </c>
      <c r="E8" s="67">
        <v>2229887</v>
      </c>
      <c r="F8" s="68">
        <v>5865</v>
      </c>
      <c r="G8" s="68">
        <v>112854</v>
      </c>
      <c r="H8" s="68">
        <v>4124</v>
      </c>
      <c r="I8" s="68">
        <v>67918</v>
      </c>
      <c r="J8" s="68">
        <v>5834</v>
      </c>
      <c r="K8" s="68">
        <v>105269</v>
      </c>
      <c r="L8" s="68">
        <v>6238</v>
      </c>
      <c r="M8" s="68">
        <v>137941</v>
      </c>
      <c r="N8" s="68">
        <v>4213</v>
      </c>
      <c r="O8" s="68">
        <v>110987</v>
      </c>
      <c r="P8" s="68">
        <v>2630</v>
      </c>
      <c r="Q8" s="68">
        <v>50968</v>
      </c>
      <c r="R8" s="68">
        <v>1468</v>
      </c>
      <c r="S8" s="68">
        <v>33321</v>
      </c>
      <c r="T8" s="68">
        <v>2157</v>
      </c>
      <c r="U8" s="68">
        <v>42167</v>
      </c>
    </row>
    <row r="9" spans="1:21" ht="22.5" customHeight="1">
      <c r="A9" s="4"/>
      <c r="B9" s="34" t="s">
        <v>89</v>
      </c>
      <c r="C9" s="12"/>
      <c r="D9" s="66">
        <v>114807</v>
      </c>
      <c r="E9" s="67">
        <v>2408253</v>
      </c>
      <c r="F9" s="67">
        <v>6029</v>
      </c>
      <c r="G9" s="67">
        <v>117090</v>
      </c>
      <c r="H9" s="67">
        <v>4288</v>
      </c>
      <c r="I9" s="67">
        <v>72564</v>
      </c>
      <c r="J9" s="67">
        <v>5999</v>
      </c>
      <c r="K9" s="67">
        <v>110442</v>
      </c>
      <c r="L9" s="67">
        <v>6519</v>
      </c>
      <c r="M9" s="67">
        <v>145956</v>
      </c>
      <c r="N9" s="67">
        <v>4329</v>
      </c>
      <c r="O9" s="67">
        <v>114253</v>
      </c>
      <c r="P9" s="67">
        <v>2723</v>
      </c>
      <c r="Q9" s="67">
        <v>54230</v>
      </c>
      <c r="R9" s="67">
        <v>1631</v>
      </c>
      <c r="S9" s="67">
        <v>36272</v>
      </c>
      <c r="T9" s="67">
        <v>2270</v>
      </c>
      <c r="U9" s="67">
        <v>44871</v>
      </c>
    </row>
    <row r="10" spans="1:21" ht="6" customHeight="1" thickBot="1">
      <c r="A10" s="7"/>
      <c r="B10" s="7"/>
      <c r="C10" s="7"/>
      <c r="D10" s="7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17.2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2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2" customHeight="1" thickBo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4"/>
      <c r="M13" s="4"/>
      <c r="N13" s="59"/>
      <c r="O13" s="59"/>
      <c r="P13" s="59"/>
      <c r="Q13" s="59"/>
      <c r="R13" s="59"/>
      <c r="S13" s="59"/>
      <c r="T13" s="4"/>
      <c r="U13" s="4"/>
    </row>
    <row r="14" spans="1:21" ht="15.75" customHeight="1">
      <c r="A14" s="247" t="s">
        <v>75</v>
      </c>
      <c r="B14" s="248"/>
      <c r="C14" s="228"/>
      <c r="D14" s="75" t="s">
        <v>90</v>
      </c>
      <c r="E14" s="75"/>
      <c r="F14" s="75" t="s">
        <v>91</v>
      </c>
      <c r="G14" s="75"/>
      <c r="H14" s="75" t="s">
        <v>92</v>
      </c>
      <c r="I14" s="75"/>
      <c r="J14" s="75" t="s">
        <v>93</v>
      </c>
      <c r="K14" s="244"/>
      <c r="L14" s="74" t="s">
        <v>94</v>
      </c>
      <c r="M14" s="75"/>
      <c r="N14" s="75" t="s">
        <v>95</v>
      </c>
      <c r="O14" s="75"/>
      <c r="P14" s="75" t="s">
        <v>96</v>
      </c>
      <c r="Q14" s="75"/>
      <c r="R14" s="75" t="s">
        <v>97</v>
      </c>
      <c r="S14" s="75"/>
      <c r="T14" s="75" t="s">
        <v>98</v>
      </c>
      <c r="U14" s="244"/>
    </row>
    <row r="15" spans="1:21" ht="15.75" customHeight="1">
      <c r="A15" s="249"/>
      <c r="B15" s="250"/>
      <c r="C15" s="251"/>
      <c r="D15" s="61" t="s">
        <v>85</v>
      </c>
      <c r="E15" s="61" t="s">
        <v>86</v>
      </c>
      <c r="F15" s="61" t="s">
        <v>85</v>
      </c>
      <c r="G15" s="61" t="s">
        <v>86</v>
      </c>
      <c r="H15" s="61" t="s">
        <v>85</v>
      </c>
      <c r="I15" s="61" t="s">
        <v>86</v>
      </c>
      <c r="J15" s="61" t="s">
        <v>85</v>
      </c>
      <c r="K15" s="62" t="s">
        <v>86</v>
      </c>
      <c r="L15" s="60" t="s">
        <v>85</v>
      </c>
      <c r="M15" s="61" t="s">
        <v>86</v>
      </c>
      <c r="N15" s="61" t="s">
        <v>85</v>
      </c>
      <c r="O15" s="61" t="s">
        <v>86</v>
      </c>
      <c r="P15" s="61" t="s">
        <v>85</v>
      </c>
      <c r="Q15" s="61" t="s">
        <v>86</v>
      </c>
      <c r="R15" s="61" t="s">
        <v>85</v>
      </c>
      <c r="S15" s="61" t="s">
        <v>86</v>
      </c>
      <c r="T15" s="61" t="s">
        <v>85</v>
      </c>
      <c r="U15" s="62" t="s">
        <v>86</v>
      </c>
    </row>
    <row r="16" spans="1:21" ht="6" customHeight="1">
      <c r="A16" s="4"/>
      <c r="B16" s="4"/>
      <c r="C16" s="4"/>
      <c r="D16" s="1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22.5" customHeight="1">
      <c r="A17" s="4"/>
      <c r="B17" s="20" t="s">
        <v>87</v>
      </c>
      <c r="C17" s="6"/>
      <c r="D17" s="79">
        <v>126</v>
      </c>
      <c r="E17" s="68">
        <v>4688</v>
      </c>
      <c r="F17" s="68">
        <v>116</v>
      </c>
      <c r="G17" s="68">
        <v>5297</v>
      </c>
      <c r="H17" s="68">
        <v>115</v>
      </c>
      <c r="I17" s="68">
        <v>2992</v>
      </c>
      <c r="J17" s="68">
        <v>137</v>
      </c>
      <c r="K17" s="68">
        <v>4366</v>
      </c>
      <c r="L17" s="68">
        <v>111</v>
      </c>
      <c r="M17" s="68">
        <v>3675</v>
      </c>
      <c r="N17" s="68">
        <v>193</v>
      </c>
      <c r="O17" s="68">
        <v>7561</v>
      </c>
      <c r="P17" s="68">
        <v>118</v>
      </c>
      <c r="Q17" s="68">
        <v>4298</v>
      </c>
      <c r="R17" s="68">
        <v>136</v>
      </c>
      <c r="S17" s="68">
        <v>4520</v>
      </c>
      <c r="T17" s="68">
        <v>114</v>
      </c>
      <c r="U17" s="68">
        <v>3432</v>
      </c>
    </row>
    <row r="18" spans="1:21" ht="22.5" customHeight="1">
      <c r="A18" s="4"/>
      <c r="B18" s="6" t="s">
        <v>88</v>
      </c>
      <c r="C18" s="6"/>
      <c r="D18" s="79">
        <v>2983</v>
      </c>
      <c r="E18" s="68">
        <v>56138</v>
      </c>
      <c r="F18" s="68">
        <v>2856</v>
      </c>
      <c r="G18" s="68">
        <v>75707</v>
      </c>
      <c r="H18" s="68">
        <v>2897</v>
      </c>
      <c r="I18" s="68">
        <v>58189</v>
      </c>
      <c r="J18" s="68">
        <v>2724</v>
      </c>
      <c r="K18" s="68">
        <v>49133</v>
      </c>
      <c r="L18" s="68">
        <v>405</v>
      </c>
      <c r="M18" s="68">
        <v>7464</v>
      </c>
      <c r="N18" s="68">
        <v>5635</v>
      </c>
      <c r="O18" s="68">
        <v>138221</v>
      </c>
      <c r="P18" s="68">
        <v>3508</v>
      </c>
      <c r="Q18" s="68">
        <v>72848</v>
      </c>
      <c r="R18" s="68">
        <v>2873</v>
      </c>
      <c r="S18" s="68">
        <v>52942</v>
      </c>
      <c r="T18" s="68">
        <v>3454</v>
      </c>
      <c r="U18" s="68">
        <v>68938</v>
      </c>
    </row>
    <row r="19" spans="1:21" ht="22.5" customHeight="1">
      <c r="A19" s="4"/>
      <c r="B19" s="12" t="s">
        <v>89</v>
      </c>
      <c r="C19" s="6"/>
      <c r="D19" s="66">
        <v>3109</v>
      </c>
      <c r="E19" s="67">
        <v>60826</v>
      </c>
      <c r="F19" s="67">
        <v>2972</v>
      </c>
      <c r="G19" s="67">
        <v>81004</v>
      </c>
      <c r="H19" s="67">
        <v>3012</v>
      </c>
      <c r="I19" s="67">
        <v>61181</v>
      </c>
      <c r="J19" s="67">
        <v>2861</v>
      </c>
      <c r="K19" s="67">
        <v>53499</v>
      </c>
      <c r="L19" s="67">
        <v>516</v>
      </c>
      <c r="M19" s="67">
        <v>11139</v>
      </c>
      <c r="N19" s="67">
        <v>5828</v>
      </c>
      <c r="O19" s="67">
        <v>145782</v>
      </c>
      <c r="P19" s="67">
        <v>3626</v>
      </c>
      <c r="Q19" s="67">
        <v>77146</v>
      </c>
      <c r="R19" s="67">
        <v>3009</v>
      </c>
      <c r="S19" s="67">
        <v>57462</v>
      </c>
      <c r="T19" s="67">
        <v>3568</v>
      </c>
      <c r="U19" s="67">
        <v>72370</v>
      </c>
    </row>
    <row r="20" spans="1:21" ht="6" customHeight="1" thickBot="1">
      <c r="A20" s="7"/>
      <c r="B20" s="7"/>
      <c r="C20" s="7"/>
      <c r="D20" s="80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</row>
    <row r="21" spans="1:21" ht="17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12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12" customHeight="1" thickBo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4"/>
      <c r="M23" s="4"/>
      <c r="N23" s="59"/>
      <c r="O23" s="59"/>
      <c r="P23" s="59"/>
      <c r="Q23" s="59"/>
      <c r="R23" s="59"/>
      <c r="S23" s="59"/>
      <c r="T23" s="4"/>
      <c r="U23" s="4"/>
    </row>
    <row r="24" spans="1:21" ht="15.75" customHeight="1">
      <c r="A24" s="217" t="s">
        <v>75</v>
      </c>
      <c r="B24" s="217"/>
      <c r="C24" s="217"/>
      <c r="D24" s="75" t="s">
        <v>99</v>
      </c>
      <c r="E24" s="75"/>
      <c r="F24" s="75" t="s">
        <v>100</v>
      </c>
      <c r="G24" s="75"/>
      <c r="H24" s="75" t="s">
        <v>101</v>
      </c>
      <c r="I24" s="75"/>
      <c r="J24" s="75" t="s">
        <v>102</v>
      </c>
      <c r="K24" s="244"/>
      <c r="L24" s="74" t="s">
        <v>103</v>
      </c>
      <c r="M24" s="75"/>
      <c r="N24" s="75" t="s">
        <v>104</v>
      </c>
      <c r="O24" s="75"/>
      <c r="P24" s="75" t="s">
        <v>105</v>
      </c>
      <c r="Q24" s="75"/>
      <c r="R24" s="75" t="s">
        <v>106</v>
      </c>
      <c r="S24" s="75"/>
      <c r="T24" s="75" t="s">
        <v>107</v>
      </c>
      <c r="U24" s="244"/>
    </row>
    <row r="25" spans="1:21" ht="15.75" customHeight="1">
      <c r="A25" s="219"/>
      <c r="B25" s="219"/>
      <c r="C25" s="219"/>
      <c r="D25" s="61" t="s">
        <v>85</v>
      </c>
      <c r="E25" s="61" t="s">
        <v>86</v>
      </c>
      <c r="F25" s="61" t="s">
        <v>85</v>
      </c>
      <c r="G25" s="61" t="s">
        <v>86</v>
      </c>
      <c r="H25" s="61" t="s">
        <v>85</v>
      </c>
      <c r="I25" s="61" t="s">
        <v>86</v>
      </c>
      <c r="J25" s="61" t="s">
        <v>85</v>
      </c>
      <c r="K25" s="62" t="s">
        <v>86</v>
      </c>
      <c r="L25" s="60" t="s">
        <v>85</v>
      </c>
      <c r="M25" s="61" t="s">
        <v>86</v>
      </c>
      <c r="N25" s="61" t="s">
        <v>85</v>
      </c>
      <c r="O25" s="61" t="s">
        <v>86</v>
      </c>
      <c r="P25" s="61" t="s">
        <v>85</v>
      </c>
      <c r="Q25" s="61" t="s">
        <v>86</v>
      </c>
      <c r="R25" s="61" t="s">
        <v>85</v>
      </c>
      <c r="S25" s="61" t="s">
        <v>86</v>
      </c>
      <c r="T25" s="61" t="s">
        <v>85</v>
      </c>
      <c r="U25" s="62" t="s">
        <v>86</v>
      </c>
    </row>
    <row r="26" spans="1:21" ht="6" customHeight="1">
      <c r="A26" s="3"/>
      <c r="B26" s="3"/>
      <c r="C26" s="3"/>
      <c r="D26" s="16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ht="22.5" customHeight="1">
      <c r="A27" s="3"/>
      <c r="B27" s="20" t="s">
        <v>87</v>
      </c>
      <c r="C27" s="3"/>
      <c r="D27" s="79">
        <v>105</v>
      </c>
      <c r="E27" s="68">
        <v>5912</v>
      </c>
      <c r="F27" s="68">
        <v>116</v>
      </c>
      <c r="G27" s="68">
        <v>4110</v>
      </c>
      <c r="H27" s="68">
        <v>121</v>
      </c>
      <c r="I27" s="68">
        <v>5331</v>
      </c>
      <c r="J27" s="68">
        <v>142</v>
      </c>
      <c r="K27" s="68">
        <v>6513</v>
      </c>
      <c r="L27" s="68">
        <v>128</v>
      </c>
      <c r="M27" s="68">
        <v>3025</v>
      </c>
      <c r="N27" s="68">
        <v>132</v>
      </c>
      <c r="O27" s="68">
        <v>4668</v>
      </c>
      <c r="P27" s="68">
        <v>82</v>
      </c>
      <c r="Q27" s="68">
        <v>4708</v>
      </c>
      <c r="R27" s="68">
        <v>146</v>
      </c>
      <c r="S27" s="68">
        <v>4090</v>
      </c>
      <c r="T27" s="68">
        <v>113</v>
      </c>
      <c r="U27" s="68">
        <v>4769</v>
      </c>
    </row>
    <row r="28" spans="1:21" ht="22.5" customHeight="1">
      <c r="A28" s="3"/>
      <c r="B28" s="6" t="s">
        <v>88</v>
      </c>
      <c r="C28" s="4"/>
      <c r="D28" s="79">
        <v>3268</v>
      </c>
      <c r="E28" s="68">
        <v>72936</v>
      </c>
      <c r="F28" s="68">
        <v>2875</v>
      </c>
      <c r="G28" s="68">
        <v>72228</v>
      </c>
      <c r="H28" s="68">
        <v>2366</v>
      </c>
      <c r="I28" s="68">
        <v>54902</v>
      </c>
      <c r="J28" s="68">
        <v>3306</v>
      </c>
      <c r="K28" s="68">
        <v>80842</v>
      </c>
      <c r="L28" s="68">
        <v>2210</v>
      </c>
      <c r="M28" s="68">
        <v>44853</v>
      </c>
      <c r="N28" s="68">
        <v>4382</v>
      </c>
      <c r="O28" s="68">
        <v>89109</v>
      </c>
      <c r="P28" s="68">
        <v>3225</v>
      </c>
      <c r="Q28" s="68">
        <v>61504</v>
      </c>
      <c r="R28" s="68">
        <v>4182</v>
      </c>
      <c r="S28" s="68">
        <v>80510</v>
      </c>
      <c r="T28" s="68">
        <v>4321</v>
      </c>
      <c r="U28" s="68">
        <v>82716</v>
      </c>
    </row>
    <row r="29" spans="1:21" ht="22.5" customHeight="1">
      <c r="A29" s="12"/>
      <c r="B29" s="12" t="s">
        <v>89</v>
      </c>
      <c r="C29" s="65"/>
      <c r="D29" s="82">
        <v>3373</v>
      </c>
      <c r="E29" s="83">
        <v>78848</v>
      </c>
      <c r="F29" s="83">
        <v>2991</v>
      </c>
      <c r="G29" s="83">
        <v>76338</v>
      </c>
      <c r="H29" s="83">
        <v>2487</v>
      </c>
      <c r="I29" s="83">
        <v>60233</v>
      </c>
      <c r="J29" s="83">
        <v>3448</v>
      </c>
      <c r="K29" s="83">
        <v>87355</v>
      </c>
      <c r="L29" s="83">
        <v>2338</v>
      </c>
      <c r="M29" s="83">
        <v>47878</v>
      </c>
      <c r="N29" s="83">
        <v>4514</v>
      </c>
      <c r="O29" s="83">
        <v>93777</v>
      </c>
      <c r="P29" s="83">
        <v>3307</v>
      </c>
      <c r="Q29" s="83">
        <v>66212</v>
      </c>
      <c r="R29" s="83">
        <v>4328</v>
      </c>
      <c r="S29" s="83">
        <v>84600</v>
      </c>
      <c r="T29" s="83">
        <v>4434</v>
      </c>
      <c r="U29" s="83">
        <v>87485</v>
      </c>
    </row>
    <row r="30" spans="1:21" ht="6" customHeight="1" thickBot="1">
      <c r="A30" s="8"/>
      <c r="B30" s="8"/>
      <c r="C30" s="7"/>
      <c r="D30" s="18"/>
      <c r="E30" s="10"/>
      <c r="F30" s="10"/>
      <c r="G30" s="10"/>
      <c r="H30" s="242"/>
      <c r="I30" s="242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1" ht="17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ht="12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ht="12" customHeight="1" thickBot="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4"/>
      <c r="M33" s="4"/>
      <c r="N33" s="59"/>
      <c r="O33" s="59"/>
      <c r="P33" s="59"/>
      <c r="Q33" s="59"/>
      <c r="R33" s="59"/>
      <c r="S33" s="59"/>
      <c r="T33" s="4"/>
      <c r="U33" s="4"/>
    </row>
    <row r="34" spans="1:21" ht="15.75" customHeight="1">
      <c r="A34" s="217" t="s">
        <v>75</v>
      </c>
      <c r="B34" s="217"/>
      <c r="C34" s="218"/>
      <c r="D34" s="75" t="s">
        <v>108</v>
      </c>
      <c r="E34" s="75"/>
      <c r="F34" s="75" t="s">
        <v>109</v>
      </c>
      <c r="G34" s="244"/>
      <c r="H34" s="75" t="s">
        <v>110</v>
      </c>
      <c r="I34" s="244"/>
      <c r="J34" s="244" t="s">
        <v>111</v>
      </c>
      <c r="K34" s="245"/>
      <c r="L34" s="245" t="s">
        <v>112</v>
      </c>
      <c r="M34" s="74"/>
      <c r="N34" s="244" t="s">
        <v>113</v>
      </c>
      <c r="O34" s="74"/>
      <c r="P34" s="244" t="s">
        <v>114</v>
      </c>
      <c r="Q34" s="74"/>
      <c r="R34" s="244" t="s">
        <v>115</v>
      </c>
      <c r="S34" s="74"/>
      <c r="T34" s="244" t="s">
        <v>116</v>
      </c>
      <c r="U34" s="245"/>
    </row>
    <row r="35" spans="1:21" ht="15.75" customHeight="1">
      <c r="A35" s="219"/>
      <c r="B35" s="219"/>
      <c r="C35" s="219"/>
      <c r="D35" s="43" t="s">
        <v>85</v>
      </c>
      <c r="E35" s="61" t="s">
        <v>86</v>
      </c>
      <c r="F35" s="61" t="s">
        <v>85</v>
      </c>
      <c r="G35" s="62" t="s">
        <v>86</v>
      </c>
      <c r="H35" s="61" t="s">
        <v>85</v>
      </c>
      <c r="I35" s="62" t="s">
        <v>86</v>
      </c>
      <c r="J35" s="61" t="s">
        <v>85</v>
      </c>
      <c r="K35" s="62" t="s">
        <v>86</v>
      </c>
      <c r="L35" s="60" t="s">
        <v>85</v>
      </c>
      <c r="M35" s="61" t="s">
        <v>86</v>
      </c>
      <c r="N35" s="61" t="s">
        <v>85</v>
      </c>
      <c r="O35" s="62" t="s">
        <v>86</v>
      </c>
      <c r="P35" s="61" t="s">
        <v>85</v>
      </c>
      <c r="Q35" s="62" t="s">
        <v>86</v>
      </c>
      <c r="R35" s="61" t="s">
        <v>85</v>
      </c>
      <c r="S35" s="62" t="s">
        <v>86</v>
      </c>
      <c r="T35" s="61" t="s">
        <v>85</v>
      </c>
      <c r="U35" s="62" t="s">
        <v>86</v>
      </c>
    </row>
    <row r="36" spans="1:21" ht="6" customHeight="1">
      <c r="A36" s="3"/>
      <c r="B36" s="3"/>
      <c r="C36" s="3"/>
      <c r="D36" s="16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22.5" customHeight="1">
      <c r="A37" s="3"/>
      <c r="B37" s="20" t="s">
        <v>87</v>
      </c>
      <c r="C37" s="3"/>
      <c r="D37" s="79">
        <v>160</v>
      </c>
      <c r="E37" s="68">
        <v>6904</v>
      </c>
      <c r="F37" s="68">
        <v>108</v>
      </c>
      <c r="G37" s="68">
        <v>2825</v>
      </c>
      <c r="H37" s="68">
        <v>152</v>
      </c>
      <c r="I37" s="68">
        <v>3268</v>
      </c>
      <c r="J37" s="68">
        <v>118</v>
      </c>
      <c r="K37" s="68">
        <v>2516</v>
      </c>
      <c r="L37" s="68">
        <v>105</v>
      </c>
      <c r="M37" s="68">
        <v>2762</v>
      </c>
      <c r="N37" s="68">
        <v>91</v>
      </c>
      <c r="O37" s="68">
        <v>2474</v>
      </c>
      <c r="P37" s="68">
        <v>180</v>
      </c>
      <c r="Q37" s="68">
        <v>3754</v>
      </c>
      <c r="R37" s="68">
        <v>324</v>
      </c>
      <c r="S37" s="68">
        <v>8086</v>
      </c>
      <c r="T37" s="68">
        <v>283</v>
      </c>
      <c r="U37" s="68">
        <v>5765</v>
      </c>
    </row>
    <row r="38" spans="1:21" ht="22.5" customHeight="1">
      <c r="A38" s="3"/>
      <c r="B38" s="6" t="s">
        <v>88</v>
      </c>
      <c r="C38" s="4"/>
      <c r="D38" s="79">
        <v>3661</v>
      </c>
      <c r="E38" s="68">
        <v>66712</v>
      </c>
      <c r="F38" s="68">
        <v>3182</v>
      </c>
      <c r="G38" s="68">
        <v>71556</v>
      </c>
      <c r="H38" s="68">
        <v>1303</v>
      </c>
      <c r="I38" s="68">
        <v>21669</v>
      </c>
      <c r="J38" s="68">
        <v>1018</v>
      </c>
      <c r="K38" s="68">
        <v>17618</v>
      </c>
      <c r="L38" s="68">
        <v>903</v>
      </c>
      <c r="M38" s="68">
        <v>15525</v>
      </c>
      <c r="N38" s="68">
        <v>1406</v>
      </c>
      <c r="O38" s="68">
        <v>32586</v>
      </c>
      <c r="P38" s="68">
        <v>1637</v>
      </c>
      <c r="Q38" s="68">
        <v>21550</v>
      </c>
      <c r="R38" s="68">
        <v>86</v>
      </c>
      <c r="S38" s="68">
        <v>775</v>
      </c>
      <c r="T38" s="68">
        <v>346</v>
      </c>
      <c r="U38" s="68">
        <v>4112</v>
      </c>
    </row>
    <row r="39" spans="1:21" ht="22.5" customHeight="1">
      <c r="A39" s="12"/>
      <c r="B39" s="12" t="s">
        <v>89</v>
      </c>
      <c r="C39" s="65"/>
      <c r="D39" s="82">
        <v>3821</v>
      </c>
      <c r="E39" s="83">
        <v>73616</v>
      </c>
      <c r="F39" s="83">
        <v>3290</v>
      </c>
      <c r="G39" s="83">
        <v>74381</v>
      </c>
      <c r="H39" s="83">
        <v>1455</v>
      </c>
      <c r="I39" s="83">
        <v>24937</v>
      </c>
      <c r="J39" s="83">
        <v>1136</v>
      </c>
      <c r="K39" s="83">
        <v>20134</v>
      </c>
      <c r="L39" s="83">
        <v>1008</v>
      </c>
      <c r="M39" s="83">
        <v>18287</v>
      </c>
      <c r="N39" s="83">
        <v>1497</v>
      </c>
      <c r="O39" s="83">
        <v>35060</v>
      </c>
      <c r="P39" s="83">
        <v>1817</v>
      </c>
      <c r="Q39" s="83">
        <v>25304</v>
      </c>
      <c r="R39" s="83">
        <v>410</v>
      </c>
      <c r="S39" s="83">
        <v>8861</v>
      </c>
      <c r="T39" s="83">
        <v>629</v>
      </c>
      <c r="U39" s="83">
        <v>9877</v>
      </c>
    </row>
    <row r="40" spans="1:21" ht="6" customHeight="1" thickBot="1">
      <c r="A40" s="8"/>
      <c r="B40" s="8"/>
      <c r="C40" s="7"/>
      <c r="D40" s="18"/>
      <c r="E40" s="10"/>
      <c r="F40" s="10"/>
      <c r="G40" s="10"/>
      <c r="H40" s="242"/>
      <c r="I40" s="242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:21" ht="17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ht="12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ht="12" customHeight="1" thickBot="1">
      <c r="A43" s="59"/>
      <c r="B43" s="59"/>
      <c r="C43" s="59"/>
      <c r="D43" s="59"/>
      <c r="E43" s="59"/>
      <c r="F43" s="59"/>
      <c r="G43" s="59"/>
      <c r="H43" s="59"/>
      <c r="I43" s="59"/>
      <c r="J43" s="4"/>
      <c r="K43" s="4"/>
      <c r="L43" s="4"/>
      <c r="M43" s="4"/>
      <c r="N43" s="59"/>
      <c r="O43" s="59"/>
      <c r="P43" s="59"/>
      <c r="Q43" s="59"/>
      <c r="R43" s="59"/>
      <c r="S43" s="59"/>
      <c r="T43" s="59"/>
      <c r="U43" s="59"/>
    </row>
    <row r="44" spans="1:21" ht="15.75" customHeight="1">
      <c r="A44" s="217" t="s">
        <v>75</v>
      </c>
      <c r="B44" s="217"/>
      <c r="C44" s="218"/>
      <c r="D44" s="244" t="s">
        <v>117</v>
      </c>
      <c r="E44" s="245"/>
      <c r="F44" s="75" t="s">
        <v>118</v>
      </c>
      <c r="G44" s="75"/>
      <c r="H44" s="75" t="s">
        <v>119</v>
      </c>
      <c r="I44" s="244"/>
      <c r="J44" s="244" t="s">
        <v>120</v>
      </c>
      <c r="K44" s="245"/>
      <c r="L44" s="245" t="s">
        <v>121</v>
      </c>
      <c r="M44" s="245"/>
      <c r="N44" s="243"/>
      <c r="O44" s="243"/>
      <c r="P44" s="243"/>
      <c r="Q44" s="243"/>
      <c r="R44" s="243"/>
      <c r="S44" s="243"/>
      <c r="T44" s="243"/>
      <c r="U44" s="243"/>
    </row>
    <row r="45" spans="1:21" ht="15.75" customHeight="1">
      <c r="A45" s="219"/>
      <c r="B45" s="219"/>
      <c r="C45" s="220"/>
      <c r="D45" s="61" t="s">
        <v>85</v>
      </c>
      <c r="E45" s="62" t="s">
        <v>86</v>
      </c>
      <c r="F45" s="61" t="s">
        <v>85</v>
      </c>
      <c r="G45" s="62" t="s">
        <v>86</v>
      </c>
      <c r="H45" s="61" t="s">
        <v>85</v>
      </c>
      <c r="I45" s="62" t="s">
        <v>86</v>
      </c>
      <c r="J45" s="61" t="s">
        <v>85</v>
      </c>
      <c r="K45" s="62" t="s">
        <v>86</v>
      </c>
      <c r="L45" s="60" t="s">
        <v>85</v>
      </c>
      <c r="M45" s="62" t="s">
        <v>86</v>
      </c>
      <c r="N45" s="4"/>
      <c r="O45" s="4"/>
      <c r="P45" s="4"/>
      <c r="Q45" s="4"/>
      <c r="R45" s="4"/>
      <c r="S45" s="4"/>
      <c r="T45" s="4"/>
      <c r="U45" s="4"/>
    </row>
    <row r="46" spans="1:21" ht="6" customHeight="1">
      <c r="A46" s="3"/>
      <c r="B46" s="3"/>
      <c r="C46" s="3"/>
      <c r="D46" s="84"/>
      <c r="E46" s="4"/>
      <c r="F46" s="4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22.5" customHeight="1">
      <c r="A47" s="3"/>
      <c r="B47" s="20" t="s">
        <v>87</v>
      </c>
      <c r="C47" s="3"/>
      <c r="D47" s="79">
        <v>334</v>
      </c>
      <c r="E47" s="68">
        <v>6741</v>
      </c>
      <c r="F47" s="68">
        <v>69</v>
      </c>
      <c r="G47" s="68">
        <v>3385</v>
      </c>
      <c r="H47" s="68">
        <v>96</v>
      </c>
      <c r="I47" s="68">
        <v>7785</v>
      </c>
      <c r="J47" s="68">
        <v>4</v>
      </c>
      <c r="K47" s="68">
        <v>480</v>
      </c>
      <c r="L47" s="68">
        <v>178</v>
      </c>
      <c r="M47" s="68">
        <v>3413</v>
      </c>
      <c r="N47" s="68"/>
      <c r="O47" s="68"/>
      <c r="P47" s="68"/>
      <c r="Q47" s="68"/>
      <c r="R47" s="68"/>
      <c r="S47" s="68"/>
      <c r="T47" s="68"/>
      <c r="U47" s="68"/>
    </row>
    <row r="48" spans="1:21" ht="22.5" customHeight="1">
      <c r="A48" s="3"/>
      <c r="B48" s="6" t="s">
        <v>88</v>
      </c>
      <c r="C48" s="4"/>
      <c r="D48" s="79">
        <v>231</v>
      </c>
      <c r="E48" s="68">
        <v>4208</v>
      </c>
      <c r="F48" s="68">
        <v>1634</v>
      </c>
      <c r="G48" s="68">
        <v>35200</v>
      </c>
      <c r="H48" s="68">
        <v>637</v>
      </c>
      <c r="I48" s="68">
        <v>10509</v>
      </c>
      <c r="J48" s="68">
        <v>1127</v>
      </c>
      <c r="K48" s="68">
        <v>13498</v>
      </c>
      <c r="L48" s="68">
        <v>1925</v>
      </c>
      <c r="M48" s="68">
        <v>33764</v>
      </c>
      <c r="N48" s="68"/>
      <c r="O48" s="68"/>
      <c r="P48" s="68"/>
      <c r="Q48" s="68"/>
      <c r="R48" s="68"/>
      <c r="S48" s="68"/>
      <c r="T48" s="68"/>
      <c r="U48" s="68"/>
    </row>
    <row r="49" spans="1:21" ht="22.5" customHeight="1">
      <c r="A49" s="12"/>
      <c r="B49" s="12" t="s">
        <v>89</v>
      </c>
      <c r="C49" s="65"/>
      <c r="D49" s="82">
        <v>565</v>
      </c>
      <c r="E49" s="83">
        <v>10949</v>
      </c>
      <c r="F49" s="83">
        <v>1703</v>
      </c>
      <c r="G49" s="83">
        <v>38585</v>
      </c>
      <c r="H49" s="83">
        <v>733</v>
      </c>
      <c r="I49" s="83">
        <v>18294</v>
      </c>
      <c r="J49" s="83">
        <v>1131</v>
      </c>
      <c r="K49" s="83">
        <v>13978</v>
      </c>
      <c r="L49" s="83">
        <v>2103</v>
      </c>
      <c r="M49" s="83">
        <v>37177</v>
      </c>
      <c r="N49" s="83"/>
      <c r="O49" s="83"/>
      <c r="P49" s="83"/>
      <c r="Q49" s="83"/>
      <c r="R49" s="83"/>
      <c r="S49" s="83"/>
      <c r="T49" s="83"/>
      <c r="U49" s="83"/>
    </row>
    <row r="50" spans="1:21" ht="6" customHeight="1" thickBot="1">
      <c r="A50" s="8"/>
      <c r="B50" s="8"/>
      <c r="C50" s="7"/>
      <c r="D50" s="18"/>
      <c r="E50" s="10"/>
      <c r="F50" s="10"/>
      <c r="G50" s="10"/>
      <c r="H50" s="10"/>
      <c r="I50" s="10"/>
      <c r="J50" s="10"/>
      <c r="K50" s="10"/>
      <c r="L50" s="242"/>
      <c r="M50" s="242"/>
      <c r="N50" s="5"/>
      <c r="O50" s="5"/>
      <c r="P50" s="5"/>
      <c r="Q50" s="5"/>
      <c r="R50" s="5"/>
      <c r="S50" s="5"/>
      <c r="T50" s="5"/>
      <c r="U50" s="5"/>
    </row>
    <row r="51" spans="1:21" ht="16.5" customHeight="1">
      <c r="A51" s="14" t="s">
        <v>122</v>
      </c>
      <c r="B51" s="14"/>
      <c r="C51" s="4"/>
      <c r="D51" s="5"/>
      <c r="E51" s="5"/>
      <c r="F51" s="5"/>
      <c r="G51" s="5"/>
      <c r="H51" s="85"/>
      <c r="I51" s="8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ht="13.5">
      <c r="B52" s="86"/>
    </row>
    <row r="53" ht="13.5">
      <c r="B53" s="86"/>
    </row>
    <row r="54" ht="13.5">
      <c r="B54" s="86"/>
    </row>
    <row r="55" ht="13.5">
      <c r="B55" s="86"/>
    </row>
    <row r="56" ht="13.5">
      <c r="B56" s="86"/>
    </row>
    <row r="57" ht="13.5">
      <c r="B57" s="86"/>
    </row>
    <row r="58" ht="13.5">
      <c r="B58" s="86"/>
    </row>
    <row r="59" ht="13.5">
      <c r="B59" s="86"/>
    </row>
    <row r="60" ht="13.5">
      <c r="B60" s="86"/>
    </row>
    <row r="61" ht="13.5">
      <c r="B61" s="86"/>
    </row>
    <row r="62" ht="13.5">
      <c r="B62" s="86"/>
    </row>
    <row r="63" ht="13.5">
      <c r="B63" s="86"/>
    </row>
    <row r="64" ht="13.5">
      <c r="B64" s="86"/>
    </row>
    <row r="65" ht="13.5">
      <c r="B65" s="86"/>
    </row>
    <row r="66" ht="13.5">
      <c r="B66" s="86"/>
    </row>
    <row r="67" ht="13.5">
      <c r="B67" s="86"/>
    </row>
    <row r="68" ht="13.5">
      <c r="B68" s="86"/>
    </row>
    <row r="69" ht="13.5">
      <c r="B69" s="86"/>
    </row>
    <row r="70" ht="13.5">
      <c r="B70" s="86"/>
    </row>
    <row r="71" ht="13.5">
      <c r="B71" s="86"/>
    </row>
    <row r="72" ht="13.5">
      <c r="B72" s="86"/>
    </row>
    <row r="73" ht="13.5">
      <c r="B73" s="86"/>
    </row>
  </sheetData>
  <mergeCells count="55">
    <mergeCell ref="A1:B1"/>
    <mergeCell ref="P4:Q4"/>
    <mergeCell ref="D4:E4"/>
    <mergeCell ref="H4:I4"/>
    <mergeCell ref="J4:K4"/>
    <mergeCell ref="F4:G4"/>
    <mergeCell ref="A4:C5"/>
    <mergeCell ref="T14:U14"/>
    <mergeCell ref="L4:M4"/>
    <mergeCell ref="N4:O4"/>
    <mergeCell ref="N14:O14"/>
    <mergeCell ref="P14:Q14"/>
    <mergeCell ref="R14:S14"/>
    <mergeCell ref="R4:S4"/>
    <mergeCell ref="T4:U4"/>
    <mergeCell ref="F14:G14"/>
    <mergeCell ref="A2:K2"/>
    <mergeCell ref="L14:M14"/>
    <mergeCell ref="A14:C15"/>
    <mergeCell ref="D14:E14"/>
    <mergeCell ref="H14:I14"/>
    <mergeCell ref="J14:K14"/>
    <mergeCell ref="P24:Q24"/>
    <mergeCell ref="A24:C25"/>
    <mergeCell ref="D24:E24"/>
    <mergeCell ref="F24:G24"/>
    <mergeCell ref="H24:I24"/>
    <mergeCell ref="R24:S24"/>
    <mergeCell ref="T24:U24"/>
    <mergeCell ref="H30:I30"/>
    <mergeCell ref="A34:C35"/>
    <mergeCell ref="J34:K34"/>
    <mergeCell ref="L34:M34"/>
    <mergeCell ref="N34:O34"/>
    <mergeCell ref="J24:K24"/>
    <mergeCell ref="L24:M24"/>
    <mergeCell ref="N24:O24"/>
    <mergeCell ref="P34:Q34"/>
    <mergeCell ref="R34:S34"/>
    <mergeCell ref="T34:U34"/>
    <mergeCell ref="H40:I40"/>
    <mergeCell ref="D34:E34"/>
    <mergeCell ref="A44:C45"/>
    <mergeCell ref="D44:E44"/>
    <mergeCell ref="H34:I34"/>
    <mergeCell ref="F34:G34"/>
    <mergeCell ref="L50:M50"/>
    <mergeCell ref="T44:U44"/>
    <mergeCell ref="F44:G44"/>
    <mergeCell ref="H44:I44"/>
    <mergeCell ref="J44:K44"/>
    <mergeCell ref="L44:M44"/>
    <mergeCell ref="N44:O44"/>
    <mergeCell ref="P44:Q44"/>
    <mergeCell ref="R44:S44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geOrder="overThenDown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8"/>
  <sheetViews>
    <sheetView workbookViewId="0" topLeftCell="A1">
      <selection activeCell="A2" sqref="A2:O2"/>
    </sheetView>
  </sheetViews>
  <sheetFormatPr defaultColWidth="9.00390625" defaultRowHeight="13.5"/>
  <cols>
    <col min="1" max="1" width="6.50390625" style="2" customWidth="1"/>
    <col min="2" max="2" width="8.25390625" style="2" customWidth="1"/>
    <col min="3" max="3" width="9.00390625" style="37" customWidth="1"/>
    <col min="4" max="4" width="5.50390625" style="37" customWidth="1"/>
    <col min="5" max="5" width="3.00390625" style="37" customWidth="1"/>
    <col min="6" max="6" width="8.50390625" style="37" customWidth="1"/>
    <col min="7" max="7" width="3.00390625" style="37" customWidth="1"/>
    <col min="8" max="8" width="5.50390625" style="37" customWidth="1"/>
    <col min="9" max="9" width="8.50390625" style="37" customWidth="1"/>
    <col min="10" max="10" width="0.5" style="37" customWidth="1"/>
    <col min="11" max="11" width="8.00390625" style="37" customWidth="1"/>
    <col min="12" max="12" width="6.50390625" style="37" customWidth="1"/>
    <col min="13" max="13" width="1.4921875" style="37" customWidth="1"/>
    <col min="14" max="15" width="8.00390625" style="37" customWidth="1"/>
    <col min="16" max="16" width="7.00390625" style="37" customWidth="1"/>
    <col min="17" max="21" width="6.875" style="37" customWidth="1"/>
    <col min="22" max="22" width="7.125" style="37" customWidth="1"/>
    <col min="23" max="24" width="6.875" style="37" customWidth="1"/>
    <col min="25" max="25" width="7.125" style="37" customWidth="1"/>
    <col min="26" max="27" width="6.875" style="37" customWidth="1"/>
    <col min="28" max="28" width="7.125" style="37" customWidth="1"/>
  </cols>
  <sheetData>
    <row r="1" spans="1:28" ht="24.75" customHeight="1">
      <c r="A1" s="22"/>
      <c r="AB1" s="26"/>
    </row>
    <row r="2" spans="1:15" ht="21" customHeight="1">
      <c r="A2" s="223" t="s">
        <v>123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</row>
    <row r="3" ht="16.5" customHeight="1" thickBot="1"/>
    <row r="4" spans="1:29" ht="18" customHeight="1">
      <c r="A4" s="74" t="s">
        <v>124</v>
      </c>
      <c r="B4" s="75"/>
      <c r="C4" s="71" t="s">
        <v>125</v>
      </c>
      <c r="D4" s="71"/>
      <c r="E4" s="71"/>
      <c r="F4" s="71"/>
      <c r="G4" s="71"/>
      <c r="H4" s="71"/>
      <c r="I4" s="71"/>
      <c r="J4" s="71"/>
      <c r="K4" s="71"/>
      <c r="L4" s="253" t="s">
        <v>126</v>
      </c>
      <c r="M4" s="255"/>
      <c r="N4" s="255"/>
      <c r="O4" s="255"/>
      <c r="P4" s="255"/>
      <c r="Q4" s="255"/>
      <c r="R4" s="255"/>
      <c r="S4" s="70"/>
      <c r="T4" s="71" t="s">
        <v>127</v>
      </c>
      <c r="U4" s="71"/>
      <c r="V4" s="71"/>
      <c r="W4" s="71" t="s">
        <v>128</v>
      </c>
      <c r="X4" s="71"/>
      <c r="Y4" s="71"/>
      <c r="Z4" s="71" t="s">
        <v>129</v>
      </c>
      <c r="AA4" s="71"/>
      <c r="AB4" s="253"/>
      <c r="AC4" s="57"/>
    </row>
    <row r="5" spans="1:29" ht="24" customHeight="1">
      <c r="A5" s="254"/>
      <c r="B5" s="48"/>
      <c r="C5" s="43" t="s">
        <v>130</v>
      </c>
      <c r="D5" s="73" t="s">
        <v>131</v>
      </c>
      <c r="E5" s="73"/>
      <c r="F5" s="39" t="s">
        <v>132</v>
      </c>
      <c r="G5" s="73" t="s">
        <v>133</v>
      </c>
      <c r="H5" s="73"/>
      <c r="I5" s="39" t="s">
        <v>134</v>
      </c>
      <c r="J5" s="73" t="s">
        <v>135</v>
      </c>
      <c r="K5" s="73"/>
      <c r="L5" s="73" t="s">
        <v>136</v>
      </c>
      <c r="M5" s="73"/>
      <c r="N5" s="39" t="s">
        <v>131</v>
      </c>
      <c r="O5" s="87" t="s">
        <v>132</v>
      </c>
      <c r="P5" s="38" t="s">
        <v>133</v>
      </c>
      <c r="Q5" s="43" t="s">
        <v>137</v>
      </c>
      <c r="R5" s="43" t="s">
        <v>138</v>
      </c>
      <c r="S5" s="88" t="s">
        <v>139</v>
      </c>
      <c r="T5" s="89" t="s">
        <v>140</v>
      </c>
      <c r="U5" s="90" t="s">
        <v>141</v>
      </c>
      <c r="V5" s="43" t="s">
        <v>142</v>
      </c>
      <c r="W5" s="89" t="s">
        <v>140</v>
      </c>
      <c r="X5" s="90" t="s">
        <v>141</v>
      </c>
      <c r="Y5" s="43" t="s">
        <v>142</v>
      </c>
      <c r="Z5" s="89" t="s">
        <v>140</v>
      </c>
      <c r="AA5" s="90" t="s">
        <v>141</v>
      </c>
      <c r="AB5" s="42" t="s">
        <v>142</v>
      </c>
      <c r="AC5" s="57"/>
    </row>
    <row r="6" spans="1:29" ht="6" customHeight="1">
      <c r="A6" s="4"/>
      <c r="B6" s="17"/>
      <c r="C6" s="91"/>
      <c r="D6" s="128"/>
      <c r="E6" s="128"/>
      <c r="F6" s="3"/>
      <c r="G6" s="128"/>
      <c r="H6" s="128"/>
      <c r="I6" s="3"/>
      <c r="J6" s="128"/>
      <c r="K6" s="128"/>
      <c r="L6" s="128"/>
      <c r="M6" s="12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57"/>
    </row>
    <row r="7" spans="1:29" ht="15.75" customHeight="1">
      <c r="A7" s="128" t="s">
        <v>66</v>
      </c>
      <c r="B7" s="129"/>
      <c r="C7" s="45">
        <v>104630</v>
      </c>
      <c r="D7" s="100">
        <v>42424</v>
      </c>
      <c r="E7" s="174"/>
      <c r="F7" s="45">
        <v>1161</v>
      </c>
      <c r="G7" s="100">
        <v>53500</v>
      </c>
      <c r="H7" s="174"/>
      <c r="I7" s="45">
        <v>7545</v>
      </c>
      <c r="J7" s="100">
        <v>365</v>
      </c>
      <c r="K7" s="174"/>
      <c r="L7" s="100">
        <v>39826</v>
      </c>
      <c r="M7" s="174"/>
      <c r="N7" s="45">
        <v>14503</v>
      </c>
      <c r="O7" s="45">
        <v>498</v>
      </c>
      <c r="P7" s="45">
        <v>17266</v>
      </c>
      <c r="Q7" s="45">
        <v>7559</v>
      </c>
      <c r="R7" s="45">
        <v>139</v>
      </c>
      <c r="S7" s="45">
        <v>0</v>
      </c>
      <c r="T7" s="45">
        <v>128</v>
      </c>
      <c r="U7" s="92">
        <v>14.8</v>
      </c>
      <c r="V7" s="45">
        <v>37438</v>
      </c>
      <c r="W7" s="45">
        <v>118</v>
      </c>
      <c r="X7" s="92">
        <v>14.3</v>
      </c>
      <c r="Y7" s="45">
        <v>3975</v>
      </c>
      <c r="Z7" s="45">
        <v>288</v>
      </c>
      <c r="AA7" s="92">
        <v>9.5</v>
      </c>
      <c r="AB7" s="45">
        <v>41413</v>
      </c>
      <c r="AC7" s="57"/>
    </row>
    <row r="8" spans="1:29" ht="15.75" customHeight="1">
      <c r="A8" s="128" t="s">
        <v>67</v>
      </c>
      <c r="B8" s="129"/>
      <c r="C8" s="45">
        <v>116412</v>
      </c>
      <c r="D8" s="100">
        <v>50604</v>
      </c>
      <c r="E8" s="174"/>
      <c r="F8" s="45">
        <v>1526</v>
      </c>
      <c r="G8" s="100">
        <v>56730</v>
      </c>
      <c r="H8" s="174"/>
      <c r="I8" s="45">
        <v>7552</v>
      </c>
      <c r="J8" s="100">
        <v>401</v>
      </c>
      <c r="K8" s="174"/>
      <c r="L8" s="100">
        <v>38870</v>
      </c>
      <c r="M8" s="174"/>
      <c r="N8" s="45">
        <v>12817</v>
      </c>
      <c r="O8" s="45">
        <v>869</v>
      </c>
      <c r="P8" s="45">
        <v>14129</v>
      </c>
      <c r="Q8" s="45">
        <v>7212</v>
      </c>
      <c r="R8" s="45">
        <v>126</v>
      </c>
      <c r="S8" s="45">
        <v>3843</v>
      </c>
      <c r="T8" s="45">
        <v>165</v>
      </c>
      <c r="U8" s="92">
        <v>19</v>
      </c>
      <c r="V8" s="45">
        <v>52887</v>
      </c>
      <c r="W8" s="45">
        <v>248</v>
      </c>
      <c r="X8" s="92">
        <v>14.3</v>
      </c>
      <c r="Y8" s="45">
        <v>36459</v>
      </c>
      <c r="Z8" s="45">
        <v>290</v>
      </c>
      <c r="AA8" s="92">
        <v>15.8</v>
      </c>
      <c r="AB8" s="45">
        <v>89346</v>
      </c>
      <c r="AC8" s="57"/>
    </row>
    <row r="9" spans="1:29" ht="15.75" customHeight="1">
      <c r="A9" s="128" t="s">
        <v>68</v>
      </c>
      <c r="B9" s="129"/>
      <c r="C9" s="45">
        <v>174101</v>
      </c>
      <c r="D9" s="100">
        <v>67602</v>
      </c>
      <c r="E9" s="174"/>
      <c r="F9" s="45">
        <v>877</v>
      </c>
      <c r="G9" s="100">
        <v>85289</v>
      </c>
      <c r="H9" s="174"/>
      <c r="I9" s="45">
        <v>20333</v>
      </c>
      <c r="J9" s="100">
        <v>598</v>
      </c>
      <c r="K9" s="174"/>
      <c r="L9" s="100">
        <v>56065</v>
      </c>
      <c r="M9" s="174"/>
      <c r="N9" s="45">
        <v>18456</v>
      </c>
      <c r="O9" s="45">
        <v>413</v>
      </c>
      <c r="P9" s="45">
        <v>24795</v>
      </c>
      <c r="Q9" s="45">
        <v>9253</v>
      </c>
      <c r="R9" s="45">
        <v>193</v>
      </c>
      <c r="S9" s="45">
        <v>3148</v>
      </c>
      <c r="T9" s="45">
        <v>1706</v>
      </c>
      <c r="U9" s="92">
        <v>51.2</v>
      </c>
      <c r="V9" s="45">
        <v>64889</v>
      </c>
      <c r="W9" s="45">
        <v>2575</v>
      </c>
      <c r="X9" s="92">
        <v>37.7</v>
      </c>
      <c r="Y9" s="45">
        <v>49105</v>
      </c>
      <c r="Z9" s="45">
        <v>4281</v>
      </c>
      <c r="AA9" s="92">
        <v>42.1</v>
      </c>
      <c r="AB9" s="45">
        <v>113994</v>
      </c>
      <c r="AC9" s="57"/>
    </row>
    <row r="10" spans="1:29" ht="15.75" customHeight="1">
      <c r="A10" s="128" t="s">
        <v>69</v>
      </c>
      <c r="B10" s="129"/>
      <c r="C10" s="45">
        <v>227788</v>
      </c>
      <c r="D10" s="100">
        <v>114442</v>
      </c>
      <c r="E10" s="174"/>
      <c r="F10" s="45">
        <v>4684</v>
      </c>
      <c r="G10" s="100">
        <v>79973</v>
      </c>
      <c r="H10" s="174"/>
      <c r="I10" s="45">
        <v>28689</v>
      </c>
      <c r="J10" s="100">
        <v>786</v>
      </c>
      <c r="K10" s="174"/>
      <c r="L10" s="100">
        <v>40167</v>
      </c>
      <c r="M10" s="174"/>
      <c r="N10" s="45">
        <v>13539</v>
      </c>
      <c r="O10" s="45">
        <v>620</v>
      </c>
      <c r="P10" s="93">
        <v>15329</v>
      </c>
      <c r="Q10" s="93">
        <v>7983</v>
      </c>
      <c r="R10" s="93">
        <v>139</v>
      </c>
      <c r="S10" s="93">
        <v>2696</v>
      </c>
      <c r="T10" s="93">
        <v>871.5</v>
      </c>
      <c r="U10" s="94">
        <v>26.1</v>
      </c>
      <c r="V10" s="93">
        <v>123564</v>
      </c>
      <c r="W10" s="93">
        <v>805</v>
      </c>
      <c r="X10" s="94">
        <v>24.1</v>
      </c>
      <c r="Y10" s="93">
        <v>108356</v>
      </c>
      <c r="Z10" s="93">
        <v>1676.5</v>
      </c>
      <c r="AA10" s="94">
        <v>25.1</v>
      </c>
      <c r="AB10" s="93">
        <v>231920</v>
      </c>
      <c r="AC10" s="57"/>
    </row>
    <row r="11" spans="1:29" ht="15.75" customHeight="1">
      <c r="A11" s="256" t="s">
        <v>70</v>
      </c>
      <c r="B11" s="257"/>
      <c r="C11" s="52">
        <f>SUM(D11:H11)</f>
        <v>102213</v>
      </c>
      <c r="D11" s="69">
        <v>42995</v>
      </c>
      <c r="E11" s="154"/>
      <c r="F11" s="52">
        <v>1019</v>
      </c>
      <c r="G11" s="69">
        <v>38353</v>
      </c>
      <c r="H11" s="154">
        <f>SUM(H13:I24)</f>
        <v>19846</v>
      </c>
      <c r="I11" s="52">
        <v>19846</v>
      </c>
      <c r="J11" s="69">
        <v>348.849</v>
      </c>
      <c r="K11" s="154"/>
      <c r="L11" s="69">
        <f>SUM(N11:Q11,S11)</f>
        <v>23669</v>
      </c>
      <c r="M11" s="154"/>
      <c r="N11" s="52">
        <v>9588</v>
      </c>
      <c r="O11" s="52">
        <v>384</v>
      </c>
      <c r="P11" s="95">
        <v>7726</v>
      </c>
      <c r="Q11" s="95">
        <v>4989</v>
      </c>
      <c r="R11" s="96">
        <v>176.634</v>
      </c>
      <c r="S11" s="96">
        <v>982</v>
      </c>
      <c r="T11" s="95">
        <v>781.5</v>
      </c>
      <c r="U11" s="104">
        <v>30.3</v>
      </c>
      <c r="V11" s="96">
        <v>1855</v>
      </c>
      <c r="W11" s="95">
        <v>1451.5</v>
      </c>
      <c r="X11" s="104">
        <v>30.52</v>
      </c>
      <c r="Y11" s="96">
        <v>1343</v>
      </c>
      <c r="Z11" s="95">
        <v>2233</v>
      </c>
      <c r="AA11" s="104">
        <v>30.4</v>
      </c>
      <c r="AB11" s="95">
        <f>SUM(AB13:AB24)</f>
        <v>3198</v>
      </c>
      <c r="AC11" s="57"/>
    </row>
    <row r="12" spans="1:29" ht="6" customHeight="1">
      <c r="A12" s="105"/>
      <c r="B12" s="106"/>
      <c r="C12" s="45"/>
      <c r="D12" s="100"/>
      <c r="E12" s="174"/>
      <c r="F12" s="45"/>
      <c r="G12" s="100"/>
      <c r="H12" s="174"/>
      <c r="I12" s="45"/>
      <c r="J12" s="100"/>
      <c r="K12" s="174"/>
      <c r="L12" s="100"/>
      <c r="M12" s="174"/>
      <c r="N12" s="107"/>
      <c r="O12" s="107"/>
      <c r="P12" s="45"/>
      <c r="Q12" s="45"/>
      <c r="R12" s="45"/>
      <c r="S12" s="45"/>
      <c r="T12" s="45"/>
      <c r="U12" s="92"/>
      <c r="V12" s="45"/>
      <c r="W12" s="45"/>
      <c r="X12" s="92"/>
      <c r="Y12" s="45"/>
      <c r="Z12" s="45"/>
      <c r="AA12" s="92"/>
      <c r="AB12" s="45"/>
      <c r="AC12" s="57"/>
    </row>
    <row r="13" spans="1:29" ht="15" customHeight="1">
      <c r="A13" s="37" t="s">
        <v>70</v>
      </c>
      <c r="B13" s="106" t="s">
        <v>143</v>
      </c>
      <c r="C13" s="108">
        <f aca="true" t="shared" si="0" ref="C13:C24">SUM(D13:I13)</f>
        <v>4641</v>
      </c>
      <c r="D13" s="100">
        <v>2043</v>
      </c>
      <c r="E13" s="174"/>
      <c r="F13" s="45">
        <v>66</v>
      </c>
      <c r="G13" s="258">
        <v>1899</v>
      </c>
      <c r="H13" s="123"/>
      <c r="I13" s="108">
        <v>633</v>
      </c>
      <c r="J13" s="258">
        <v>193.375</v>
      </c>
      <c r="K13" s="123"/>
      <c r="L13" s="100">
        <f>SUM(N13:Q13,S13)</f>
        <v>1341</v>
      </c>
      <c r="M13" s="174"/>
      <c r="N13" s="108">
        <v>531</v>
      </c>
      <c r="O13" s="45">
        <v>51</v>
      </c>
      <c r="P13" s="45">
        <v>611</v>
      </c>
      <c r="Q13" s="45">
        <v>101</v>
      </c>
      <c r="R13" s="108">
        <v>55.87</v>
      </c>
      <c r="S13" s="108">
        <v>47</v>
      </c>
      <c r="T13" s="45">
        <v>13.5</v>
      </c>
      <c r="U13" s="92">
        <v>5.1</v>
      </c>
      <c r="V13" s="108">
        <v>48</v>
      </c>
      <c r="W13" s="45">
        <v>28</v>
      </c>
      <c r="X13" s="92">
        <v>5.5</v>
      </c>
      <c r="Y13" s="108">
        <v>10</v>
      </c>
      <c r="Z13" s="45">
        <f>T13+W13</f>
        <v>41.5</v>
      </c>
      <c r="AA13" s="92">
        <v>5.4</v>
      </c>
      <c r="AB13" s="45">
        <f>V13+Y13</f>
        <v>58</v>
      </c>
      <c r="AC13" s="57"/>
    </row>
    <row r="14" spans="1:29" ht="15" customHeight="1">
      <c r="A14" s="37"/>
      <c r="B14" s="106" t="s">
        <v>144</v>
      </c>
      <c r="C14" s="108">
        <f t="shared" si="0"/>
        <v>6792</v>
      </c>
      <c r="D14" s="100">
        <v>3202</v>
      </c>
      <c r="E14" s="174"/>
      <c r="F14" s="45">
        <v>90</v>
      </c>
      <c r="G14" s="258">
        <v>2211</v>
      </c>
      <c r="H14" s="123"/>
      <c r="I14" s="108">
        <v>1289</v>
      </c>
      <c r="J14" s="258">
        <v>271.68</v>
      </c>
      <c r="K14" s="123"/>
      <c r="L14" s="100">
        <f aca="true" t="shared" si="1" ref="L14:L24">SUM(N14:Q14,S14)</f>
        <v>1712</v>
      </c>
      <c r="M14" s="174"/>
      <c r="N14" s="108">
        <v>783</v>
      </c>
      <c r="O14" s="45">
        <v>22</v>
      </c>
      <c r="P14" s="45">
        <v>634</v>
      </c>
      <c r="Q14" s="45">
        <v>122</v>
      </c>
      <c r="R14" s="108">
        <v>68.48</v>
      </c>
      <c r="S14" s="108">
        <v>151</v>
      </c>
      <c r="T14" s="45">
        <v>13.5</v>
      </c>
      <c r="U14" s="92">
        <v>4.7</v>
      </c>
      <c r="V14" s="108">
        <v>107</v>
      </c>
      <c r="W14" s="45">
        <v>53</v>
      </c>
      <c r="X14" s="92">
        <v>11.5</v>
      </c>
      <c r="Y14" s="108">
        <v>104</v>
      </c>
      <c r="Z14" s="45">
        <f aca="true" t="shared" si="2" ref="Z14:Z24">T14+W14</f>
        <v>66.5</v>
      </c>
      <c r="AA14" s="92">
        <v>8.9</v>
      </c>
      <c r="AB14" s="45">
        <f aca="true" t="shared" si="3" ref="AB14:AB24">V14+Y14</f>
        <v>211</v>
      </c>
      <c r="AC14" s="57"/>
    </row>
    <row r="15" spans="1:29" ht="15" customHeight="1">
      <c r="A15" s="37"/>
      <c r="B15" s="106" t="s">
        <v>145</v>
      </c>
      <c r="C15" s="108">
        <f t="shared" si="0"/>
        <v>7325</v>
      </c>
      <c r="D15" s="100">
        <v>2204</v>
      </c>
      <c r="E15" s="174"/>
      <c r="F15" s="45">
        <v>18</v>
      </c>
      <c r="G15" s="258">
        <v>911</v>
      </c>
      <c r="H15" s="123"/>
      <c r="I15" s="108">
        <v>4192</v>
      </c>
      <c r="J15" s="258">
        <v>293</v>
      </c>
      <c r="K15" s="123"/>
      <c r="L15" s="100">
        <f t="shared" si="1"/>
        <v>2814</v>
      </c>
      <c r="M15" s="174"/>
      <c r="N15" s="108">
        <v>500</v>
      </c>
      <c r="O15" s="45">
        <v>7</v>
      </c>
      <c r="P15" s="45">
        <v>39</v>
      </c>
      <c r="Q15" s="45">
        <v>1956</v>
      </c>
      <c r="R15" s="108">
        <v>112.56</v>
      </c>
      <c r="S15" s="108">
        <v>312</v>
      </c>
      <c r="T15" s="45">
        <v>31</v>
      </c>
      <c r="U15" s="92">
        <v>12.3</v>
      </c>
      <c r="V15" s="108">
        <v>195</v>
      </c>
      <c r="W15" s="45">
        <v>62.5</v>
      </c>
      <c r="X15" s="92">
        <v>13.6</v>
      </c>
      <c r="Y15" s="108">
        <v>118</v>
      </c>
      <c r="Z15" s="45">
        <f t="shared" si="2"/>
        <v>93.5</v>
      </c>
      <c r="AA15" s="92">
        <v>13.1</v>
      </c>
      <c r="AB15" s="45">
        <f>V15+Y15</f>
        <v>313</v>
      </c>
      <c r="AC15" s="57"/>
    </row>
    <row r="16" spans="1:29" ht="15" customHeight="1">
      <c r="A16" s="37"/>
      <c r="B16" s="106" t="s">
        <v>146</v>
      </c>
      <c r="C16" s="108">
        <f t="shared" si="0"/>
        <v>12520</v>
      </c>
      <c r="D16" s="100">
        <v>4407</v>
      </c>
      <c r="E16" s="174"/>
      <c r="F16" s="45">
        <v>112</v>
      </c>
      <c r="G16" s="258">
        <v>5265</v>
      </c>
      <c r="H16" s="123"/>
      <c r="I16" s="108">
        <v>2736</v>
      </c>
      <c r="J16" s="258">
        <v>596.923</v>
      </c>
      <c r="K16" s="123"/>
      <c r="L16" s="100">
        <f t="shared" si="1"/>
        <v>3652</v>
      </c>
      <c r="M16" s="174"/>
      <c r="N16" s="108">
        <v>1422</v>
      </c>
      <c r="O16" s="45">
        <v>78</v>
      </c>
      <c r="P16" s="45">
        <v>767</v>
      </c>
      <c r="Q16" s="45">
        <v>981</v>
      </c>
      <c r="R16" s="108">
        <v>140.46</v>
      </c>
      <c r="S16" s="108">
        <v>404</v>
      </c>
      <c r="T16" s="45">
        <v>72</v>
      </c>
      <c r="U16" s="92">
        <v>34.8</v>
      </c>
      <c r="V16" s="108">
        <v>79</v>
      </c>
      <c r="W16" s="45">
        <v>171</v>
      </c>
      <c r="X16" s="92">
        <v>35.4</v>
      </c>
      <c r="Y16" s="108">
        <v>20</v>
      </c>
      <c r="Z16" s="45">
        <f t="shared" si="2"/>
        <v>243</v>
      </c>
      <c r="AA16" s="92">
        <v>35.2</v>
      </c>
      <c r="AB16" s="45">
        <f t="shared" si="3"/>
        <v>99</v>
      </c>
      <c r="AC16" s="57"/>
    </row>
    <row r="17" spans="1:29" ht="15" customHeight="1">
      <c r="A17" s="37"/>
      <c r="B17" s="106" t="s">
        <v>147</v>
      </c>
      <c r="C17" s="108">
        <f t="shared" si="0"/>
        <v>28468</v>
      </c>
      <c r="D17" s="100">
        <v>13417</v>
      </c>
      <c r="E17" s="174"/>
      <c r="F17" s="45">
        <v>311</v>
      </c>
      <c r="G17" s="258">
        <v>10253</v>
      </c>
      <c r="H17" s="123"/>
      <c r="I17" s="108">
        <v>4487</v>
      </c>
      <c r="J17" s="258">
        <v>1054.37</v>
      </c>
      <c r="K17" s="123"/>
      <c r="L17" s="100">
        <f t="shared" si="1"/>
        <v>12154</v>
      </c>
      <c r="M17" s="174"/>
      <c r="N17" s="108">
        <v>5572</v>
      </c>
      <c r="O17" s="45">
        <v>175</v>
      </c>
      <c r="P17" s="45">
        <v>4769</v>
      </c>
      <c r="Q17" s="45">
        <v>1570</v>
      </c>
      <c r="R17" s="108">
        <v>450.14</v>
      </c>
      <c r="S17" s="108">
        <v>68</v>
      </c>
      <c r="T17" s="45">
        <v>356.5</v>
      </c>
      <c r="U17" s="92">
        <v>100</v>
      </c>
      <c r="V17" s="108">
        <v>0</v>
      </c>
      <c r="W17" s="45">
        <v>713</v>
      </c>
      <c r="X17" s="92">
        <v>100</v>
      </c>
      <c r="Y17" s="108">
        <v>0</v>
      </c>
      <c r="Z17" s="45">
        <f>T17+W17</f>
        <v>1069.5</v>
      </c>
      <c r="AA17" s="92">
        <v>100</v>
      </c>
      <c r="AB17" s="45">
        <f t="shared" si="3"/>
        <v>0</v>
      </c>
      <c r="AC17" s="57"/>
    </row>
    <row r="18" spans="1:29" ht="15" customHeight="1">
      <c r="A18" s="37"/>
      <c r="B18" s="106" t="s">
        <v>148</v>
      </c>
      <c r="C18" s="108">
        <f t="shared" si="0"/>
        <v>5586</v>
      </c>
      <c r="D18" s="100">
        <v>2533</v>
      </c>
      <c r="E18" s="174"/>
      <c r="F18" s="45">
        <v>114</v>
      </c>
      <c r="G18" s="258">
        <v>2204</v>
      </c>
      <c r="H18" s="123"/>
      <c r="I18" s="108">
        <v>735</v>
      </c>
      <c r="J18" s="258">
        <v>232.75</v>
      </c>
      <c r="K18" s="123"/>
      <c r="L18" s="100">
        <f t="shared" si="1"/>
        <v>0</v>
      </c>
      <c r="M18" s="174"/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21</v>
      </c>
      <c r="U18" s="92">
        <v>26.1</v>
      </c>
      <c r="V18" s="108">
        <v>35</v>
      </c>
      <c r="W18" s="45">
        <v>22</v>
      </c>
      <c r="X18" s="92">
        <v>10.6</v>
      </c>
      <c r="Y18" s="108">
        <v>15</v>
      </c>
      <c r="Z18" s="45">
        <f t="shared" si="2"/>
        <v>43</v>
      </c>
      <c r="AA18" s="92">
        <v>15</v>
      </c>
      <c r="AB18" s="45">
        <f t="shared" si="3"/>
        <v>50</v>
      </c>
      <c r="AC18" s="57"/>
    </row>
    <row r="19" spans="1:29" ht="15" customHeight="1">
      <c r="A19" s="37"/>
      <c r="B19" s="106" t="s">
        <v>149</v>
      </c>
      <c r="C19" s="108">
        <f>SUM(D19:I19)</f>
        <v>6552</v>
      </c>
      <c r="D19" s="100">
        <v>2723</v>
      </c>
      <c r="E19" s="174"/>
      <c r="F19" s="45">
        <v>56</v>
      </c>
      <c r="G19" s="258">
        <v>2830</v>
      </c>
      <c r="H19" s="123"/>
      <c r="I19" s="108">
        <v>943</v>
      </c>
      <c r="J19" s="258">
        <v>262.08</v>
      </c>
      <c r="K19" s="123"/>
      <c r="L19" s="100">
        <f t="shared" si="1"/>
        <v>0</v>
      </c>
      <c r="M19" s="174"/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117</v>
      </c>
      <c r="U19" s="92">
        <v>40.7</v>
      </c>
      <c r="V19" s="108">
        <v>806</v>
      </c>
      <c r="W19" s="45">
        <v>161</v>
      </c>
      <c r="X19" s="92">
        <v>43.8</v>
      </c>
      <c r="Y19" s="108">
        <v>708</v>
      </c>
      <c r="Z19" s="45">
        <f t="shared" si="2"/>
        <v>278</v>
      </c>
      <c r="AA19" s="92">
        <v>42.4</v>
      </c>
      <c r="AB19" s="45">
        <f t="shared" si="3"/>
        <v>1514</v>
      </c>
      <c r="AC19" s="57"/>
    </row>
    <row r="20" spans="1:29" ht="15" customHeight="1">
      <c r="A20" s="37"/>
      <c r="B20" s="106" t="s">
        <v>150</v>
      </c>
      <c r="C20" s="108">
        <f t="shared" si="0"/>
        <v>6115</v>
      </c>
      <c r="D20" s="100">
        <v>2234</v>
      </c>
      <c r="E20" s="174"/>
      <c r="F20" s="45">
        <v>63</v>
      </c>
      <c r="G20" s="258">
        <v>2749</v>
      </c>
      <c r="H20" s="123"/>
      <c r="I20" s="108">
        <v>1069</v>
      </c>
      <c r="J20" s="258">
        <v>244.6</v>
      </c>
      <c r="K20" s="123"/>
      <c r="L20" s="100">
        <f t="shared" si="1"/>
        <v>0</v>
      </c>
      <c r="M20" s="174"/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16.5</v>
      </c>
      <c r="U20" s="92">
        <v>9.9</v>
      </c>
      <c r="V20" s="108">
        <v>21</v>
      </c>
      <c r="W20" s="45">
        <v>9.5</v>
      </c>
      <c r="X20" s="92">
        <v>6.4</v>
      </c>
      <c r="Y20" s="108">
        <v>0</v>
      </c>
      <c r="Z20" s="45">
        <f t="shared" si="2"/>
        <v>26</v>
      </c>
      <c r="AA20" s="92">
        <v>8.2</v>
      </c>
      <c r="AB20" s="45">
        <f t="shared" si="3"/>
        <v>21</v>
      </c>
      <c r="AC20" s="57"/>
    </row>
    <row r="21" spans="1:29" ht="15" customHeight="1">
      <c r="A21" s="37"/>
      <c r="B21" s="106" t="s">
        <v>151</v>
      </c>
      <c r="C21" s="108">
        <f t="shared" si="0"/>
        <v>4757</v>
      </c>
      <c r="D21" s="100">
        <v>1981</v>
      </c>
      <c r="E21" s="174"/>
      <c r="F21" s="45">
        <v>34</v>
      </c>
      <c r="G21" s="258">
        <v>1947</v>
      </c>
      <c r="H21" s="123"/>
      <c r="I21" s="108">
        <v>795</v>
      </c>
      <c r="J21" s="258">
        <v>206.826</v>
      </c>
      <c r="K21" s="123"/>
      <c r="L21" s="100">
        <f>SUM(N21:Q21,S21)</f>
        <v>0</v>
      </c>
      <c r="M21" s="174"/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17.5</v>
      </c>
      <c r="U21" s="92">
        <v>16.9</v>
      </c>
      <c r="V21" s="108">
        <v>65</v>
      </c>
      <c r="W21" s="45">
        <v>18</v>
      </c>
      <c r="X21" s="92">
        <v>7.8</v>
      </c>
      <c r="Y21" s="108">
        <v>35</v>
      </c>
      <c r="Z21" s="45">
        <f t="shared" si="2"/>
        <v>35.5</v>
      </c>
      <c r="AA21" s="92">
        <v>10.6</v>
      </c>
      <c r="AB21" s="45">
        <f t="shared" si="3"/>
        <v>100</v>
      </c>
      <c r="AC21" s="57"/>
    </row>
    <row r="22" spans="1:29" ht="15" customHeight="1">
      <c r="A22" s="37" t="s">
        <v>162</v>
      </c>
      <c r="B22" s="106" t="s">
        <v>153</v>
      </c>
      <c r="C22" s="108">
        <f>SUM(D22:I22)</f>
        <v>4992</v>
      </c>
      <c r="D22" s="100">
        <v>2388</v>
      </c>
      <c r="E22" s="174"/>
      <c r="F22" s="45">
        <v>16</v>
      </c>
      <c r="G22" s="258">
        <v>1786</v>
      </c>
      <c r="H22" s="123"/>
      <c r="I22" s="108">
        <v>802</v>
      </c>
      <c r="J22" s="258">
        <v>208</v>
      </c>
      <c r="K22" s="123"/>
      <c r="L22" s="100">
        <f t="shared" si="1"/>
        <v>0</v>
      </c>
      <c r="M22" s="174"/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37.5</v>
      </c>
      <c r="U22" s="92">
        <v>20.4</v>
      </c>
      <c r="V22" s="108">
        <v>125</v>
      </c>
      <c r="W22" s="45">
        <v>59.5</v>
      </c>
      <c r="X22" s="92">
        <v>15.5</v>
      </c>
      <c r="Y22" s="108">
        <v>116</v>
      </c>
      <c r="Z22" s="45">
        <f t="shared" si="2"/>
        <v>97</v>
      </c>
      <c r="AA22" s="92">
        <v>17.1</v>
      </c>
      <c r="AB22" s="45">
        <f t="shared" si="3"/>
        <v>241</v>
      </c>
      <c r="AC22" s="57"/>
    </row>
    <row r="23" spans="1:29" ht="15" customHeight="1">
      <c r="A23" s="105"/>
      <c r="B23" s="106" t="s">
        <v>154</v>
      </c>
      <c r="C23" s="108">
        <f t="shared" si="0"/>
        <v>5356</v>
      </c>
      <c r="D23" s="100">
        <v>2089</v>
      </c>
      <c r="E23" s="174"/>
      <c r="F23" s="45">
        <v>45</v>
      </c>
      <c r="G23" s="258">
        <v>2417</v>
      </c>
      <c r="H23" s="123"/>
      <c r="I23" s="108">
        <v>805</v>
      </c>
      <c r="J23" s="258">
        <v>232.869</v>
      </c>
      <c r="K23" s="123"/>
      <c r="L23" s="100">
        <f t="shared" si="1"/>
        <v>0</v>
      </c>
      <c r="M23" s="174"/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39.5</v>
      </c>
      <c r="U23" s="92">
        <v>20.2</v>
      </c>
      <c r="V23" s="108">
        <v>75</v>
      </c>
      <c r="W23" s="45">
        <v>17.5</v>
      </c>
      <c r="X23" s="92">
        <v>18.6</v>
      </c>
      <c r="Y23" s="108">
        <v>38</v>
      </c>
      <c r="Z23" s="45">
        <f t="shared" si="2"/>
        <v>57</v>
      </c>
      <c r="AA23" s="92">
        <v>19.2</v>
      </c>
      <c r="AB23" s="45">
        <f t="shared" si="3"/>
        <v>113</v>
      </c>
      <c r="AC23" s="57"/>
    </row>
    <row r="24" spans="1:29" ht="15" customHeight="1">
      <c r="A24" s="3"/>
      <c r="B24" s="106" t="s">
        <v>155</v>
      </c>
      <c r="C24" s="108">
        <f t="shared" si="0"/>
        <v>9109</v>
      </c>
      <c r="D24" s="100">
        <v>3774</v>
      </c>
      <c r="E24" s="174"/>
      <c r="F24" s="45">
        <v>94</v>
      </c>
      <c r="G24" s="258">
        <v>3881</v>
      </c>
      <c r="H24" s="123"/>
      <c r="I24" s="108">
        <v>1360</v>
      </c>
      <c r="J24" s="258">
        <v>364.36</v>
      </c>
      <c r="K24" s="123"/>
      <c r="L24" s="100">
        <f t="shared" si="1"/>
        <v>1996</v>
      </c>
      <c r="M24" s="174"/>
      <c r="N24" s="45">
        <v>780</v>
      </c>
      <c r="O24" s="45">
        <v>51</v>
      </c>
      <c r="P24" s="45">
        <v>906</v>
      </c>
      <c r="Q24" s="45">
        <v>259</v>
      </c>
      <c r="R24" s="108">
        <v>285.14</v>
      </c>
      <c r="S24" s="108">
        <v>0</v>
      </c>
      <c r="T24" s="45">
        <v>46</v>
      </c>
      <c r="U24" s="92">
        <v>23.5</v>
      </c>
      <c r="V24" s="108">
        <v>299</v>
      </c>
      <c r="W24" s="45">
        <v>35</v>
      </c>
      <c r="X24" s="92">
        <v>20.1</v>
      </c>
      <c r="Y24" s="108">
        <v>179</v>
      </c>
      <c r="Z24" s="45">
        <f t="shared" si="2"/>
        <v>81</v>
      </c>
      <c r="AA24" s="92">
        <v>21.2</v>
      </c>
      <c r="AB24" s="45">
        <f t="shared" si="3"/>
        <v>478</v>
      </c>
      <c r="AC24" s="57"/>
    </row>
    <row r="25" spans="1:29" ht="6" customHeight="1" thickBot="1">
      <c r="A25" s="7"/>
      <c r="B25" s="54"/>
      <c r="C25" s="9"/>
      <c r="D25" s="259"/>
      <c r="E25" s="259"/>
      <c r="F25" s="55"/>
      <c r="G25" s="259"/>
      <c r="H25" s="259"/>
      <c r="I25" s="8"/>
      <c r="J25" s="259"/>
      <c r="K25" s="259"/>
      <c r="L25" s="259"/>
      <c r="M25" s="259"/>
      <c r="N25" s="8"/>
      <c r="O25" s="8"/>
      <c r="P25" s="8"/>
      <c r="Q25" s="8"/>
      <c r="R25" s="8"/>
      <c r="S25" s="8"/>
      <c r="T25" s="8"/>
      <c r="U25" s="8"/>
      <c r="V25" s="55"/>
      <c r="W25" s="55"/>
      <c r="X25" s="8"/>
      <c r="Y25" s="8"/>
      <c r="Z25" s="8"/>
      <c r="AA25" s="8"/>
      <c r="AB25" s="8"/>
      <c r="AC25" s="57"/>
    </row>
    <row r="26" spans="1:16" ht="18" customHeight="1">
      <c r="A26" s="14" t="s">
        <v>156</v>
      </c>
      <c r="P26" s="109" t="s">
        <v>157</v>
      </c>
    </row>
    <row r="27" spans="1:16" ht="15" customHeight="1">
      <c r="A27" s="110" t="s">
        <v>158</v>
      </c>
      <c r="P27" s="111" t="s">
        <v>159</v>
      </c>
    </row>
    <row r="28" spans="1:16" ht="15" customHeight="1">
      <c r="A28" s="109" t="s">
        <v>160</v>
      </c>
      <c r="P28" s="111" t="s">
        <v>161</v>
      </c>
    </row>
  </sheetData>
  <mergeCells count="96">
    <mergeCell ref="L21:M21"/>
    <mergeCell ref="D22:E22"/>
    <mergeCell ref="J25:K25"/>
    <mergeCell ref="L25:M25"/>
    <mergeCell ref="L22:M22"/>
    <mergeCell ref="L23:M23"/>
    <mergeCell ref="G24:H24"/>
    <mergeCell ref="J24:K24"/>
    <mergeCell ref="L24:M24"/>
    <mergeCell ref="D21:E21"/>
    <mergeCell ref="J21:K21"/>
    <mergeCell ref="J23:K23"/>
    <mergeCell ref="D23:E23"/>
    <mergeCell ref="G23:H23"/>
    <mergeCell ref="D25:E25"/>
    <mergeCell ref="G25:H25"/>
    <mergeCell ref="G22:H22"/>
    <mergeCell ref="J22:K22"/>
    <mergeCell ref="D24:E24"/>
    <mergeCell ref="D19:E19"/>
    <mergeCell ref="G19:H19"/>
    <mergeCell ref="G21:H21"/>
    <mergeCell ref="D20:E20"/>
    <mergeCell ref="G20:H20"/>
    <mergeCell ref="J18:K18"/>
    <mergeCell ref="L18:M18"/>
    <mergeCell ref="L20:M20"/>
    <mergeCell ref="J19:K19"/>
    <mergeCell ref="L19:M19"/>
    <mergeCell ref="J20:K20"/>
    <mergeCell ref="D17:E17"/>
    <mergeCell ref="G17:H17"/>
    <mergeCell ref="D18:E18"/>
    <mergeCell ref="G18:H18"/>
    <mergeCell ref="J16:K16"/>
    <mergeCell ref="L16:M16"/>
    <mergeCell ref="J17:K17"/>
    <mergeCell ref="L17:M17"/>
    <mergeCell ref="D15:E15"/>
    <mergeCell ref="G15:H15"/>
    <mergeCell ref="D16:E16"/>
    <mergeCell ref="G16:H16"/>
    <mergeCell ref="J14:K14"/>
    <mergeCell ref="L14:M14"/>
    <mergeCell ref="J15:K15"/>
    <mergeCell ref="L15:M15"/>
    <mergeCell ref="D13:E13"/>
    <mergeCell ref="G13:H13"/>
    <mergeCell ref="D14:E14"/>
    <mergeCell ref="G14:H14"/>
    <mergeCell ref="J12:K12"/>
    <mergeCell ref="L12:M12"/>
    <mergeCell ref="J13:K13"/>
    <mergeCell ref="L13:M13"/>
    <mergeCell ref="D11:E11"/>
    <mergeCell ref="G11:H11"/>
    <mergeCell ref="D12:E12"/>
    <mergeCell ref="G12:H12"/>
    <mergeCell ref="J10:K10"/>
    <mergeCell ref="L10:M10"/>
    <mergeCell ref="J11:K11"/>
    <mergeCell ref="L11:M11"/>
    <mergeCell ref="A2:O2"/>
    <mergeCell ref="J8:K8"/>
    <mergeCell ref="L8:M8"/>
    <mergeCell ref="A8:B8"/>
    <mergeCell ref="J6:K6"/>
    <mergeCell ref="L6:M6"/>
    <mergeCell ref="D7:E7"/>
    <mergeCell ref="G7:H7"/>
    <mergeCell ref="L5:M5"/>
    <mergeCell ref="D6:E6"/>
    <mergeCell ref="A10:B10"/>
    <mergeCell ref="A11:B11"/>
    <mergeCell ref="J7:K7"/>
    <mergeCell ref="L7:M7"/>
    <mergeCell ref="J9:K9"/>
    <mergeCell ref="L9:M9"/>
    <mergeCell ref="D9:E9"/>
    <mergeCell ref="G9:H9"/>
    <mergeCell ref="D10:E10"/>
    <mergeCell ref="G10:H10"/>
    <mergeCell ref="A7:B7"/>
    <mergeCell ref="A9:B9"/>
    <mergeCell ref="L4:S4"/>
    <mergeCell ref="D8:E8"/>
    <mergeCell ref="G8:H8"/>
    <mergeCell ref="G6:H6"/>
    <mergeCell ref="D5:E5"/>
    <mergeCell ref="G5:H5"/>
    <mergeCell ref="J5:K5"/>
    <mergeCell ref="C4:K4"/>
    <mergeCell ref="T4:V4"/>
    <mergeCell ref="W4:Y4"/>
    <mergeCell ref="Z4:AB4"/>
    <mergeCell ref="A4:B5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A2" sqref="A2:L2"/>
    </sheetView>
  </sheetViews>
  <sheetFormatPr defaultColWidth="9.00390625" defaultRowHeight="13.5"/>
  <cols>
    <col min="1" max="1" width="6.25390625" style="1" customWidth="1"/>
    <col min="2" max="2" width="8.375" style="1" customWidth="1"/>
    <col min="3" max="3" width="12.375" style="1" customWidth="1"/>
    <col min="4" max="4" width="3.125" style="2" customWidth="1"/>
    <col min="5" max="5" width="9.375" style="2" customWidth="1"/>
    <col min="6" max="6" width="5.625" style="2" customWidth="1"/>
    <col min="7" max="7" width="7.00390625" style="2" customWidth="1"/>
    <col min="8" max="8" width="8.125" style="2" customWidth="1"/>
    <col min="9" max="9" width="4.25390625" style="2" customWidth="1"/>
    <col min="10" max="10" width="10.625" style="2" customWidth="1"/>
    <col min="11" max="11" width="1.75390625" style="2" customWidth="1"/>
    <col min="12" max="12" width="13.125" style="2" customWidth="1"/>
  </cols>
  <sheetData>
    <row r="1" spans="1:12" ht="32.25" customHeight="1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26"/>
    </row>
    <row r="2" spans="1:12" ht="50.25" customHeight="1">
      <c r="A2" s="223" t="s">
        <v>163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:12" ht="16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7" t="s">
        <v>164</v>
      </c>
    </row>
    <row r="4" spans="1:12" ht="18" customHeight="1">
      <c r="A4" s="217" t="s">
        <v>165</v>
      </c>
      <c r="B4" s="218"/>
      <c r="C4" s="268" t="s">
        <v>166</v>
      </c>
      <c r="D4" s="268"/>
      <c r="E4" s="248" t="s">
        <v>167</v>
      </c>
      <c r="F4" s="248"/>
      <c r="G4" s="248" t="s">
        <v>168</v>
      </c>
      <c r="H4" s="248"/>
      <c r="I4" s="75" t="s">
        <v>169</v>
      </c>
      <c r="J4" s="75"/>
      <c r="K4" s="75"/>
      <c r="L4" s="244"/>
    </row>
    <row r="5" spans="1:12" ht="24" customHeight="1">
      <c r="A5" s="219"/>
      <c r="B5" s="220"/>
      <c r="C5" s="269"/>
      <c r="D5" s="269"/>
      <c r="E5" s="250"/>
      <c r="F5" s="250"/>
      <c r="G5" s="250"/>
      <c r="H5" s="250"/>
      <c r="I5" s="250" t="s">
        <v>167</v>
      </c>
      <c r="J5" s="250"/>
      <c r="K5" s="250" t="s">
        <v>168</v>
      </c>
      <c r="L5" s="251"/>
    </row>
    <row r="6" spans="1:12" ht="6" customHeight="1">
      <c r="A6" s="262"/>
      <c r="B6" s="263"/>
      <c r="C6" s="264"/>
      <c r="D6" s="265"/>
      <c r="E6" s="265"/>
      <c r="F6" s="265"/>
      <c r="G6" s="265"/>
      <c r="H6" s="265"/>
      <c r="I6" s="265"/>
      <c r="J6" s="265"/>
      <c r="K6" s="265"/>
      <c r="L6" s="265"/>
    </row>
    <row r="7" spans="1:12" ht="21.75" customHeight="1">
      <c r="A7" s="128" t="s">
        <v>66</v>
      </c>
      <c r="B7" s="129"/>
      <c r="C7" s="264">
        <v>329178</v>
      </c>
      <c r="D7" s="265"/>
      <c r="E7" s="265">
        <v>196844</v>
      </c>
      <c r="F7" s="265"/>
      <c r="G7" s="265">
        <v>121080</v>
      </c>
      <c r="H7" s="265"/>
      <c r="I7" s="265">
        <v>7923</v>
      </c>
      <c r="J7" s="265"/>
      <c r="K7" s="265">
        <v>3331</v>
      </c>
      <c r="L7" s="265"/>
    </row>
    <row r="8" spans="1:12" ht="21.75" customHeight="1">
      <c r="A8" s="128" t="s">
        <v>67</v>
      </c>
      <c r="B8" s="129"/>
      <c r="C8" s="264">
        <v>300084</v>
      </c>
      <c r="D8" s="265"/>
      <c r="E8" s="265">
        <v>166775</v>
      </c>
      <c r="F8" s="265"/>
      <c r="G8" s="265">
        <v>117866</v>
      </c>
      <c r="H8" s="265"/>
      <c r="I8" s="265">
        <v>12604</v>
      </c>
      <c r="J8" s="265"/>
      <c r="K8" s="265">
        <v>2839</v>
      </c>
      <c r="L8" s="265"/>
    </row>
    <row r="9" spans="1:12" ht="21.75" customHeight="1">
      <c r="A9" s="128" t="s">
        <v>68</v>
      </c>
      <c r="B9" s="129"/>
      <c r="C9" s="264">
        <v>328022</v>
      </c>
      <c r="D9" s="265"/>
      <c r="E9" s="265">
        <v>176615</v>
      </c>
      <c r="F9" s="265"/>
      <c r="G9" s="265">
        <v>141079</v>
      </c>
      <c r="H9" s="265"/>
      <c r="I9" s="265">
        <v>10328</v>
      </c>
      <c r="J9" s="265"/>
      <c r="K9" s="265">
        <v>0</v>
      </c>
      <c r="L9" s="265"/>
    </row>
    <row r="10" spans="1:12" ht="21.75" customHeight="1">
      <c r="A10" s="128" t="s">
        <v>69</v>
      </c>
      <c r="B10" s="129"/>
      <c r="C10" s="264">
        <v>282691</v>
      </c>
      <c r="D10" s="265"/>
      <c r="E10" s="265">
        <v>148312</v>
      </c>
      <c r="F10" s="265"/>
      <c r="G10" s="265">
        <v>125638</v>
      </c>
      <c r="H10" s="265"/>
      <c r="I10" s="265">
        <v>8741</v>
      </c>
      <c r="J10" s="265"/>
      <c r="K10" s="265">
        <v>0</v>
      </c>
      <c r="L10" s="265"/>
    </row>
    <row r="11" spans="1:12" ht="21.75" customHeight="1">
      <c r="A11" s="97" t="s">
        <v>70</v>
      </c>
      <c r="B11" s="98"/>
      <c r="C11" s="266">
        <f>SUM(E11:L11)</f>
        <v>366877</v>
      </c>
      <c r="D11" s="267"/>
      <c r="E11" s="267">
        <v>172437</v>
      </c>
      <c r="F11" s="267"/>
      <c r="G11" s="267">
        <v>178889</v>
      </c>
      <c r="H11" s="267"/>
      <c r="I11" s="267">
        <v>15551</v>
      </c>
      <c r="J11" s="267"/>
      <c r="K11" s="265">
        <v>0</v>
      </c>
      <c r="L11" s="265"/>
    </row>
    <row r="12" spans="1:12" ht="6" customHeight="1">
      <c r="A12" s="105"/>
      <c r="B12" s="105"/>
      <c r="C12" s="264"/>
      <c r="D12" s="265"/>
      <c r="E12" s="265"/>
      <c r="F12" s="265"/>
      <c r="G12" s="265"/>
      <c r="H12" s="265"/>
      <c r="I12" s="265"/>
      <c r="J12" s="265"/>
      <c r="K12" s="265"/>
      <c r="L12" s="265"/>
    </row>
    <row r="13" spans="1:12" ht="21.75" customHeight="1">
      <c r="A13" s="37" t="s">
        <v>70</v>
      </c>
      <c r="B13" s="106" t="s">
        <v>143</v>
      </c>
      <c r="C13" s="264">
        <f>SUM(E13:L13)</f>
        <v>48181</v>
      </c>
      <c r="D13" s="265"/>
      <c r="E13" s="265">
        <v>24470</v>
      </c>
      <c r="F13" s="265"/>
      <c r="G13" s="265">
        <v>22402</v>
      </c>
      <c r="H13" s="265"/>
      <c r="I13" s="265">
        <v>1309</v>
      </c>
      <c r="J13" s="265"/>
      <c r="K13" s="265">
        <v>0</v>
      </c>
      <c r="L13" s="265"/>
    </row>
    <row r="14" spans="1:12" ht="21.75" customHeight="1">
      <c r="A14" s="37"/>
      <c r="B14" s="106" t="s">
        <v>144</v>
      </c>
      <c r="C14" s="264">
        <f aca="true" t="shared" si="0" ref="C14:C23">SUM(E14:L14)</f>
        <v>59225</v>
      </c>
      <c r="D14" s="265"/>
      <c r="E14" s="265">
        <v>28724</v>
      </c>
      <c r="F14" s="265"/>
      <c r="G14" s="265">
        <v>27292</v>
      </c>
      <c r="H14" s="265"/>
      <c r="I14" s="265">
        <v>3209</v>
      </c>
      <c r="J14" s="265"/>
      <c r="K14" s="265">
        <v>0</v>
      </c>
      <c r="L14" s="265"/>
    </row>
    <row r="15" spans="1:12" ht="21.75" customHeight="1">
      <c r="A15" s="37"/>
      <c r="B15" s="106" t="s">
        <v>170</v>
      </c>
      <c r="C15" s="264">
        <f t="shared" si="0"/>
        <v>18774</v>
      </c>
      <c r="D15" s="265"/>
      <c r="E15" s="265">
        <v>9513</v>
      </c>
      <c r="F15" s="265"/>
      <c r="G15" s="265">
        <v>7895</v>
      </c>
      <c r="H15" s="265"/>
      <c r="I15" s="265">
        <v>1366</v>
      </c>
      <c r="J15" s="265"/>
      <c r="K15" s="265">
        <v>0</v>
      </c>
      <c r="L15" s="265"/>
    </row>
    <row r="16" spans="1:12" ht="21.75" customHeight="1">
      <c r="A16" s="37"/>
      <c r="B16" s="106" t="s">
        <v>171</v>
      </c>
      <c r="C16" s="264">
        <f t="shared" si="0"/>
        <v>24885</v>
      </c>
      <c r="D16" s="265"/>
      <c r="E16" s="265">
        <v>7785</v>
      </c>
      <c r="F16" s="265"/>
      <c r="G16" s="265">
        <v>16766</v>
      </c>
      <c r="H16" s="265"/>
      <c r="I16" s="265">
        <v>334</v>
      </c>
      <c r="J16" s="265"/>
      <c r="K16" s="265">
        <v>0</v>
      </c>
      <c r="L16" s="265"/>
    </row>
    <row r="17" spans="1:12" ht="21.75" customHeight="1">
      <c r="A17" s="37"/>
      <c r="B17" s="106" t="s">
        <v>172</v>
      </c>
      <c r="C17" s="264">
        <f t="shared" si="0"/>
        <v>34493</v>
      </c>
      <c r="D17" s="265"/>
      <c r="E17" s="265">
        <v>15120</v>
      </c>
      <c r="F17" s="265"/>
      <c r="G17" s="265">
        <v>18550</v>
      </c>
      <c r="H17" s="265"/>
      <c r="I17" s="265">
        <v>823</v>
      </c>
      <c r="J17" s="265"/>
      <c r="K17" s="265">
        <v>0</v>
      </c>
      <c r="L17" s="265"/>
    </row>
    <row r="18" spans="1:12" ht="21.75" customHeight="1">
      <c r="A18" s="37"/>
      <c r="B18" s="106" t="s">
        <v>173</v>
      </c>
      <c r="C18" s="264">
        <f t="shared" si="0"/>
        <v>27991</v>
      </c>
      <c r="D18" s="265"/>
      <c r="E18" s="265">
        <v>12454</v>
      </c>
      <c r="F18" s="265"/>
      <c r="G18" s="265">
        <v>12528</v>
      </c>
      <c r="H18" s="265"/>
      <c r="I18" s="265">
        <v>3009</v>
      </c>
      <c r="J18" s="265"/>
      <c r="K18" s="265">
        <v>0</v>
      </c>
      <c r="L18" s="265"/>
    </row>
    <row r="19" spans="1:12" ht="21.75" customHeight="1">
      <c r="A19" s="37"/>
      <c r="B19" s="106" t="s">
        <v>149</v>
      </c>
      <c r="C19" s="264">
        <f t="shared" si="0"/>
        <v>33221</v>
      </c>
      <c r="D19" s="265"/>
      <c r="E19" s="265">
        <v>14606</v>
      </c>
      <c r="F19" s="265"/>
      <c r="G19" s="265">
        <v>17300</v>
      </c>
      <c r="H19" s="265"/>
      <c r="I19" s="265">
        <v>1315</v>
      </c>
      <c r="J19" s="265"/>
      <c r="K19" s="265">
        <v>0</v>
      </c>
      <c r="L19" s="265"/>
    </row>
    <row r="20" spans="1:12" ht="21.75" customHeight="1">
      <c r="A20" s="37"/>
      <c r="B20" s="106" t="s">
        <v>175</v>
      </c>
      <c r="C20" s="264">
        <f t="shared" si="0"/>
        <v>28572</v>
      </c>
      <c r="D20" s="265"/>
      <c r="E20" s="265">
        <v>13703</v>
      </c>
      <c r="F20" s="265"/>
      <c r="G20" s="265">
        <v>13445</v>
      </c>
      <c r="H20" s="265"/>
      <c r="I20" s="265">
        <v>1424</v>
      </c>
      <c r="J20" s="265"/>
      <c r="K20" s="265">
        <v>0</v>
      </c>
      <c r="L20" s="265"/>
    </row>
    <row r="21" spans="1:12" ht="21.75" customHeight="1">
      <c r="A21" s="37"/>
      <c r="B21" s="106" t="s">
        <v>176</v>
      </c>
      <c r="C21" s="264">
        <f>SUM(E21:L21)</f>
        <v>8035</v>
      </c>
      <c r="D21" s="265"/>
      <c r="E21" s="265">
        <v>4299</v>
      </c>
      <c r="F21" s="265"/>
      <c r="G21" s="265">
        <v>3300</v>
      </c>
      <c r="H21" s="265"/>
      <c r="I21" s="265">
        <v>436</v>
      </c>
      <c r="J21" s="265"/>
      <c r="K21" s="265">
        <v>0</v>
      </c>
      <c r="L21" s="265"/>
    </row>
    <row r="22" spans="1:12" ht="21.75" customHeight="1">
      <c r="A22" s="37" t="s">
        <v>162</v>
      </c>
      <c r="B22" s="106" t="s">
        <v>153</v>
      </c>
      <c r="C22" s="264">
        <f t="shared" si="0"/>
        <v>18639</v>
      </c>
      <c r="D22" s="265"/>
      <c r="E22" s="265">
        <v>10265</v>
      </c>
      <c r="F22" s="265"/>
      <c r="G22" s="265">
        <v>8270</v>
      </c>
      <c r="H22" s="265"/>
      <c r="I22" s="265">
        <v>104</v>
      </c>
      <c r="J22" s="265"/>
      <c r="K22" s="265">
        <v>0</v>
      </c>
      <c r="L22" s="265"/>
    </row>
    <row r="23" spans="1:12" ht="21.75" customHeight="1">
      <c r="A23" s="37"/>
      <c r="B23" s="106" t="s">
        <v>154</v>
      </c>
      <c r="C23" s="264">
        <f t="shared" si="0"/>
        <v>18863</v>
      </c>
      <c r="D23" s="265"/>
      <c r="E23" s="265">
        <v>9381</v>
      </c>
      <c r="F23" s="265"/>
      <c r="G23" s="265">
        <v>8089</v>
      </c>
      <c r="H23" s="265"/>
      <c r="I23" s="265">
        <v>1393</v>
      </c>
      <c r="J23" s="265"/>
      <c r="K23" s="265">
        <v>0</v>
      </c>
      <c r="L23" s="265"/>
    </row>
    <row r="24" spans="1:12" ht="21.75" customHeight="1">
      <c r="A24" s="37"/>
      <c r="B24" s="106" t="s">
        <v>177</v>
      </c>
      <c r="C24" s="264">
        <f>SUM(E24:L24)</f>
        <v>45998</v>
      </c>
      <c r="D24" s="265"/>
      <c r="E24" s="265">
        <v>22117</v>
      </c>
      <c r="F24" s="265"/>
      <c r="G24" s="265">
        <v>23052</v>
      </c>
      <c r="H24" s="265"/>
      <c r="I24" s="265">
        <v>829</v>
      </c>
      <c r="J24" s="265"/>
      <c r="K24" s="265">
        <v>0</v>
      </c>
      <c r="L24" s="265"/>
    </row>
    <row r="25" spans="1:12" ht="6" customHeight="1" thickBot="1">
      <c r="A25" s="8"/>
      <c r="B25" s="8"/>
      <c r="C25" s="261"/>
      <c r="D25" s="260"/>
      <c r="E25" s="260"/>
      <c r="F25" s="260"/>
      <c r="G25" s="260"/>
      <c r="H25" s="260"/>
      <c r="I25" s="260"/>
      <c r="J25" s="260"/>
      <c r="K25" s="260"/>
      <c r="L25" s="260"/>
    </row>
    <row r="26" spans="1:12" ht="18" customHeight="1">
      <c r="A26" s="14" t="s">
        <v>178</v>
      </c>
      <c r="B26" s="3"/>
      <c r="C26" s="3"/>
      <c r="D26" s="4"/>
      <c r="E26" s="4"/>
      <c r="F26" s="4"/>
      <c r="G26" s="4"/>
      <c r="H26" s="4"/>
      <c r="I26" s="4"/>
      <c r="J26" s="4"/>
      <c r="K26" s="4"/>
      <c r="L26" s="4"/>
    </row>
  </sheetData>
  <mergeCells count="114">
    <mergeCell ref="A4:B5"/>
    <mergeCell ref="E7:F7"/>
    <mergeCell ref="G7:H7"/>
    <mergeCell ref="I7:J7"/>
    <mergeCell ref="C4:D5"/>
    <mergeCell ref="E4:F5"/>
    <mergeCell ref="G4:H5"/>
    <mergeCell ref="I5:J5"/>
    <mergeCell ref="K5:L5"/>
    <mergeCell ref="I4:L4"/>
    <mergeCell ref="K7:L7"/>
    <mergeCell ref="I6:J6"/>
    <mergeCell ref="K6:L6"/>
    <mergeCell ref="I9:J9"/>
    <mergeCell ref="K9:L9"/>
    <mergeCell ref="C8:D8"/>
    <mergeCell ref="E8:F8"/>
    <mergeCell ref="G8:H8"/>
    <mergeCell ref="I8:J8"/>
    <mergeCell ref="K10:L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12:L12"/>
    <mergeCell ref="C13:D13"/>
    <mergeCell ref="E13:F13"/>
    <mergeCell ref="G13:H13"/>
    <mergeCell ref="I13:J13"/>
    <mergeCell ref="K13:L13"/>
    <mergeCell ref="C12:D12"/>
    <mergeCell ref="E12:F12"/>
    <mergeCell ref="G12:H12"/>
    <mergeCell ref="I12:J12"/>
    <mergeCell ref="K14:L14"/>
    <mergeCell ref="C15:D15"/>
    <mergeCell ref="E15:F15"/>
    <mergeCell ref="G15:H15"/>
    <mergeCell ref="I15:J15"/>
    <mergeCell ref="K15:L15"/>
    <mergeCell ref="C14:D14"/>
    <mergeCell ref="E14:F14"/>
    <mergeCell ref="G14:H14"/>
    <mergeCell ref="I14:J14"/>
    <mergeCell ref="K16:L16"/>
    <mergeCell ref="C17:D17"/>
    <mergeCell ref="E17:F17"/>
    <mergeCell ref="G17:H17"/>
    <mergeCell ref="I17:J17"/>
    <mergeCell ref="K17:L17"/>
    <mergeCell ref="C16:D16"/>
    <mergeCell ref="E16:F16"/>
    <mergeCell ref="G16:H16"/>
    <mergeCell ref="I16:J16"/>
    <mergeCell ref="K18:L18"/>
    <mergeCell ref="C19:D19"/>
    <mergeCell ref="E19:F19"/>
    <mergeCell ref="G19:H19"/>
    <mergeCell ref="I19:J19"/>
    <mergeCell ref="K19:L19"/>
    <mergeCell ref="C18:D18"/>
    <mergeCell ref="E18:F18"/>
    <mergeCell ref="G18:H18"/>
    <mergeCell ref="I18:J18"/>
    <mergeCell ref="K20:L20"/>
    <mergeCell ref="C21:D21"/>
    <mergeCell ref="E21:F21"/>
    <mergeCell ref="G21:H21"/>
    <mergeCell ref="I21:J21"/>
    <mergeCell ref="K21:L21"/>
    <mergeCell ref="C20:D20"/>
    <mergeCell ref="E20:F20"/>
    <mergeCell ref="G20:H20"/>
    <mergeCell ref="I20:J20"/>
    <mergeCell ref="K22:L22"/>
    <mergeCell ref="C23:D23"/>
    <mergeCell ref="E23:F23"/>
    <mergeCell ref="G23:H23"/>
    <mergeCell ref="I23:J23"/>
    <mergeCell ref="K23:L23"/>
    <mergeCell ref="C22:D22"/>
    <mergeCell ref="E22:F22"/>
    <mergeCell ref="G22:H22"/>
    <mergeCell ref="I22:J22"/>
    <mergeCell ref="K24:L24"/>
    <mergeCell ref="C24:D24"/>
    <mergeCell ref="E24:F24"/>
    <mergeCell ref="G24:H24"/>
    <mergeCell ref="I24:J24"/>
    <mergeCell ref="A2:L2"/>
    <mergeCell ref="A7:B7"/>
    <mergeCell ref="A8:B8"/>
    <mergeCell ref="A9:B9"/>
    <mergeCell ref="E6:F6"/>
    <mergeCell ref="G6:H6"/>
    <mergeCell ref="K8:L8"/>
    <mergeCell ref="C9:D9"/>
    <mergeCell ref="E9:F9"/>
    <mergeCell ref="G9:H9"/>
    <mergeCell ref="A10:B10"/>
    <mergeCell ref="A11:B11"/>
    <mergeCell ref="A6:B6"/>
    <mergeCell ref="C6:D6"/>
    <mergeCell ref="C7:D7"/>
    <mergeCell ref="K25:L25"/>
    <mergeCell ref="C25:D25"/>
    <mergeCell ref="E25:F25"/>
    <mergeCell ref="G25:H25"/>
    <mergeCell ref="I25:J2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2" sqref="A2:L2"/>
    </sheetView>
  </sheetViews>
  <sheetFormatPr defaultColWidth="9.00390625" defaultRowHeight="13.5"/>
  <cols>
    <col min="1" max="1" width="6.25390625" style="1" customWidth="1"/>
    <col min="2" max="2" width="8.375" style="1" customWidth="1"/>
    <col min="3" max="3" width="12.375" style="1" customWidth="1"/>
    <col min="4" max="4" width="3.125" style="2" customWidth="1"/>
    <col min="5" max="5" width="9.375" style="2" customWidth="1"/>
    <col min="6" max="6" width="5.625" style="2" customWidth="1"/>
    <col min="7" max="7" width="7.00390625" style="2" customWidth="1"/>
    <col min="8" max="8" width="8.125" style="2" customWidth="1"/>
    <col min="9" max="9" width="4.25390625" style="2" customWidth="1"/>
    <col min="10" max="10" width="10.625" style="2" customWidth="1"/>
    <col min="11" max="11" width="1.75390625" style="2" customWidth="1"/>
    <col min="12" max="12" width="13.125" style="2" customWidth="1"/>
  </cols>
  <sheetData>
    <row r="1" spans="1:12" ht="32.25" customHeight="1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26"/>
    </row>
    <row r="2" spans="1:12" ht="24" customHeight="1">
      <c r="A2" s="223" t="s">
        <v>179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:12" ht="16.5" customHeight="1" thickBot="1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11" t="s">
        <v>180</v>
      </c>
    </row>
    <row r="4" spans="1:12" ht="18" customHeight="1">
      <c r="A4" s="217" t="s">
        <v>55</v>
      </c>
      <c r="B4" s="218"/>
      <c r="C4" s="71" t="s">
        <v>181</v>
      </c>
      <c r="D4" s="71"/>
      <c r="E4" s="71"/>
      <c r="F4" s="75" t="s">
        <v>182</v>
      </c>
      <c r="G4" s="75"/>
      <c r="H4" s="75"/>
      <c r="I4" s="75"/>
      <c r="J4" s="75" t="s">
        <v>183</v>
      </c>
      <c r="K4" s="75"/>
      <c r="L4" s="244"/>
    </row>
    <row r="5" spans="1:12" ht="24" customHeight="1">
      <c r="A5" s="219"/>
      <c r="B5" s="220"/>
      <c r="C5" s="112" t="s">
        <v>184</v>
      </c>
      <c r="D5" s="269" t="s">
        <v>185</v>
      </c>
      <c r="E5" s="269"/>
      <c r="F5" s="250" t="s">
        <v>184</v>
      </c>
      <c r="G5" s="250"/>
      <c r="H5" s="269" t="s">
        <v>185</v>
      </c>
      <c r="I5" s="269"/>
      <c r="J5" s="250" t="s">
        <v>184</v>
      </c>
      <c r="K5" s="250"/>
      <c r="L5" s="62" t="s">
        <v>185</v>
      </c>
    </row>
    <row r="6" spans="1:12" ht="6" customHeight="1">
      <c r="A6" s="128"/>
      <c r="B6" s="129"/>
      <c r="C6" s="113"/>
      <c r="D6" s="265"/>
      <c r="E6" s="265"/>
      <c r="F6" s="265"/>
      <c r="G6" s="265"/>
      <c r="H6" s="265"/>
      <c r="I6" s="265"/>
      <c r="J6" s="265"/>
      <c r="K6" s="265"/>
      <c r="L6" s="114"/>
    </row>
    <row r="7" spans="1:12" ht="26.25" customHeight="1">
      <c r="A7" s="128" t="s">
        <v>66</v>
      </c>
      <c r="B7" s="129"/>
      <c r="C7" s="113">
        <v>136</v>
      </c>
      <c r="D7" s="265">
        <v>492</v>
      </c>
      <c r="E7" s="265"/>
      <c r="F7" s="265">
        <v>63</v>
      </c>
      <c r="G7" s="265"/>
      <c r="H7" s="265">
        <v>211</v>
      </c>
      <c r="I7" s="265"/>
      <c r="J7" s="265">
        <v>73</v>
      </c>
      <c r="K7" s="265"/>
      <c r="L7" s="114">
        <v>281</v>
      </c>
    </row>
    <row r="8" spans="1:12" ht="26.25" customHeight="1">
      <c r="A8" s="128" t="s">
        <v>67</v>
      </c>
      <c r="B8" s="129"/>
      <c r="C8" s="113">
        <v>136</v>
      </c>
      <c r="D8" s="265">
        <v>531</v>
      </c>
      <c r="E8" s="265"/>
      <c r="F8" s="265">
        <v>63</v>
      </c>
      <c r="G8" s="265"/>
      <c r="H8" s="265">
        <v>223</v>
      </c>
      <c r="I8" s="265"/>
      <c r="J8" s="265">
        <v>73</v>
      </c>
      <c r="K8" s="265"/>
      <c r="L8" s="114">
        <v>308</v>
      </c>
    </row>
    <row r="9" spans="1:12" ht="26.25" customHeight="1">
      <c r="A9" s="128" t="s">
        <v>68</v>
      </c>
      <c r="B9" s="129"/>
      <c r="C9" s="113">
        <v>133</v>
      </c>
      <c r="D9" s="265">
        <v>534</v>
      </c>
      <c r="E9" s="265"/>
      <c r="F9" s="265">
        <v>60</v>
      </c>
      <c r="G9" s="265"/>
      <c r="H9" s="265">
        <v>229</v>
      </c>
      <c r="I9" s="265"/>
      <c r="J9" s="265">
        <v>73</v>
      </c>
      <c r="K9" s="265"/>
      <c r="L9" s="114">
        <v>305</v>
      </c>
    </row>
    <row r="10" spans="1:12" ht="26.25" customHeight="1">
      <c r="A10" s="128" t="s">
        <v>69</v>
      </c>
      <c r="B10" s="129"/>
      <c r="C10" s="113">
        <v>134</v>
      </c>
      <c r="D10" s="265">
        <v>514</v>
      </c>
      <c r="E10" s="265"/>
      <c r="F10" s="265">
        <v>62</v>
      </c>
      <c r="G10" s="265"/>
      <c r="H10" s="265">
        <v>230</v>
      </c>
      <c r="I10" s="265"/>
      <c r="J10" s="265">
        <v>72</v>
      </c>
      <c r="K10" s="265"/>
      <c r="L10" s="114">
        <v>284</v>
      </c>
    </row>
    <row r="11" spans="1:12" ht="26.25" customHeight="1">
      <c r="A11" s="97" t="s">
        <v>70</v>
      </c>
      <c r="B11" s="98"/>
      <c r="C11" s="115">
        <v>128</v>
      </c>
      <c r="D11" s="267">
        <v>495</v>
      </c>
      <c r="E11" s="267"/>
      <c r="F11" s="267">
        <v>62</v>
      </c>
      <c r="G11" s="267"/>
      <c r="H11" s="267">
        <v>219</v>
      </c>
      <c r="I11" s="267"/>
      <c r="J11" s="267">
        <v>66</v>
      </c>
      <c r="K11" s="267"/>
      <c r="L11" s="116">
        <v>276</v>
      </c>
    </row>
    <row r="12" spans="1:12" ht="6" customHeight="1" thickBot="1">
      <c r="A12" s="259"/>
      <c r="B12" s="270"/>
      <c r="C12" s="117"/>
      <c r="D12" s="260"/>
      <c r="E12" s="260"/>
      <c r="F12" s="260"/>
      <c r="G12" s="260"/>
      <c r="H12" s="260"/>
      <c r="I12" s="260"/>
      <c r="J12" s="260"/>
      <c r="K12" s="260"/>
      <c r="L12" s="118"/>
    </row>
    <row r="13" spans="1:12" ht="18" customHeight="1">
      <c r="A13" s="14" t="s">
        <v>186</v>
      </c>
      <c r="B13" s="3"/>
      <c r="C13" s="3"/>
      <c r="D13" s="4"/>
      <c r="E13" s="119"/>
      <c r="F13" s="119"/>
      <c r="G13" s="119"/>
      <c r="H13" s="119"/>
      <c r="I13" s="119"/>
      <c r="J13" s="119"/>
      <c r="K13" s="119"/>
      <c r="L13" s="119"/>
    </row>
  </sheetData>
  <mergeCells count="44">
    <mergeCell ref="J12:K12"/>
    <mergeCell ref="A12:B12"/>
    <mergeCell ref="D12:E12"/>
    <mergeCell ref="F12:G12"/>
    <mergeCell ref="H12:I12"/>
    <mergeCell ref="A6:B6"/>
    <mergeCell ref="D6:E6"/>
    <mergeCell ref="F6:G6"/>
    <mergeCell ref="H6:I6"/>
    <mergeCell ref="J6:K6"/>
    <mergeCell ref="A4:B5"/>
    <mergeCell ref="A7:B7"/>
    <mergeCell ref="A2:L2"/>
    <mergeCell ref="J4:L4"/>
    <mergeCell ref="D7:E7"/>
    <mergeCell ref="F7:G7"/>
    <mergeCell ref="H7:I7"/>
    <mergeCell ref="J7:K7"/>
    <mergeCell ref="D5:E5"/>
    <mergeCell ref="A8:B8"/>
    <mergeCell ref="A9:B9"/>
    <mergeCell ref="A10:B10"/>
    <mergeCell ref="A11:B11"/>
    <mergeCell ref="D11:E11"/>
    <mergeCell ref="F11:G11"/>
    <mergeCell ref="H11:I11"/>
    <mergeCell ref="J11:K11"/>
    <mergeCell ref="D10:E10"/>
    <mergeCell ref="F10:G10"/>
    <mergeCell ref="H10:I10"/>
    <mergeCell ref="J10:K10"/>
    <mergeCell ref="D9:E9"/>
    <mergeCell ref="F9:G9"/>
    <mergeCell ref="H9:I9"/>
    <mergeCell ref="J9:K9"/>
    <mergeCell ref="D8:E8"/>
    <mergeCell ref="F8:G8"/>
    <mergeCell ref="H8:I8"/>
    <mergeCell ref="J8:K8"/>
    <mergeCell ref="F5:G5"/>
    <mergeCell ref="H5:I5"/>
    <mergeCell ref="J5:K5"/>
    <mergeCell ref="C4:E4"/>
    <mergeCell ref="F4:I4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A2" sqref="A2:H2"/>
    </sheetView>
  </sheetViews>
  <sheetFormatPr defaultColWidth="9.00390625" defaultRowHeight="13.5"/>
  <cols>
    <col min="1" max="1" width="6.625" style="1" customWidth="1"/>
    <col min="2" max="2" width="8.50390625" style="1" customWidth="1"/>
    <col min="3" max="3" width="12.375" style="1" customWidth="1"/>
    <col min="4" max="4" width="12.125" style="2" customWidth="1"/>
    <col min="5" max="7" width="12.625" style="2" customWidth="1"/>
    <col min="8" max="8" width="12.50390625" style="2" customWidth="1"/>
    <col min="9" max="13" width="15.00390625" style="2" customWidth="1"/>
    <col min="14" max="14" width="15.125" style="2" customWidth="1"/>
    <col min="15" max="15" width="0" style="0" hidden="1" customWidth="1"/>
  </cols>
  <sheetData>
    <row r="1" spans="1:14" ht="30" customHeight="1">
      <c r="A1" s="22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26"/>
    </row>
    <row r="2" spans="1:14" ht="42" customHeight="1">
      <c r="A2" s="223" t="s">
        <v>187</v>
      </c>
      <c r="B2" s="223"/>
      <c r="C2" s="223"/>
      <c r="D2" s="223"/>
      <c r="E2" s="223"/>
      <c r="F2" s="223"/>
      <c r="G2" s="223"/>
      <c r="H2" s="223"/>
      <c r="I2" s="4"/>
      <c r="J2" s="4"/>
      <c r="K2" s="4"/>
      <c r="L2" s="4"/>
      <c r="M2" s="4"/>
      <c r="N2" s="4"/>
    </row>
    <row r="3" spans="1:14" ht="16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7" t="s">
        <v>164</v>
      </c>
    </row>
    <row r="4" spans="1:14" ht="18" customHeight="1">
      <c r="A4" s="217" t="s">
        <v>188</v>
      </c>
      <c r="B4" s="271"/>
      <c r="C4" s="268" t="s">
        <v>189</v>
      </c>
      <c r="D4" s="244" t="s">
        <v>190</v>
      </c>
      <c r="E4" s="74"/>
      <c r="F4" s="75" t="s">
        <v>191</v>
      </c>
      <c r="G4" s="75"/>
      <c r="H4" s="244"/>
      <c r="I4" s="74" t="s">
        <v>192</v>
      </c>
      <c r="J4" s="75"/>
      <c r="K4" s="75"/>
      <c r="L4" s="75" t="s">
        <v>193</v>
      </c>
      <c r="M4" s="75"/>
      <c r="N4" s="274" t="s">
        <v>194</v>
      </c>
    </row>
    <row r="5" spans="1:14" ht="24" customHeight="1">
      <c r="A5" s="272"/>
      <c r="B5" s="273"/>
      <c r="C5" s="269"/>
      <c r="D5" s="112" t="s">
        <v>167</v>
      </c>
      <c r="E5" s="61" t="s">
        <v>195</v>
      </c>
      <c r="F5" s="61" t="s">
        <v>167</v>
      </c>
      <c r="G5" s="61" t="s">
        <v>196</v>
      </c>
      <c r="H5" s="62" t="s">
        <v>195</v>
      </c>
      <c r="I5" s="60" t="s">
        <v>197</v>
      </c>
      <c r="J5" s="61" t="s">
        <v>167</v>
      </c>
      <c r="K5" s="61" t="s">
        <v>195</v>
      </c>
      <c r="L5" s="61" t="s">
        <v>167</v>
      </c>
      <c r="M5" s="61" t="s">
        <v>195</v>
      </c>
      <c r="N5" s="275"/>
    </row>
    <row r="6" spans="1:14" ht="6" customHeight="1">
      <c r="A6" s="3"/>
      <c r="B6" s="3"/>
      <c r="C6" s="91"/>
      <c r="D6" s="3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5" customHeight="1">
      <c r="A7" s="128" t="s">
        <v>66</v>
      </c>
      <c r="B7" s="129"/>
      <c r="C7" s="113">
        <v>428956</v>
      </c>
      <c r="D7" s="114">
        <v>183578</v>
      </c>
      <c r="E7" s="114">
        <v>13288</v>
      </c>
      <c r="F7" s="114">
        <v>127154</v>
      </c>
      <c r="G7" s="114">
        <v>1052</v>
      </c>
      <c r="H7" s="114">
        <v>8108</v>
      </c>
      <c r="I7" s="114">
        <v>24900</v>
      </c>
      <c r="J7" s="114">
        <v>7403</v>
      </c>
      <c r="K7" s="114">
        <v>442</v>
      </c>
      <c r="L7" s="114">
        <v>54897</v>
      </c>
      <c r="M7" s="114">
        <v>8134</v>
      </c>
      <c r="N7" s="130">
        <v>100</v>
      </c>
    </row>
    <row r="8" spans="1:14" ht="15" customHeight="1">
      <c r="A8" s="128" t="s">
        <v>67</v>
      </c>
      <c r="B8" s="129"/>
      <c r="C8" s="113">
        <v>308652</v>
      </c>
      <c r="D8" s="114">
        <v>132234</v>
      </c>
      <c r="E8" s="114">
        <v>9964</v>
      </c>
      <c r="F8" s="114">
        <v>88099</v>
      </c>
      <c r="G8" s="114">
        <v>1759</v>
      </c>
      <c r="H8" s="114">
        <v>8737</v>
      </c>
      <c r="I8" s="114">
        <v>19472</v>
      </c>
      <c r="J8" s="114">
        <v>5391</v>
      </c>
      <c r="K8" s="114">
        <v>426</v>
      </c>
      <c r="L8" s="114">
        <v>36668</v>
      </c>
      <c r="M8" s="114">
        <v>5902</v>
      </c>
      <c r="N8" s="130">
        <v>71.95423306819347</v>
      </c>
    </row>
    <row r="9" spans="1:14" ht="15" customHeight="1">
      <c r="A9" s="128" t="s">
        <v>68</v>
      </c>
      <c r="B9" s="129"/>
      <c r="C9" s="113">
        <v>435762</v>
      </c>
      <c r="D9" s="114">
        <v>189156</v>
      </c>
      <c r="E9" s="114">
        <v>23384</v>
      </c>
      <c r="F9" s="114">
        <v>112348</v>
      </c>
      <c r="G9" s="114">
        <v>2779</v>
      </c>
      <c r="H9" s="114">
        <v>15419</v>
      </c>
      <c r="I9" s="114">
        <v>32830</v>
      </c>
      <c r="J9" s="114">
        <v>11866</v>
      </c>
      <c r="K9" s="114">
        <v>507</v>
      </c>
      <c r="L9" s="114">
        <v>47473</v>
      </c>
      <c r="M9" s="114">
        <v>0</v>
      </c>
      <c r="N9" s="130">
        <v>101.58664291908728</v>
      </c>
    </row>
    <row r="10" spans="1:14" ht="15" customHeight="1">
      <c r="A10" s="128" t="s">
        <v>69</v>
      </c>
      <c r="B10" s="129"/>
      <c r="C10" s="113">
        <v>200332</v>
      </c>
      <c r="D10" s="114">
        <v>81558</v>
      </c>
      <c r="E10" s="114">
        <v>10240</v>
      </c>
      <c r="F10" s="114">
        <v>59409</v>
      </c>
      <c r="G10" s="114">
        <v>416</v>
      </c>
      <c r="H10" s="114">
        <v>6199</v>
      </c>
      <c r="I10" s="114">
        <v>15559</v>
      </c>
      <c r="J10" s="114">
        <v>5118</v>
      </c>
      <c r="K10" s="114">
        <v>260</v>
      </c>
      <c r="L10" s="114">
        <v>21573</v>
      </c>
      <c r="M10" s="114">
        <v>0</v>
      </c>
      <c r="N10" s="130">
        <v>46.70222586931993</v>
      </c>
    </row>
    <row r="11" spans="1:14" ht="15" customHeight="1">
      <c r="A11" s="97" t="s">
        <v>70</v>
      </c>
      <c r="B11" s="98"/>
      <c r="C11" s="115">
        <v>329357</v>
      </c>
      <c r="D11" s="116">
        <v>127457</v>
      </c>
      <c r="E11" s="116">
        <v>13316</v>
      </c>
      <c r="F11" s="116">
        <v>107346</v>
      </c>
      <c r="G11" s="116">
        <v>1073</v>
      </c>
      <c r="H11" s="116">
        <v>13330</v>
      </c>
      <c r="I11" s="116">
        <v>28315</v>
      </c>
      <c r="J11" s="116">
        <v>8231</v>
      </c>
      <c r="K11" s="116">
        <v>452</v>
      </c>
      <c r="L11" s="116">
        <v>29837</v>
      </c>
      <c r="M11" s="116">
        <v>0</v>
      </c>
      <c r="N11" s="131">
        <v>76.78106845457343</v>
      </c>
    </row>
    <row r="12" spans="1:14" ht="6" customHeight="1">
      <c r="A12" s="105"/>
      <c r="B12" s="105"/>
      <c r="C12" s="113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30"/>
    </row>
    <row r="13" spans="1:15" ht="15" customHeight="1">
      <c r="A13" s="37" t="s">
        <v>70</v>
      </c>
      <c r="B13" s="105" t="s">
        <v>143</v>
      </c>
      <c r="C13" s="113">
        <v>95495</v>
      </c>
      <c r="D13" s="114">
        <v>34219</v>
      </c>
      <c r="E13" s="114">
        <v>4176</v>
      </c>
      <c r="F13" s="114">
        <v>39170</v>
      </c>
      <c r="G13" s="114">
        <v>9</v>
      </c>
      <c r="H13" s="114">
        <v>3238</v>
      </c>
      <c r="I13" s="114">
        <v>6426</v>
      </c>
      <c r="J13" s="114">
        <v>1651</v>
      </c>
      <c r="K13" s="114">
        <v>110</v>
      </c>
      <c r="L13" s="114">
        <v>6496</v>
      </c>
      <c r="M13" s="114">
        <v>0</v>
      </c>
      <c r="N13" s="130">
        <v>97.6461445647617</v>
      </c>
      <c r="O13">
        <v>97797</v>
      </c>
    </row>
    <row r="14" spans="1:15" ht="15" customHeight="1">
      <c r="A14" s="37"/>
      <c r="B14" s="105" t="s">
        <v>144</v>
      </c>
      <c r="C14" s="113">
        <v>57055</v>
      </c>
      <c r="D14" s="114">
        <v>25380</v>
      </c>
      <c r="E14" s="114">
        <v>2201</v>
      </c>
      <c r="F14" s="114">
        <v>11006</v>
      </c>
      <c r="G14" s="114">
        <v>450</v>
      </c>
      <c r="H14" s="114">
        <v>4038</v>
      </c>
      <c r="I14" s="114">
        <v>5223</v>
      </c>
      <c r="J14" s="114">
        <v>2020</v>
      </c>
      <c r="K14" s="114">
        <v>94</v>
      </c>
      <c r="L14" s="114">
        <v>6643</v>
      </c>
      <c r="M14" s="114">
        <v>0</v>
      </c>
      <c r="N14" s="130">
        <v>103.61767430034688</v>
      </c>
      <c r="O14">
        <v>55063</v>
      </c>
    </row>
    <row r="15" spans="1:15" ht="15" customHeight="1">
      <c r="A15" s="37"/>
      <c r="B15" s="105" t="s">
        <v>145</v>
      </c>
      <c r="C15" s="113">
        <v>27885</v>
      </c>
      <c r="D15" s="114">
        <v>9196</v>
      </c>
      <c r="E15" s="114">
        <v>440</v>
      </c>
      <c r="F15" s="114">
        <v>11310</v>
      </c>
      <c r="G15" s="114">
        <v>39</v>
      </c>
      <c r="H15" s="114">
        <v>1470</v>
      </c>
      <c r="I15" s="114">
        <v>3112</v>
      </c>
      <c r="J15" s="114">
        <v>719</v>
      </c>
      <c r="K15" s="114">
        <v>32</v>
      </c>
      <c r="L15" s="114">
        <v>1567</v>
      </c>
      <c r="M15" s="114">
        <v>0</v>
      </c>
      <c r="N15" s="130">
        <v>64.51127819548871</v>
      </c>
      <c r="O15">
        <v>43225</v>
      </c>
    </row>
    <row r="16" spans="1:15" ht="15" customHeight="1">
      <c r="A16" s="37"/>
      <c r="B16" s="105" t="s">
        <v>146</v>
      </c>
      <c r="C16" s="113">
        <v>7836</v>
      </c>
      <c r="D16" s="114">
        <v>3271</v>
      </c>
      <c r="E16" s="114">
        <v>619</v>
      </c>
      <c r="F16" s="114">
        <v>1987</v>
      </c>
      <c r="G16" s="114">
        <v>0</v>
      </c>
      <c r="H16" s="114">
        <v>273</v>
      </c>
      <c r="I16" s="114">
        <v>532</v>
      </c>
      <c r="J16" s="114">
        <v>219</v>
      </c>
      <c r="K16" s="114">
        <v>6</v>
      </c>
      <c r="L16" s="114">
        <v>929</v>
      </c>
      <c r="M16" s="114">
        <v>0</v>
      </c>
      <c r="N16" s="130">
        <v>55.425095487339085</v>
      </c>
      <c r="O16">
        <v>14138</v>
      </c>
    </row>
    <row r="17" spans="1:15" ht="15" customHeight="1">
      <c r="A17" s="37"/>
      <c r="B17" s="105" t="s">
        <v>147</v>
      </c>
      <c r="C17" s="113">
        <v>9199</v>
      </c>
      <c r="D17" s="114">
        <v>4033</v>
      </c>
      <c r="E17" s="114">
        <v>1151</v>
      </c>
      <c r="F17" s="114">
        <v>1184</v>
      </c>
      <c r="G17" s="114">
        <v>272</v>
      </c>
      <c r="H17" s="114">
        <v>301</v>
      </c>
      <c r="I17" s="114">
        <v>369</v>
      </c>
      <c r="J17" s="114">
        <v>180</v>
      </c>
      <c r="K17" s="114">
        <v>27</v>
      </c>
      <c r="L17" s="114">
        <v>1682</v>
      </c>
      <c r="M17" s="114">
        <v>0</v>
      </c>
      <c r="N17" s="130">
        <v>47.58431615973515</v>
      </c>
      <c r="O17">
        <v>19332</v>
      </c>
    </row>
    <row r="18" spans="1:15" ht="15" customHeight="1">
      <c r="A18" s="37"/>
      <c r="B18" s="105" t="s">
        <v>148</v>
      </c>
      <c r="C18" s="113">
        <v>10395</v>
      </c>
      <c r="D18" s="114">
        <v>4113</v>
      </c>
      <c r="E18" s="114">
        <v>407</v>
      </c>
      <c r="F18" s="114">
        <v>3376</v>
      </c>
      <c r="G18" s="114">
        <v>0</v>
      </c>
      <c r="H18" s="114">
        <v>179</v>
      </c>
      <c r="I18" s="114">
        <v>566</v>
      </c>
      <c r="J18" s="114">
        <v>264</v>
      </c>
      <c r="K18" s="114">
        <v>13</v>
      </c>
      <c r="L18" s="114">
        <v>1477</v>
      </c>
      <c r="M18" s="114">
        <v>0</v>
      </c>
      <c r="N18" s="130">
        <v>60.3868943882886</v>
      </c>
      <c r="O18">
        <v>17214</v>
      </c>
    </row>
    <row r="19" spans="1:15" ht="15" customHeight="1">
      <c r="A19" s="37"/>
      <c r="B19" s="105" t="s">
        <v>149</v>
      </c>
      <c r="C19" s="113">
        <v>14783</v>
      </c>
      <c r="D19" s="114">
        <v>6355</v>
      </c>
      <c r="E19" s="114">
        <v>485</v>
      </c>
      <c r="F19" s="114">
        <v>2966</v>
      </c>
      <c r="G19" s="114">
        <v>222</v>
      </c>
      <c r="H19" s="114">
        <v>318</v>
      </c>
      <c r="I19" s="114">
        <v>1891</v>
      </c>
      <c r="J19" s="114">
        <v>753</v>
      </c>
      <c r="K19" s="114">
        <v>17</v>
      </c>
      <c r="L19" s="114">
        <v>1776</v>
      </c>
      <c r="M19" s="114">
        <v>0</v>
      </c>
      <c r="N19" s="130">
        <v>52.84549939229284</v>
      </c>
      <c r="O19">
        <v>27974</v>
      </c>
    </row>
    <row r="20" spans="1:15" ht="15" customHeight="1">
      <c r="A20" s="37"/>
      <c r="B20" s="105" t="s">
        <v>150</v>
      </c>
      <c r="C20" s="113">
        <v>15868</v>
      </c>
      <c r="D20" s="114">
        <v>7420</v>
      </c>
      <c r="E20" s="114">
        <v>478</v>
      </c>
      <c r="F20" s="114">
        <v>2569</v>
      </c>
      <c r="G20" s="114">
        <v>81</v>
      </c>
      <c r="H20" s="114">
        <v>185</v>
      </c>
      <c r="I20" s="114">
        <v>2992</v>
      </c>
      <c r="J20" s="114">
        <v>612</v>
      </c>
      <c r="K20" s="114">
        <v>25</v>
      </c>
      <c r="L20" s="114">
        <v>1506</v>
      </c>
      <c r="M20" s="114">
        <v>0</v>
      </c>
      <c r="N20" s="130">
        <v>43.6161732772601</v>
      </c>
      <c r="O20">
        <v>36381</v>
      </c>
    </row>
    <row r="21" spans="1:15" ht="15" customHeight="1">
      <c r="A21" s="37"/>
      <c r="B21" s="105" t="s">
        <v>151</v>
      </c>
      <c r="C21" s="113">
        <v>23104</v>
      </c>
      <c r="D21" s="114">
        <v>2136</v>
      </c>
      <c r="E21" s="114">
        <v>195</v>
      </c>
      <c r="F21" s="114">
        <v>17418</v>
      </c>
      <c r="G21" s="114">
        <v>0</v>
      </c>
      <c r="H21" s="114">
        <v>2069</v>
      </c>
      <c r="I21" s="114">
        <v>681</v>
      </c>
      <c r="J21" s="114">
        <v>109</v>
      </c>
      <c r="K21" s="114">
        <v>4</v>
      </c>
      <c r="L21" s="114">
        <v>492</v>
      </c>
      <c r="M21" s="114">
        <v>0</v>
      </c>
      <c r="N21" s="130">
        <v>223.59430949385467</v>
      </c>
      <c r="O21">
        <v>10333</v>
      </c>
    </row>
    <row r="22" spans="1:15" ht="15" customHeight="1">
      <c r="A22" s="37" t="s">
        <v>162</v>
      </c>
      <c r="B22" s="105" t="s">
        <v>153</v>
      </c>
      <c r="C22" s="113">
        <v>7314</v>
      </c>
      <c r="D22" s="114">
        <v>3629</v>
      </c>
      <c r="E22" s="114">
        <v>442</v>
      </c>
      <c r="F22" s="114">
        <v>1201</v>
      </c>
      <c r="G22" s="114">
        <v>0</v>
      </c>
      <c r="H22" s="114">
        <v>49</v>
      </c>
      <c r="I22" s="114">
        <v>682</v>
      </c>
      <c r="J22" s="114">
        <v>196</v>
      </c>
      <c r="K22" s="114">
        <v>9</v>
      </c>
      <c r="L22" s="114">
        <v>1106</v>
      </c>
      <c r="M22" s="114">
        <v>0</v>
      </c>
      <c r="N22" s="130">
        <v>63.193364437532395</v>
      </c>
      <c r="O22">
        <v>11574</v>
      </c>
    </row>
    <row r="23" spans="1:15" ht="15" customHeight="1">
      <c r="A23" s="105"/>
      <c r="B23" s="105" t="s">
        <v>154</v>
      </c>
      <c r="C23" s="113">
        <v>12405</v>
      </c>
      <c r="D23" s="114">
        <v>5273</v>
      </c>
      <c r="E23" s="114">
        <v>256</v>
      </c>
      <c r="F23" s="114">
        <v>3754</v>
      </c>
      <c r="G23" s="114">
        <v>0</v>
      </c>
      <c r="H23" s="114">
        <v>248</v>
      </c>
      <c r="I23" s="114">
        <v>1405</v>
      </c>
      <c r="J23" s="114">
        <v>305</v>
      </c>
      <c r="K23" s="114">
        <v>22</v>
      </c>
      <c r="L23" s="114">
        <v>1142</v>
      </c>
      <c r="M23" s="114">
        <v>0</v>
      </c>
      <c r="N23" s="130">
        <v>61.31376037959668</v>
      </c>
      <c r="O23">
        <v>20232</v>
      </c>
    </row>
    <row r="24" spans="1:15" ht="15" customHeight="1">
      <c r="A24" s="3"/>
      <c r="B24" s="105" t="s">
        <v>155</v>
      </c>
      <c r="C24" s="113">
        <v>48018</v>
      </c>
      <c r="D24" s="114">
        <v>22432</v>
      </c>
      <c r="E24" s="114">
        <v>2466</v>
      </c>
      <c r="F24" s="114">
        <v>11405</v>
      </c>
      <c r="G24" s="114">
        <v>0</v>
      </c>
      <c r="H24" s="114">
        <v>962</v>
      </c>
      <c r="I24" s="114">
        <v>4436</v>
      </c>
      <c r="J24" s="114">
        <v>1203</v>
      </c>
      <c r="K24" s="114">
        <v>93</v>
      </c>
      <c r="L24" s="114">
        <v>5021</v>
      </c>
      <c r="M24" s="114">
        <v>0</v>
      </c>
      <c r="N24" s="130">
        <v>63.43783441005113</v>
      </c>
      <c r="O24">
        <v>75693</v>
      </c>
    </row>
    <row r="25" spans="1:14" ht="6" customHeight="1" thickBot="1">
      <c r="A25" s="8"/>
      <c r="B25" s="8"/>
      <c r="C25" s="9"/>
      <c r="D25" s="8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8" customHeight="1">
      <c r="A26" s="14" t="s">
        <v>202</v>
      </c>
      <c r="B26" s="3"/>
      <c r="C26" s="3"/>
      <c r="D26" s="4"/>
      <c r="E26" s="5"/>
      <c r="F26" s="5"/>
      <c r="G26" s="5"/>
      <c r="H26" s="5"/>
      <c r="I26" s="5"/>
      <c r="J26" s="5"/>
      <c r="K26" s="5"/>
      <c r="L26" s="5"/>
      <c r="M26" s="5"/>
      <c r="N26" s="5"/>
    </row>
  </sheetData>
  <mergeCells count="13">
    <mergeCell ref="A2:H2"/>
    <mergeCell ref="D4:E4"/>
    <mergeCell ref="N4:N5"/>
    <mergeCell ref="I4:K4"/>
    <mergeCell ref="A11:B11"/>
    <mergeCell ref="L4:M4"/>
    <mergeCell ref="C4:C5"/>
    <mergeCell ref="A4:B5"/>
    <mergeCell ref="F4:H4"/>
    <mergeCell ref="A7:B7"/>
    <mergeCell ref="A8:B8"/>
    <mergeCell ref="A9:B9"/>
    <mergeCell ref="A10:B10"/>
  </mergeCells>
  <printOptions/>
  <pageMargins left="0.6692913385826772" right="0.6692913385826772" top="0.3937007874015748" bottom="0.6692913385826772" header="0.5118110236220472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5"/>
  <dimension ref="A1:O27"/>
  <sheetViews>
    <sheetView workbookViewId="0" topLeftCell="A1">
      <selection activeCell="A2" sqref="A2:H2"/>
    </sheetView>
  </sheetViews>
  <sheetFormatPr defaultColWidth="9.00390625" defaultRowHeight="13.5"/>
  <cols>
    <col min="1" max="1" width="6.625" style="1" customWidth="1"/>
    <col min="2" max="2" width="8.50390625" style="1" customWidth="1"/>
    <col min="3" max="3" width="12.375" style="1" customWidth="1"/>
    <col min="4" max="4" width="12.125" style="2" customWidth="1"/>
    <col min="5" max="7" width="12.625" style="2" customWidth="1"/>
    <col min="8" max="8" width="12.50390625" style="2" customWidth="1"/>
    <col min="9" max="13" width="15.00390625" style="2" customWidth="1"/>
    <col min="14" max="14" width="15.125" style="2" customWidth="1"/>
    <col min="15" max="15" width="9.00390625" style="0" hidden="1" customWidth="1"/>
  </cols>
  <sheetData>
    <row r="1" spans="1:14" ht="30" customHeight="1">
      <c r="A1" s="22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26"/>
    </row>
    <row r="2" spans="1:14" ht="21" customHeight="1">
      <c r="A2" s="223" t="s">
        <v>203</v>
      </c>
      <c r="B2" s="223"/>
      <c r="C2" s="223"/>
      <c r="D2" s="223"/>
      <c r="E2" s="223"/>
      <c r="F2" s="223"/>
      <c r="G2" s="223"/>
      <c r="H2" s="223"/>
      <c r="I2" s="5"/>
      <c r="J2" s="5"/>
      <c r="K2" s="5"/>
      <c r="L2" s="5"/>
      <c r="M2" s="5"/>
      <c r="N2" s="5"/>
    </row>
    <row r="3" spans="1:14" ht="16.5" customHeight="1" thickBot="1">
      <c r="A3" s="3"/>
      <c r="B3" s="3"/>
      <c r="C3" s="3"/>
      <c r="D3" s="4"/>
      <c r="E3" s="5"/>
      <c r="F3" s="5"/>
      <c r="G3" s="5"/>
      <c r="H3" s="5"/>
      <c r="I3" s="5"/>
      <c r="J3" s="5"/>
      <c r="K3" s="5"/>
      <c r="L3" s="5"/>
      <c r="M3" s="5"/>
      <c r="N3" s="37" t="s">
        <v>164</v>
      </c>
    </row>
    <row r="4" spans="1:14" ht="18" customHeight="1">
      <c r="A4" s="217" t="s">
        <v>188</v>
      </c>
      <c r="B4" s="271"/>
      <c r="C4" s="268" t="s">
        <v>189</v>
      </c>
      <c r="D4" s="244" t="s">
        <v>190</v>
      </c>
      <c r="E4" s="74"/>
      <c r="F4" s="75" t="s">
        <v>191</v>
      </c>
      <c r="G4" s="75"/>
      <c r="H4" s="244"/>
      <c r="I4" s="74" t="s">
        <v>192</v>
      </c>
      <c r="J4" s="75"/>
      <c r="K4" s="75"/>
      <c r="L4" s="276" t="s">
        <v>204</v>
      </c>
      <c r="M4" s="277"/>
      <c r="N4" s="274" t="s">
        <v>194</v>
      </c>
    </row>
    <row r="5" spans="1:14" ht="24" customHeight="1">
      <c r="A5" s="272"/>
      <c r="B5" s="273"/>
      <c r="C5" s="269"/>
      <c r="D5" s="112" t="s">
        <v>167</v>
      </c>
      <c r="E5" s="61" t="s">
        <v>195</v>
      </c>
      <c r="F5" s="61" t="s">
        <v>167</v>
      </c>
      <c r="G5" s="61" t="s">
        <v>196</v>
      </c>
      <c r="H5" s="62" t="s">
        <v>195</v>
      </c>
      <c r="I5" s="132" t="s">
        <v>205</v>
      </c>
      <c r="J5" s="133" t="s">
        <v>206</v>
      </c>
      <c r="K5" s="133" t="s">
        <v>207</v>
      </c>
      <c r="L5" s="133" t="s">
        <v>206</v>
      </c>
      <c r="M5" s="134" t="s">
        <v>207</v>
      </c>
      <c r="N5" s="275"/>
    </row>
    <row r="6" spans="1:13" ht="6" customHeight="1">
      <c r="A6" s="3"/>
      <c r="B6" s="3"/>
      <c r="C6" s="91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4" ht="15" customHeight="1">
      <c r="A7" s="128" t="s">
        <v>66</v>
      </c>
      <c r="B7" s="129"/>
      <c r="C7" s="113">
        <v>237960</v>
      </c>
      <c r="D7" s="114">
        <v>126135</v>
      </c>
      <c r="E7" s="114">
        <v>24673</v>
      </c>
      <c r="F7" s="114">
        <v>38979</v>
      </c>
      <c r="G7" s="114">
        <v>919</v>
      </c>
      <c r="H7" s="114">
        <v>14124</v>
      </c>
      <c r="I7" s="114">
        <v>6273</v>
      </c>
      <c r="J7" s="114">
        <v>3940</v>
      </c>
      <c r="K7" s="114">
        <v>450</v>
      </c>
      <c r="L7" s="114">
        <v>19185</v>
      </c>
      <c r="M7" s="114">
        <v>3282</v>
      </c>
      <c r="N7" s="130">
        <v>100</v>
      </c>
    </row>
    <row r="8" spans="1:14" ht="15" customHeight="1">
      <c r="A8" s="128" t="s">
        <v>67</v>
      </c>
      <c r="B8" s="129"/>
      <c r="C8" s="113">
        <v>208526</v>
      </c>
      <c r="D8" s="114">
        <v>105935</v>
      </c>
      <c r="E8" s="114">
        <v>21701</v>
      </c>
      <c r="F8" s="114">
        <v>34553</v>
      </c>
      <c r="G8" s="114">
        <v>544</v>
      </c>
      <c r="H8" s="114">
        <v>13891</v>
      </c>
      <c r="I8" s="114">
        <v>7391</v>
      </c>
      <c r="J8" s="114">
        <v>3990</v>
      </c>
      <c r="K8" s="114">
        <v>482</v>
      </c>
      <c r="L8" s="114">
        <v>16545</v>
      </c>
      <c r="M8" s="114">
        <v>3494</v>
      </c>
      <c r="N8" s="130">
        <v>87.6306942343251</v>
      </c>
    </row>
    <row r="9" spans="1:14" ht="15" customHeight="1">
      <c r="A9" s="128" t="s">
        <v>68</v>
      </c>
      <c r="B9" s="129"/>
      <c r="C9" s="113">
        <v>196421</v>
      </c>
      <c r="D9" s="114">
        <v>112276</v>
      </c>
      <c r="E9" s="114">
        <v>23292</v>
      </c>
      <c r="F9" s="114">
        <v>24126</v>
      </c>
      <c r="G9" s="114">
        <v>803</v>
      </c>
      <c r="H9" s="114">
        <v>12781</v>
      </c>
      <c r="I9" s="114">
        <v>6900</v>
      </c>
      <c r="J9" s="114">
        <v>2888</v>
      </c>
      <c r="K9" s="114">
        <v>382</v>
      </c>
      <c r="L9" s="114">
        <v>10818</v>
      </c>
      <c r="M9" s="114">
        <v>2155</v>
      </c>
      <c r="N9" s="130">
        <v>82.54370482434022</v>
      </c>
    </row>
    <row r="10" spans="1:14" ht="15" customHeight="1">
      <c r="A10" s="128" t="s">
        <v>69</v>
      </c>
      <c r="B10" s="129"/>
      <c r="C10" s="113">
        <v>163484</v>
      </c>
      <c r="D10" s="114">
        <v>86519</v>
      </c>
      <c r="E10" s="114">
        <v>18883</v>
      </c>
      <c r="F10" s="114">
        <v>25887</v>
      </c>
      <c r="G10" s="114">
        <v>148</v>
      </c>
      <c r="H10" s="114">
        <v>11682</v>
      </c>
      <c r="I10" s="114">
        <v>6677</v>
      </c>
      <c r="J10" s="114">
        <v>2810</v>
      </c>
      <c r="K10" s="114">
        <v>607</v>
      </c>
      <c r="L10" s="114">
        <v>8540</v>
      </c>
      <c r="M10" s="114">
        <v>1731</v>
      </c>
      <c r="N10" s="130">
        <v>68.70230290805178</v>
      </c>
    </row>
    <row r="11" spans="1:14" ht="15" customHeight="1">
      <c r="A11" s="97" t="s">
        <v>70</v>
      </c>
      <c r="B11" s="98"/>
      <c r="C11" s="115">
        <v>185892</v>
      </c>
      <c r="D11" s="116">
        <v>95869</v>
      </c>
      <c r="E11" s="116">
        <v>21693</v>
      </c>
      <c r="F11" s="116">
        <v>30990</v>
      </c>
      <c r="G11" s="116">
        <v>1100</v>
      </c>
      <c r="H11" s="116">
        <v>14516</v>
      </c>
      <c r="I11" s="116">
        <v>6663</v>
      </c>
      <c r="J11" s="116">
        <v>3329</v>
      </c>
      <c r="K11" s="116">
        <v>472</v>
      </c>
      <c r="L11" s="116">
        <v>9348</v>
      </c>
      <c r="M11" s="116">
        <v>1912</v>
      </c>
      <c r="N11" s="131">
        <v>78.11901159858799</v>
      </c>
    </row>
    <row r="12" spans="1:14" ht="6" customHeight="1">
      <c r="A12" s="105"/>
      <c r="B12" s="105"/>
      <c r="C12" s="113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</row>
    <row r="13" spans="1:15" ht="15" customHeight="1">
      <c r="A13" s="37" t="s">
        <v>70</v>
      </c>
      <c r="B13" s="105" t="s">
        <v>143</v>
      </c>
      <c r="C13" s="113">
        <v>21632</v>
      </c>
      <c r="D13" s="114">
        <v>11628</v>
      </c>
      <c r="E13" s="114">
        <v>3344</v>
      </c>
      <c r="F13" s="114">
        <v>2770</v>
      </c>
      <c r="G13" s="114">
        <v>464</v>
      </c>
      <c r="H13" s="114">
        <v>1505</v>
      </c>
      <c r="I13" s="114">
        <v>871</v>
      </c>
      <c r="J13" s="114">
        <v>268</v>
      </c>
      <c r="K13" s="114">
        <v>55</v>
      </c>
      <c r="L13" s="114">
        <v>594</v>
      </c>
      <c r="M13" s="114">
        <v>133</v>
      </c>
      <c r="N13" s="130">
        <v>75.06159131128769</v>
      </c>
      <c r="O13">
        <v>28819</v>
      </c>
    </row>
    <row r="14" spans="1:15" ht="15" customHeight="1">
      <c r="A14" s="37"/>
      <c r="B14" s="105" t="s">
        <v>144</v>
      </c>
      <c r="C14" s="113">
        <v>31980</v>
      </c>
      <c r="D14" s="114">
        <v>15269</v>
      </c>
      <c r="E14" s="114">
        <v>3170</v>
      </c>
      <c r="F14" s="114">
        <v>8108</v>
      </c>
      <c r="G14" s="114">
        <v>440</v>
      </c>
      <c r="H14" s="114">
        <v>2869</v>
      </c>
      <c r="I14" s="114">
        <v>923</v>
      </c>
      <c r="J14" s="114">
        <v>333</v>
      </c>
      <c r="K14" s="114">
        <v>56</v>
      </c>
      <c r="L14" s="114">
        <v>600</v>
      </c>
      <c r="M14" s="114">
        <v>212</v>
      </c>
      <c r="N14" s="130">
        <v>99.93437705071716</v>
      </c>
      <c r="O14">
        <v>32001</v>
      </c>
    </row>
    <row r="15" spans="1:15" ht="15" customHeight="1">
      <c r="A15" s="37"/>
      <c r="B15" s="105" t="s">
        <v>145</v>
      </c>
      <c r="C15" s="113">
        <v>9691</v>
      </c>
      <c r="D15" s="114">
        <v>3920</v>
      </c>
      <c r="E15" s="114">
        <v>769</v>
      </c>
      <c r="F15" s="114">
        <v>2882</v>
      </c>
      <c r="G15" s="114">
        <v>44</v>
      </c>
      <c r="H15" s="114">
        <v>719</v>
      </c>
      <c r="I15" s="114">
        <v>378</v>
      </c>
      <c r="J15" s="114">
        <v>253</v>
      </c>
      <c r="K15" s="114">
        <v>17</v>
      </c>
      <c r="L15" s="114">
        <v>633</v>
      </c>
      <c r="M15" s="114">
        <v>76</v>
      </c>
      <c r="N15" s="130">
        <v>64.47771124417831</v>
      </c>
      <c r="O15">
        <v>15030</v>
      </c>
    </row>
    <row r="16" spans="1:15" ht="15" customHeight="1">
      <c r="A16" s="37"/>
      <c r="B16" s="105" t="s">
        <v>146</v>
      </c>
      <c r="C16" s="113">
        <v>7267</v>
      </c>
      <c r="D16" s="114">
        <v>3874</v>
      </c>
      <c r="E16" s="114">
        <v>784</v>
      </c>
      <c r="F16" s="114">
        <v>970</v>
      </c>
      <c r="G16" s="114">
        <v>0</v>
      </c>
      <c r="H16" s="114">
        <v>439</v>
      </c>
      <c r="I16" s="114">
        <v>227</v>
      </c>
      <c r="J16" s="114">
        <v>152</v>
      </c>
      <c r="K16" s="114">
        <v>22</v>
      </c>
      <c r="L16" s="114">
        <v>641</v>
      </c>
      <c r="M16" s="114">
        <v>158</v>
      </c>
      <c r="N16" s="130">
        <v>56.920184851570454</v>
      </c>
      <c r="O16">
        <v>12767</v>
      </c>
    </row>
    <row r="17" spans="1:15" ht="15" customHeight="1">
      <c r="A17" s="37"/>
      <c r="B17" s="105" t="s">
        <v>147</v>
      </c>
      <c r="C17" s="113">
        <v>16000</v>
      </c>
      <c r="D17" s="114">
        <v>8951</v>
      </c>
      <c r="E17" s="114">
        <v>2764</v>
      </c>
      <c r="F17" s="114">
        <v>1834</v>
      </c>
      <c r="G17" s="114">
        <v>0</v>
      </c>
      <c r="H17" s="114">
        <v>653</v>
      </c>
      <c r="I17" s="114">
        <v>404</v>
      </c>
      <c r="J17" s="114">
        <v>227</v>
      </c>
      <c r="K17" s="114">
        <v>40</v>
      </c>
      <c r="L17" s="114">
        <v>890</v>
      </c>
      <c r="M17" s="114">
        <v>237</v>
      </c>
      <c r="N17" s="130">
        <v>67.51339718975484</v>
      </c>
      <c r="O17">
        <v>23699</v>
      </c>
    </row>
    <row r="18" spans="1:15" ht="15" customHeight="1">
      <c r="A18" s="37"/>
      <c r="B18" s="105" t="s">
        <v>148</v>
      </c>
      <c r="C18" s="113">
        <v>15125</v>
      </c>
      <c r="D18" s="114">
        <v>8311</v>
      </c>
      <c r="E18" s="114">
        <v>1874</v>
      </c>
      <c r="F18" s="114">
        <v>1812</v>
      </c>
      <c r="G18" s="114">
        <v>0</v>
      </c>
      <c r="H18" s="114">
        <v>1002</v>
      </c>
      <c r="I18" s="114">
        <v>324</v>
      </c>
      <c r="J18" s="114">
        <v>280</v>
      </c>
      <c r="K18" s="114">
        <v>28</v>
      </c>
      <c r="L18" s="114">
        <v>1182</v>
      </c>
      <c r="M18" s="114">
        <v>312</v>
      </c>
      <c r="N18" s="130">
        <v>59.71651926721415</v>
      </c>
      <c r="O18">
        <v>25328</v>
      </c>
    </row>
    <row r="19" spans="1:15" ht="15" customHeight="1">
      <c r="A19" s="37"/>
      <c r="B19" s="105" t="s">
        <v>149</v>
      </c>
      <c r="C19" s="113">
        <v>19814</v>
      </c>
      <c r="D19" s="114">
        <v>9536</v>
      </c>
      <c r="E19" s="114">
        <v>1848</v>
      </c>
      <c r="F19" s="114">
        <v>2758</v>
      </c>
      <c r="G19" s="114">
        <v>115</v>
      </c>
      <c r="H19" s="114">
        <v>3052</v>
      </c>
      <c r="I19" s="114">
        <v>856</v>
      </c>
      <c r="J19" s="114">
        <v>507</v>
      </c>
      <c r="K19" s="114">
        <v>111</v>
      </c>
      <c r="L19" s="114">
        <v>911</v>
      </c>
      <c r="M19" s="114">
        <v>120</v>
      </c>
      <c r="N19" s="130">
        <v>76.65879986071884</v>
      </c>
      <c r="O19">
        <v>25847</v>
      </c>
    </row>
    <row r="20" spans="1:15" ht="15" customHeight="1">
      <c r="A20" s="37"/>
      <c r="B20" s="105" t="s">
        <v>150</v>
      </c>
      <c r="C20" s="113">
        <v>14909</v>
      </c>
      <c r="D20" s="114">
        <v>7225</v>
      </c>
      <c r="E20" s="114">
        <v>1709</v>
      </c>
      <c r="F20" s="114">
        <v>2149</v>
      </c>
      <c r="G20" s="114">
        <v>37</v>
      </c>
      <c r="H20" s="114">
        <v>1808</v>
      </c>
      <c r="I20" s="114">
        <v>791</v>
      </c>
      <c r="J20" s="114">
        <v>356</v>
      </c>
      <c r="K20" s="114">
        <v>43</v>
      </c>
      <c r="L20" s="114">
        <v>724</v>
      </c>
      <c r="M20" s="114">
        <v>67</v>
      </c>
      <c r="N20" s="130">
        <v>59.9525494611549</v>
      </c>
      <c r="O20">
        <v>24868</v>
      </c>
    </row>
    <row r="21" spans="1:15" ht="15" customHeight="1">
      <c r="A21" s="37"/>
      <c r="B21" s="105" t="s">
        <v>151</v>
      </c>
      <c r="C21" s="113">
        <v>3122</v>
      </c>
      <c r="D21" s="114">
        <v>1594</v>
      </c>
      <c r="E21" s="114">
        <v>328</v>
      </c>
      <c r="F21" s="114">
        <v>707</v>
      </c>
      <c r="G21" s="114">
        <v>0</v>
      </c>
      <c r="H21" s="114">
        <v>97</v>
      </c>
      <c r="I21" s="114">
        <v>141</v>
      </c>
      <c r="J21" s="114">
        <v>52</v>
      </c>
      <c r="K21" s="114">
        <v>5</v>
      </c>
      <c r="L21" s="114">
        <v>192</v>
      </c>
      <c r="M21" s="114">
        <v>6</v>
      </c>
      <c r="N21" s="130">
        <v>44.00281888653982</v>
      </c>
      <c r="O21">
        <v>7095</v>
      </c>
    </row>
    <row r="22" spans="1:15" ht="15" customHeight="1">
      <c r="A22" s="37" t="s">
        <v>162</v>
      </c>
      <c r="B22" s="105" t="s">
        <v>153</v>
      </c>
      <c r="C22" s="113">
        <v>9060</v>
      </c>
      <c r="D22" s="114">
        <v>5616</v>
      </c>
      <c r="E22" s="114">
        <v>1208</v>
      </c>
      <c r="F22" s="114">
        <v>1226</v>
      </c>
      <c r="G22" s="114">
        <v>0</v>
      </c>
      <c r="H22" s="114">
        <v>330</v>
      </c>
      <c r="I22" s="114">
        <v>216</v>
      </c>
      <c r="J22" s="114">
        <v>182</v>
      </c>
      <c r="K22" s="114">
        <v>22</v>
      </c>
      <c r="L22" s="114">
        <v>232</v>
      </c>
      <c r="M22" s="114">
        <v>28</v>
      </c>
      <c r="N22" s="130">
        <v>99.3638955911384</v>
      </c>
      <c r="O22">
        <v>9118</v>
      </c>
    </row>
    <row r="23" spans="1:15" ht="15" customHeight="1">
      <c r="A23" s="105"/>
      <c r="B23" s="105" t="s">
        <v>154</v>
      </c>
      <c r="C23" s="113">
        <v>11674</v>
      </c>
      <c r="D23" s="114">
        <v>6911</v>
      </c>
      <c r="E23" s="114">
        <v>1115</v>
      </c>
      <c r="F23" s="114">
        <v>1823</v>
      </c>
      <c r="G23" s="114">
        <v>0</v>
      </c>
      <c r="H23" s="114">
        <v>394</v>
      </c>
      <c r="I23" s="114">
        <v>334</v>
      </c>
      <c r="J23" s="114">
        <v>181</v>
      </c>
      <c r="K23" s="114">
        <v>13</v>
      </c>
      <c r="L23" s="114">
        <v>822</v>
      </c>
      <c r="M23" s="114">
        <v>81</v>
      </c>
      <c r="N23" s="130">
        <v>107.26821648442527</v>
      </c>
      <c r="O23">
        <v>10883</v>
      </c>
    </row>
    <row r="24" spans="1:15" ht="15" customHeight="1">
      <c r="A24" s="3"/>
      <c r="B24" s="105" t="s">
        <v>155</v>
      </c>
      <c r="C24" s="113">
        <v>25618</v>
      </c>
      <c r="D24" s="114">
        <v>13034</v>
      </c>
      <c r="E24" s="114">
        <v>2780</v>
      </c>
      <c r="F24" s="114">
        <v>3951</v>
      </c>
      <c r="G24" s="114">
        <v>0</v>
      </c>
      <c r="H24" s="114">
        <v>1648</v>
      </c>
      <c r="I24" s="114">
        <v>1198</v>
      </c>
      <c r="J24" s="114">
        <v>538</v>
      </c>
      <c r="K24" s="114">
        <v>60</v>
      </c>
      <c r="L24" s="114">
        <v>1927</v>
      </c>
      <c r="M24" s="114">
        <v>482</v>
      </c>
      <c r="N24" s="130">
        <v>113.83248167073982</v>
      </c>
      <c r="O24">
        <v>22505</v>
      </c>
    </row>
    <row r="25" spans="1:14" ht="6" customHeight="1" thickBot="1">
      <c r="A25" s="8"/>
      <c r="B25" s="8"/>
      <c r="C25" s="9"/>
      <c r="D25" s="8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8" customHeight="1">
      <c r="A26" s="14" t="s">
        <v>208</v>
      </c>
      <c r="B26" s="3"/>
      <c r="C26" s="3"/>
      <c r="D26" s="3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5" customHeight="1">
      <c r="A27" s="105"/>
      <c r="B27" s="3"/>
      <c r="C27" s="3"/>
      <c r="D27" s="4"/>
      <c r="E27" s="119"/>
      <c r="F27" s="119"/>
      <c r="G27" s="119"/>
      <c r="H27" s="119"/>
      <c r="I27" s="119"/>
      <c r="J27" s="119"/>
      <c r="K27" s="119"/>
      <c r="L27" s="119"/>
      <c r="M27" s="119"/>
      <c r="N27" s="119"/>
    </row>
  </sheetData>
  <mergeCells count="13">
    <mergeCell ref="N4:N5"/>
    <mergeCell ref="F4:H4"/>
    <mergeCell ref="I4:K4"/>
    <mergeCell ref="L4:M4"/>
    <mergeCell ref="D4:E4"/>
    <mergeCell ref="A2:H2"/>
    <mergeCell ref="A7:B7"/>
    <mergeCell ref="A8:B8"/>
    <mergeCell ref="A9:B9"/>
    <mergeCell ref="A10:B10"/>
    <mergeCell ref="A11:B11"/>
    <mergeCell ref="C4:C5"/>
    <mergeCell ref="A4:B5"/>
  </mergeCells>
  <printOptions/>
  <pageMargins left="0.6692913385826772" right="0.6692913385826772" top="0.3937007874015748" bottom="0.6692913385826772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H0000</cp:lastModifiedBy>
  <cp:lastPrinted>2006-12-08T01:11:11Z</cp:lastPrinted>
  <dcterms:created xsi:type="dcterms:W3CDTF">2001-02-09T06:42:36Z</dcterms:created>
  <dcterms:modified xsi:type="dcterms:W3CDTF">2007-03-15T05:22:24Z</dcterms:modified>
  <cp:category/>
  <cp:version/>
  <cp:contentType/>
  <cp:contentStatus/>
</cp:coreProperties>
</file>