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<sst xmlns="http://schemas.openxmlformats.org/spreadsheetml/2006/main" count="765" uniqueCount="509">
  <si>
    <t>11　国　税　の　徴　収　状　況　の　推　移</t>
  </si>
  <si>
    <t>科　　　目</t>
  </si>
  <si>
    <t>総　　　額</t>
  </si>
  <si>
    <t>源泉所得税</t>
  </si>
  <si>
    <t>申告所得税</t>
  </si>
  <si>
    <t>法人税</t>
  </si>
  <si>
    <t>相続税</t>
  </si>
  <si>
    <t>その他の直接税</t>
  </si>
  <si>
    <t>消費税</t>
  </si>
  <si>
    <t>酒税</t>
  </si>
  <si>
    <t>印紙収入</t>
  </si>
  <si>
    <t>その他の間接税</t>
  </si>
  <si>
    <t>消費税及び
地方消費税</t>
  </si>
  <si>
    <t xml:space="preserve">（単位：千円・％） </t>
  </si>
  <si>
    <t>その他</t>
  </si>
  <si>
    <t>徴収決定済額</t>
  </si>
  <si>
    <t>収納済額</t>
  </si>
  <si>
    <t>金額（Ａ）</t>
  </si>
  <si>
    <t>平成１６年度</t>
  </si>
  <si>
    <t>平成１７年度</t>
  </si>
  <si>
    <t>構成比（％）</t>
  </si>
  <si>
    <t>Ｂ／Ａ
（％）</t>
  </si>
  <si>
    <t>平成１８年度</t>
  </si>
  <si>
    <t>平成１９年度</t>
  </si>
  <si>
    <t>平　成　２０　年　度</t>
  </si>
  <si>
    <t>平成１９年度</t>
  </si>
  <si>
    <t>平成２０年度
（Ｂ）</t>
  </si>
  <si>
    <t xml:space="preserve">          -</t>
  </si>
  <si>
    <t>　資料：浜松西・浜松東税務署（管内）　</t>
  </si>
  <si>
    <t xml:space="preserve">              -</t>
  </si>
  <si>
    <t>　　　　　X</t>
  </si>
  <si>
    <t>　　　 　　X</t>
  </si>
  <si>
    <t>　　　　 　X</t>
  </si>
  <si>
    <t xml:space="preserve">           -</t>
  </si>
  <si>
    <t>10　所　得　別　確　定　申　告　状　況</t>
  </si>
  <si>
    <t xml:space="preserve">（単位：人・千円） </t>
  </si>
  <si>
    <t>年次</t>
  </si>
  <si>
    <t>人　  員</t>
  </si>
  <si>
    <t>所　得　金　額</t>
  </si>
  <si>
    <t>営　　業　　所　　得</t>
  </si>
  <si>
    <t>農　　業　　　</t>
  </si>
  <si>
    <t>　　　所　　得</t>
  </si>
  <si>
    <t>そ　　の　　他　　の　　所　　得</t>
  </si>
  <si>
    <t>人　員</t>
  </si>
  <si>
    <t>所　得　金　額　</t>
  </si>
  <si>
    <t>平 成 １６ 年</t>
  </si>
  <si>
    <t>人員</t>
  </si>
  <si>
    <t>事  業  所  得  者</t>
  </si>
  <si>
    <t>不　動　産　所　得　者</t>
  </si>
  <si>
    <t>給　与　所　得　者</t>
  </si>
  <si>
    <t>雑　所　得　者</t>
  </si>
  <si>
    <t>他の区分に該当しない所得者</t>
  </si>
  <si>
    <t>所  得  金  額</t>
  </si>
  <si>
    <t>所得金額</t>
  </si>
  <si>
    <t>所　得　金　額</t>
  </si>
  <si>
    <t>平 成 ２０ 年</t>
  </si>
  <si>
    <t>　資料：浜松西・浜松東税務署（管内）</t>
  </si>
  <si>
    <t>人　員</t>
  </si>
  <si>
    <t>所　得　金　額</t>
  </si>
  <si>
    <t xml:space="preserve">   １７</t>
  </si>
  <si>
    <t xml:space="preserve">   １８</t>
  </si>
  <si>
    <t xml:space="preserve">   １９</t>
  </si>
  <si>
    <t>所得金額</t>
  </si>
  <si>
    <t>年　　　度</t>
  </si>
  <si>
    <t>県税総額</t>
  </si>
  <si>
    <t>県　　　　　　民　　　　　　税</t>
  </si>
  <si>
    <t>自動車税</t>
  </si>
  <si>
    <t>総　　額</t>
  </si>
  <si>
    <t>法　　人</t>
  </si>
  <si>
    <t>個　　人</t>
  </si>
  <si>
    <t>利 子 割</t>
  </si>
  <si>
    <t>　調</t>
  </si>
  <si>
    <t>定</t>
  </si>
  <si>
    <t>額</t>
  </si>
  <si>
    <t>現年度</t>
  </si>
  <si>
    <t>滞納繰越</t>
  </si>
  <si>
    <t>　収</t>
  </si>
  <si>
    <t>入</t>
  </si>
  <si>
    <t>率</t>
  </si>
  <si>
    <t>９　県　　　　　　　　税</t>
  </si>
  <si>
    <t xml:space="preserve">（単位：千円・％） </t>
  </si>
  <si>
    <t>事　　　　業　　　　税</t>
  </si>
  <si>
    <t>不動産
取得税</t>
  </si>
  <si>
    <t>ゴルフ場
利用税</t>
  </si>
  <si>
    <t>特別地方
消費税</t>
  </si>
  <si>
    <t>鉱区税</t>
  </si>
  <si>
    <t>自動車
取得税</t>
  </si>
  <si>
    <t>軽油引取税</t>
  </si>
  <si>
    <t>狩  猟  税</t>
  </si>
  <si>
    <t>平 成 20 年 度</t>
  </si>
  <si>
    <t>平 成 21 年 度</t>
  </si>
  <si>
    <t>　資料：浜松財務事務所（管内）　（注）収入率 ＝ 収入額 ／ 調定額</t>
  </si>
  <si>
    <t>（注）目的税は狩猟税のみ</t>
  </si>
  <si>
    <t>市税総額</t>
  </si>
  <si>
    <t>普</t>
  </si>
  <si>
    <t>税</t>
  </si>
  <si>
    <t>目　　　　　的　　　　　税</t>
  </si>
  <si>
    <t>市　　　民　　　税</t>
  </si>
  <si>
    <t>固　　定　　資　　産　　税</t>
  </si>
  <si>
    <t>軽自動車税</t>
  </si>
  <si>
    <t>市たばこ税</t>
  </si>
  <si>
    <t>入　湯　税</t>
  </si>
  <si>
    <t>都市計画税</t>
  </si>
  <si>
    <t>事 業 所 税</t>
  </si>
  <si>
    <t>個　　　人</t>
  </si>
  <si>
    <t>法　　　人</t>
  </si>
  <si>
    <t>定　　</t>
  </si>
  <si>
    <t>額　</t>
  </si>
  <si>
    <t xml:space="preserve">    現 年 課 税</t>
  </si>
  <si>
    <t xml:space="preserve">    滞 納 繰 越</t>
  </si>
  <si>
    <t xml:space="preserve"> 平 成 18 年 度</t>
  </si>
  <si>
    <t>入　　</t>
  </si>
  <si>
    <t>率　</t>
  </si>
  <si>
    <t>８　市　　　　　　　　税</t>
  </si>
  <si>
    <t>通</t>
  </si>
  <si>
    <t>（ 参　考 ）
県　民　税</t>
  </si>
  <si>
    <t>鉱　産　税</t>
  </si>
  <si>
    <t>特 別 土 地
保　有  税</t>
  </si>
  <si>
    <t>固定資産</t>
  </si>
  <si>
    <t>交・納付金</t>
  </si>
  <si>
    <t>調</t>
  </si>
  <si>
    <t xml:space="preserve"> 平 成 17 年 度</t>
  </si>
  <si>
    <t xml:space="preserve"> 平 成 19 年 度</t>
  </si>
  <si>
    <t xml:space="preserve"> 平 成 20 年 度</t>
  </si>
  <si>
    <t xml:space="preserve"> 平 成 21 年 度</t>
  </si>
  <si>
    <t>収</t>
  </si>
  <si>
    <t>資料：納税推進課</t>
  </si>
  <si>
    <t>（注）1 収入率 ＝ 収入額 ／ 調定額</t>
  </si>
  <si>
    <t>　　　2 平成17年度は合併対象市町村における打切決算額を含む。</t>
  </si>
  <si>
    <t>区　　　　　　　　　　分</t>
  </si>
  <si>
    <t>公用財産</t>
  </si>
  <si>
    <t>公共用財産</t>
  </si>
  <si>
    <t>普通財産</t>
  </si>
  <si>
    <t>公営企業用財産</t>
  </si>
  <si>
    <t>計</t>
  </si>
  <si>
    <t xml:space="preserve">千円 </t>
  </si>
  <si>
    <t>土地開発基金</t>
  </si>
  <si>
    <t>職員退職手当基金</t>
  </si>
  <si>
    <t>財政調整基金</t>
  </si>
  <si>
    <t>減債基金</t>
  </si>
  <si>
    <t>庁舎整備基金</t>
  </si>
  <si>
    <t>音楽振興基金</t>
  </si>
  <si>
    <t>スポーツ施設整備基金</t>
  </si>
  <si>
    <t>友愛の福祉基金</t>
  </si>
  <si>
    <t>社会福祉施設整備基金</t>
  </si>
  <si>
    <t>交通遺児等福祉事業基金</t>
  </si>
  <si>
    <t>医療振興基金</t>
  </si>
  <si>
    <t>一般廃棄物処理施設整備事業基金</t>
  </si>
  <si>
    <t>観光施設整備基金</t>
  </si>
  <si>
    <t>商工業振興施設整備基金</t>
  </si>
  <si>
    <t>動物園施設整備基金</t>
  </si>
  <si>
    <t>小・中学校教育振興基金</t>
  </si>
  <si>
    <t>教育文化奨励基金</t>
  </si>
  <si>
    <t>社会教育振興基金</t>
  </si>
  <si>
    <t>美術館資料購入基金</t>
  </si>
  <si>
    <t>国際児童年記念児童文庫基金</t>
  </si>
  <si>
    <t>育英事業基金</t>
  </si>
  <si>
    <t>学童等災害共済事業基金</t>
  </si>
  <si>
    <t>駐車場事業基金</t>
  </si>
  <si>
    <t>一般財産</t>
  </si>
  <si>
    <t>企業用財産</t>
  </si>
  <si>
    <t>静岡県農業信用基金協会出資金</t>
  </si>
  <si>
    <t>静岡県住宅供給公社出資金</t>
  </si>
  <si>
    <t>静岡県漁業信用基金協会出資金</t>
  </si>
  <si>
    <t>静岡県林業会議所出資金</t>
  </si>
  <si>
    <t>静岡県信用保証協会出捐金</t>
  </si>
  <si>
    <t>静岡県コンテナー輸送振興協会出捐金</t>
  </si>
  <si>
    <t>静岡県学校給食会出捐金</t>
  </si>
  <si>
    <t>浜松市土地開発公社出資金</t>
  </si>
  <si>
    <t>浜松市清掃公社出捐金</t>
  </si>
  <si>
    <t>浜松市建設公社出捐金</t>
  </si>
  <si>
    <t>浜松家内労働福祉センター出捐金</t>
  </si>
  <si>
    <t>浜松市医療公社出捐金</t>
  </si>
  <si>
    <t>静岡県勤労者信用基金協会出捐金</t>
  </si>
  <si>
    <t>浜名湖総合環境財団出捐金</t>
  </si>
  <si>
    <t>浜松地域テクノポリス推進機構出捐金</t>
  </si>
  <si>
    <t>静岡県文化財団出捐金</t>
  </si>
  <si>
    <t>静岡総合研究機構出捐金</t>
  </si>
  <si>
    <t>浜松市勤労福祉協会出捐金</t>
  </si>
  <si>
    <t>東海産業技術振興財団出捐金</t>
  </si>
  <si>
    <t>リバーフロント整備センター出捐金</t>
  </si>
  <si>
    <t>静岡県緑化推進協会出資金</t>
  </si>
  <si>
    <t>静岡県道路公社出資金</t>
  </si>
  <si>
    <t>浜松国際交流協会出捐金</t>
  </si>
  <si>
    <t>浜松市社会福祉事業団出資金</t>
  </si>
  <si>
    <t>静岡県腎臓バンク出捐金</t>
  </si>
  <si>
    <t>しずおか健康長寿財団出捐金</t>
  </si>
  <si>
    <t>静岡県茶文化振興協会出資金</t>
  </si>
  <si>
    <t>７市有財産</t>
  </si>
  <si>
    <t>平成１７年度</t>
  </si>
  <si>
    <t>平成１８年度</t>
  </si>
  <si>
    <t>平成１９年度</t>
  </si>
  <si>
    <t>平成２０年度</t>
  </si>
  <si>
    <t>平成２１年度</t>
  </si>
  <si>
    <t>土地</t>
  </si>
  <si>
    <t>　　　   　㎡</t>
  </si>
  <si>
    <t>　　　 　　㎡</t>
  </si>
  <si>
    <t>山林</t>
  </si>
  <si>
    <t>建物</t>
  </si>
  <si>
    <t>　　　   　㎡</t>
  </si>
  <si>
    <t>　　　 　　㎡</t>
  </si>
  <si>
    <t>基金</t>
  </si>
  <si>
    <t>　　　 千円</t>
  </si>
  <si>
    <t>国民健康保険高額療養費及び
出産費貸付基金</t>
  </si>
  <si>
    <t>龍山地域自治区特産物等振興資金
貸付基金</t>
  </si>
  <si>
    <t>本田宗一郎顕彰基金</t>
  </si>
  <si>
    <t>ふるさと北遠振興基金</t>
  </si>
  <si>
    <t>春野地域自治区水窪ダム取水工事補償基金</t>
  </si>
  <si>
    <t>天竜浜名湖鉄道経営助成基金</t>
  </si>
  <si>
    <t>頑張れ浜松応援基金</t>
  </si>
  <si>
    <t>市民協働推進基金</t>
  </si>
  <si>
    <t>四大地財産区地域振興基金</t>
  </si>
  <si>
    <t>天竜地域自治区ふるさとづくり事業基金</t>
  </si>
  <si>
    <t>公共施設建設事業基金</t>
  </si>
  <si>
    <t>アクトシティ浜松イベント
コンベンション振興基金</t>
  </si>
  <si>
    <t>文化振興基金</t>
  </si>
  <si>
    <t>龍山地域自治区被災者生活
支援基金</t>
  </si>
  <si>
    <t>墓園基金</t>
  </si>
  <si>
    <t>森林環境基金</t>
  </si>
  <si>
    <t>　資料：資産経営課</t>
  </si>
  <si>
    <t>平成１７年度</t>
  </si>
  <si>
    <t>平成１８年度</t>
  </si>
  <si>
    <t>平成１９年度</t>
  </si>
  <si>
    <t>平成２０年度</t>
  </si>
  <si>
    <t>平成２１年度</t>
  </si>
  <si>
    <t>グリーンニューディール基金</t>
  </si>
  <si>
    <t>ふるさと・水と土基金</t>
  </si>
  <si>
    <t>花とみどりの基金</t>
  </si>
  <si>
    <t>天竜地域自治区ダム放水による被災地域災害防止事業基金</t>
  </si>
  <si>
    <t>資産管理基金</t>
  </si>
  <si>
    <t>国民健康保険事業基金</t>
  </si>
  <si>
    <t>介護給付費準備基金</t>
  </si>
  <si>
    <t>介護保険料負担軽減臨時特例基金</t>
  </si>
  <si>
    <t>小型自動車競走事業基金</t>
  </si>
  <si>
    <t>天竜地域自治区簡易水道事業基金</t>
  </si>
  <si>
    <t>熊市場簡易水道事業基金</t>
  </si>
  <si>
    <t>横山町簡易水道事業基金</t>
  </si>
  <si>
    <t>月簡易水道事業基金</t>
  </si>
  <si>
    <t>渡ヶ島簡易水道事業基金</t>
  </si>
  <si>
    <t>船明簡易水道事業基金</t>
  </si>
  <si>
    <t>引佐地域自治区簡易水道事業基金</t>
  </si>
  <si>
    <t>春野地域自治区簡易水道事業基金</t>
  </si>
  <si>
    <t>龍山町西川地区簡易水道事業基金</t>
  </si>
  <si>
    <t>龍山町中島地区簡易水道事業基金</t>
  </si>
  <si>
    <t>龍山町生島地区簡易水道事業基金</t>
  </si>
  <si>
    <t>介護保険高額介護サービス費等
貸付基金</t>
  </si>
  <si>
    <t>水源の森づくり基金</t>
  </si>
  <si>
    <t>水窪地域自治区救急分遺所
建設事業基金</t>
  </si>
  <si>
    <t>雄踏地域自治区小学校建設事業基金</t>
  </si>
  <si>
    <t>　　　   　㎡</t>
  </si>
  <si>
    <t>　　　 　　㎡</t>
  </si>
  <si>
    <t>土地開発基金土地</t>
  </si>
  <si>
    <t>財政調整基金土地</t>
  </si>
  <si>
    <t>　　　　 　㎥</t>
  </si>
  <si>
    <t>財政調整基金立木</t>
  </si>
  <si>
    <t>所有分</t>
  </si>
  <si>
    <t>分収分</t>
  </si>
  <si>
    <t>計</t>
  </si>
  <si>
    <t>　　　　 　㎥</t>
  </si>
  <si>
    <t>　　　 　　㎥</t>
  </si>
  <si>
    <t>立木の推定蓄積量</t>
  </si>
  <si>
    <t>７市有財産(つづき)</t>
  </si>
  <si>
    <t>有価証券</t>
  </si>
  <si>
    <t xml:space="preserve">千円 </t>
  </si>
  <si>
    <t>出資による権利</t>
  </si>
  <si>
    <t>静岡県畜産協会出資金</t>
  </si>
  <si>
    <t>静岡県建築住宅まちづくりｾﾝﾀｰ出捐金</t>
  </si>
  <si>
    <t>浜松市ﾌﾗﾜｰﾌﾙｰﾂﾊﾟｰｸ公社出捐金</t>
  </si>
  <si>
    <t>浜松交響楽団出捐金</t>
  </si>
  <si>
    <t>静岡県青少年会館出捐金</t>
  </si>
  <si>
    <t>浜松市体育協会出捐金</t>
  </si>
  <si>
    <t>浜松観光ｺﾝﾍﾞﾝｼｮﾝﾋﾞｭｰﾛｰ出捐金</t>
  </si>
  <si>
    <t>浜松市文化振興財団出捐金</t>
  </si>
  <si>
    <t>静岡県暴力追放運動推進ｾﾝﾀｰ
出捐金</t>
  </si>
  <si>
    <t>平成１７年度</t>
  </si>
  <si>
    <t>平成１８年度</t>
  </si>
  <si>
    <t>平成１９度</t>
  </si>
  <si>
    <t>平成２０度</t>
  </si>
  <si>
    <t>平成２１度</t>
  </si>
  <si>
    <t>静岡県山林協会森林整備担い手
基金出捐金</t>
  </si>
  <si>
    <t>アジア太平洋観光交流センター
基本財産出捐金</t>
  </si>
  <si>
    <t>浜松まちづくり公社出損金</t>
  </si>
  <si>
    <t>静岡県グリーンバンク出捐金</t>
  </si>
  <si>
    <t>あしたの日本を創る協会出捐金</t>
  </si>
  <si>
    <t>静岡県障害者スポーツ協会出捐金</t>
  </si>
  <si>
    <t>浜名湖競艇企業団出資金</t>
  </si>
  <si>
    <t>天竜森林組合出資金</t>
  </si>
  <si>
    <t>引佐森林組合出資金</t>
  </si>
  <si>
    <t>静岡県市町村福祉協会出捐金</t>
  </si>
  <si>
    <t>死亡獣畜処理基盤強化基金出資金</t>
  </si>
  <si>
    <t>春野森林組合出資金</t>
  </si>
  <si>
    <t>佐久間森林組合出資金</t>
  </si>
  <si>
    <t>水窪森林組合出資金</t>
  </si>
  <si>
    <t>龍山森林組合出資金</t>
  </si>
  <si>
    <t>太平洋戦全国空爆犠牲者慰霊協会基本財産出資金</t>
  </si>
  <si>
    <t>地域活性化センター出捐金</t>
  </si>
  <si>
    <t>地方自治情報センター出捐金</t>
  </si>
  <si>
    <t>地方公務員安全衛生
推進協会出捐金</t>
  </si>
  <si>
    <t>地方公務員等ライフプラン
協会出捐金</t>
  </si>
  <si>
    <t>区画整理促進機構出捐金</t>
  </si>
  <si>
    <t>地域総合整備財団出捐金</t>
  </si>
  <si>
    <t>地方公共団体金融機構出資金</t>
  </si>
  <si>
    <t>静岡県西部地域
地場産業振興センター出捐金</t>
  </si>
  <si>
    <t>静岡国際園芸博覧会協会出捐金</t>
  </si>
  <si>
    <t>株式会社ファッションコミュニティセンター出資金</t>
  </si>
  <si>
    <t>株式会社なゆた浜北出資金</t>
  </si>
  <si>
    <t>静岡県下水道公社出捐金</t>
  </si>
  <si>
    <t>浜北振興公社出捐金</t>
  </si>
  <si>
    <t>ふるさと情報センター出捐金</t>
  </si>
  <si>
    <t>引佐自然休養村公社出資金</t>
  </si>
  <si>
    <t>北遠地区ふるさと市町村圏出資金</t>
  </si>
  <si>
    <t>区　　　　　　　分</t>
  </si>
  <si>
    <t>金　　　額</t>
  </si>
  <si>
    <t>構 成 比（％）</t>
  </si>
  <si>
    <t>総務</t>
  </si>
  <si>
    <t>同和対策</t>
  </si>
  <si>
    <t>民生</t>
  </si>
  <si>
    <t>衛生</t>
  </si>
  <si>
    <t>清掃</t>
  </si>
  <si>
    <t>労働</t>
  </si>
  <si>
    <t>農林水産</t>
  </si>
  <si>
    <t>商工</t>
  </si>
  <si>
    <t>土木</t>
  </si>
  <si>
    <t>都市計画</t>
  </si>
  <si>
    <t>公営住宅</t>
  </si>
  <si>
    <t>消防</t>
  </si>
  <si>
    <t>教育</t>
  </si>
  <si>
    <t>災害復旧</t>
  </si>
  <si>
    <t>その他</t>
  </si>
  <si>
    <t>母子寡婦福祉資金貸付</t>
  </si>
  <si>
    <t>農業集落排水</t>
  </si>
  <si>
    <t>中央卸売市場</t>
  </si>
  <si>
    <t>公共用地</t>
  </si>
  <si>
    <t>駐車場</t>
  </si>
  <si>
    <t>病院</t>
  </si>
  <si>
    <t>国民宿舎</t>
  </si>
  <si>
    <t>水道</t>
  </si>
  <si>
    <t>下水道</t>
  </si>
  <si>
    <t>　資料：財政課</t>
  </si>
  <si>
    <t>日本損害保険協会</t>
  </si>
  <si>
    <t>全国市有物件災害共済会</t>
  </si>
  <si>
    <t>市中銀行</t>
  </si>
  <si>
    <t>静岡県</t>
  </si>
  <si>
    <t>地方公務員共済組合連合会</t>
  </si>
  <si>
    <t>静岡県市町村振興協会</t>
  </si>
  <si>
    <t>６　市　　　　　　　　　　債</t>
  </si>
  <si>
    <t>平成２１年度末 現在高</t>
  </si>
  <si>
    <t>目的別総額</t>
  </si>
  <si>
    <t>一般会計</t>
  </si>
  <si>
    <t>特別会計</t>
  </si>
  <si>
    <t>国民健康保険</t>
  </si>
  <si>
    <t>介護保険</t>
  </si>
  <si>
    <t>と蓄場・市場</t>
  </si>
  <si>
    <t>簡易水道</t>
  </si>
  <si>
    <t>公営企業会計</t>
  </si>
  <si>
    <t xml:space="preserve">（単位：千円） </t>
  </si>
  <si>
    <t>平成１８年度</t>
  </si>
  <si>
    <t>平成１９度</t>
  </si>
  <si>
    <t>平成２０度</t>
  </si>
  <si>
    <t>平成２１年度末 現在高</t>
  </si>
  <si>
    <t>借入先別総額</t>
  </si>
  <si>
    <t>財政融資資金</t>
  </si>
  <si>
    <t>かんぽ生命</t>
  </si>
  <si>
    <t>ゆうちょ銀行</t>
  </si>
  <si>
    <t>地方公営企業等金融機構</t>
  </si>
  <si>
    <t>静岡県市町村職員共済組合</t>
  </si>
  <si>
    <t>全国自治協会</t>
  </si>
  <si>
    <t>都市自治振興協会</t>
  </si>
  <si>
    <t>国土交通省（その他）</t>
  </si>
  <si>
    <t>公募債</t>
  </si>
  <si>
    <t>区　　　　　　　　分</t>
  </si>
  <si>
    <t>借　入　額</t>
  </si>
  <si>
    <t>償　還　額</t>
  </si>
  <si>
    <t>末 現 在 高</t>
  </si>
  <si>
    <t>総　　　　　　　　　額</t>
  </si>
  <si>
    <t>一般会計</t>
  </si>
  <si>
    <t>母子寡婦福祉資金貸付事業</t>
  </si>
  <si>
    <t>農業集落排水事業</t>
  </si>
  <si>
    <t>中央卸売市場事業</t>
  </si>
  <si>
    <t>公共用地取得事業</t>
  </si>
  <si>
    <t>駐車場事業</t>
  </si>
  <si>
    <t>病院事業</t>
  </si>
  <si>
    <t>国民宿舎事業</t>
  </si>
  <si>
    <t>水道事業</t>
  </si>
  <si>
    <t>下水道事業</t>
  </si>
  <si>
    <t>　　　　　　　　　　５　起債目的別借入、償還額</t>
  </si>
  <si>
    <t xml:space="preserve">（単位：千円） </t>
  </si>
  <si>
    <t>平　　 成　　 １８　　 年  　　  度</t>
  </si>
  <si>
    <t>　　　平　　 成　　 １９</t>
  </si>
  <si>
    <t>　年　 　度</t>
  </si>
  <si>
    <t>平　　 成　　 ２０　　 年　　 度</t>
  </si>
  <si>
    <t>平　　 成　　 ２１　　 年　　 度</t>
  </si>
  <si>
    <t>国民健康保険事業</t>
  </si>
  <si>
    <t>介護保険事業</t>
  </si>
  <si>
    <t>と蓄場・市場事業</t>
  </si>
  <si>
    <t>簡易水道事業</t>
  </si>
  <si>
    <t>　資料：財政課　</t>
  </si>
  <si>
    <t>最終予算額</t>
  </si>
  <si>
    <t>決　算　額</t>
  </si>
  <si>
    <t>増　　　減</t>
  </si>
  <si>
    <t>収益的収入</t>
  </si>
  <si>
    <t>収益的支出</t>
  </si>
  <si>
    <t>資本的収入</t>
  </si>
  <si>
    <t>資本的支出</t>
  </si>
  <si>
    <t>４　下水道事業会計予算、決算の推移</t>
  </si>
  <si>
    <t xml:space="preserve">（単位：千円） </t>
  </si>
  <si>
    <t>平　　 成　　 １８　　 年  　　 度</t>
  </si>
  <si>
    <t xml:space="preserve">　　  　　 平　　 成　　 １９　         　 </t>
  </si>
  <si>
    <t>　　年　　度</t>
  </si>
  <si>
    <t>平　　 成　　 ２０　　 年　　 度　　</t>
  </si>
  <si>
    <t>平　　 成　　 ２１　　 年　　 度　　</t>
  </si>
  <si>
    <t>　資料：上下水道部</t>
  </si>
  <si>
    <t>３　水道事業会計予算、決算の推移</t>
  </si>
  <si>
    <t xml:space="preserve">（単位：千円） </t>
  </si>
  <si>
    <t>平　　 成　　 １８　　 年　  　 度</t>
  </si>
  <si>
    <t>平　　 成　　１９</t>
  </si>
  <si>
    <t>　資料：上下水道部　</t>
  </si>
  <si>
    <t>歳　 出　 科　 目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</si>
  <si>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</si>
  <si>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</si>
  <si>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</si>
  <si>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</si>
  <si>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</si>
  <si>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</si>
  <si>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</si>
  <si>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</si>
  <si>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</si>
  <si>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</si>
  <si>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</si>
  <si>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</si>
  <si>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国民健康保険事業</t>
  </si>
  <si>
    <t>老人保健医療事業</t>
  </si>
  <si>
    <t>-</t>
  </si>
  <si>
    <t>と畜場・市場事業</t>
  </si>
  <si>
    <t>育英事業</t>
  </si>
  <si>
    <t>学童等災害共済事業</t>
  </si>
  <si>
    <t>小型自動車競走事業</t>
  </si>
  <si>
    <t>２　歳　出　決　算　額　の　推　移</t>
  </si>
  <si>
    <t>平　成　１９　年　度</t>
  </si>
  <si>
    <t>平　成　２０　年　度</t>
  </si>
  <si>
    <t>平　成　２１　年　度</t>
  </si>
  <si>
    <t>総額</t>
  </si>
  <si>
    <t>一般会計</t>
  </si>
  <si>
    <t>特別会計</t>
  </si>
  <si>
    <t>後期高齢者医療事業特別会計</t>
  </si>
  <si>
    <t>　資料：財政課　（注）本市決算書に基づく歳出科目別最終予算額及び決算額。</t>
  </si>
  <si>
    <t xml:space="preserve">（単位：千円） </t>
  </si>
  <si>
    <t>平　成　１９　年　度</t>
  </si>
  <si>
    <t>平　成　２０　年　度</t>
  </si>
  <si>
    <t>平　成　２１　年　度</t>
  </si>
  <si>
    <t>公債管理事業</t>
  </si>
  <si>
    <t>熊財産区</t>
  </si>
  <si>
    <t>下阿多古財産区</t>
  </si>
  <si>
    <t>公営企業会計</t>
  </si>
  <si>
    <t>収益的支出</t>
  </si>
  <si>
    <t>資本的支出</t>
  </si>
  <si>
    <t>国民宿舎事業</t>
  </si>
  <si>
    <t>歳　 入　 科　 目</t>
  </si>
  <si>
    <t>市税</t>
  </si>
  <si>
    <t>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</si>
  <si>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</si>
  <si>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</si>
  <si>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</si>
  <si>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</si>
  <si>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</si>
  <si>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</si>
  <si>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</si>
  <si>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</si>
  <si>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</si>
  <si>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</si>
  <si>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</si>
  <si>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</si>
  <si>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</si>
  <si>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と畜場・市場事業事業</t>
  </si>
  <si>
    <t>19　財　　　政</t>
  </si>
  <si>
    <t>１　歳　入　決　算　額　の　推　移</t>
  </si>
  <si>
    <t>平　成　１９　年　度</t>
  </si>
  <si>
    <t>平　成　２０　年　度</t>
  </si>
  <si>
    <t>平　成　２１　年　度</t>
  </si>
  <si>
    <t>総額</t>
  </si>
  <si>
    <t>一般会計</t>
  </si>
  <si>
    <t>普通税</t>
  </si>
  <si>
    <t>市民税</t>
  </si>
  <si>
    <t>固定資産税</t>
  </si>
  <si>
    <t>軽自動車税</t>
  </si>
  <si>
    <t>市たばこ税</t>
  </si>
  <si>
    <t>鉱産税</t>
  </si>
  <si>
    <t>特別土地保有税</t>
  </si>
  <si>
    <t>旧法による税</t>
  </si>
  <si>
    <t>目的税</t>
  </si>
  <si>
    <t>地方譲与税</t>
  </si>
  <si>
    <t>利子割交付金</t>
  </si>
  <si>
    <t>配当割交付金</t>
  </si>
  <si>
    <t>株式等譲渡所得割交付金</t>
  </si>
  <si>
    <t>ゴルフ場利用税交付金</t>
  </si>
  <si>
    <t>軽油引取税交付金</t>
  </si>
  <si>
    <t>国有提供施設等所在
市町村助成交付金</t>
  </si>
  <si>
    <t>地方特例交付金</t>
  </si>
  <si>
    <t>　資料：財政課　（注）本市決算書に基づく歳入科目別最終予算額及び決算額。</t>
  </si>
  <si>
    <t xml:space="preserve">（単位：千円） </t>
  </si>
  <si>
    <t>平　成　１９　年　度</t>
  </si>
  <si>
    <t>平　成　２０　年　度</t>
  </si>
  <si>
    <t>平　成　２１　年　度</t>
  </si>
  <si>
    <t>特別会計</t>
  </si>
  <si>
    <t>後期高齢者医療事業特別会計</t>
  </si>
  <si>
    <t>下阿多古財産区</t>
  </si>
  <si>
    <t>公営企業会計</t>
  </si>
  <si>
    <t>収益的収入</t>
  </si>
  <si>
    <t>資本的収入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</si>
</sst>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0.0%"/>
    <numFmt numFmtId="208" formatCode="#\ ###\ ##0\ ;;#\-\ \ \ \ "/>
    <numFmt numFmtId="209" formatCode="#\ ###\ ##0\ ;;#\-\ \ \ "/>
    <numFmt numFmtId="210" formatCode="#\ ###\ ##0\ ;;#\-\ \ "/>
    <numFmt numFmtId="211" formatCode="#,##0.0_);[Red]\(#,##0.0\)"/>
    <numFmt numFmtId="212" formatCode="#\ ###\ ##0;;#\-\ \ \ "/>
    <numFmt numFmtId="213" formatCode="#\ ###\ ##0;;\ #\-\ \ \ "/>
    <numFmt numFmtId="214" formatCode="#\ ###\ ##0;;\ \ #\-\ \ \ "/>
    <numFmt numFmtId="215" formatCode="#\ ###\ ##0;;\ \ \ #\-\ \ \ "/>
    <numFmt numFmtId="216" formatCode="#\ ###\ ##0;;\ \ #\-\ \ \ \ "/>
    <numFmt numFmtId="217" formatCode="#\ ###\ ##0;;\ \ \ \ #\-\ \ \ \ "/>
    <numFmt numFmtId="218" formatCode="#\ ###\ ##0;;\ #\-\ \ \ \ "/>
    <numFmt numFmtId="219" formatCode="#\ ###\ ##0\ \ ;;#\-\ \ \ "/>
    <numFmt numFmtId="220" formatCode="###\ ###\ ##0;;#\-"/>
    <numFmt numFmtId="221" formatCode="0_);[Red]\(0\)"/>
    <numFmt numFmtId="222" formatCode="\ #\ ###\ ##0"/>
    <numFmt numFmtId="223" formatCode="\ #\ ###\ ##0\ \ \ "/>
    <numFmt numFmtId="224" formatCode="\ #\ ###\ ##0\ "/>
    <numFmt numFmtId="225" formatCode="#\ ###\ ##0.00\ ;;#\-\ "/>
    <numFmt numFmtId="226" formatCode="0.000\ \ ;;#.0\-\ \ "/>
    <numFmt numFmtId="227" formatCode="0.0000\ \ ;;#.00\-\ \ "/>
    <numFmt numFmtId="228" formatCode="0_ "/>
    <numFmt numFmtId="229" formatCode="0.00_ "/>
    <numFmt numFmtId="230" formatCode="#\ ###\ ##0\ \ ;&quot;△  &quot;#\ ###\ ##0\ \ ;#\-\ \ "/>
    <numFmt numFmtId="231" formatCode="#\ ###\ ##0\ \ ;&quot;△   &quot;#\ ###\ ##0\ \ ;#\-\ \ "/>
    <numFmt numFmtId="232" formatCode="#\ ###\ ##0\ ;&quot;△   &quot;#\ ###\ ##0\ \ ;#\-\ \ "/>
    <numFmt numFmtId="233" formatCode="#\ ###\ ##0\ \ ;&quot;△ &quot;\ \ #\ ###\ ##0\ \ ;#\-\ \ "/>
    <numFmt numFmtId="234" formatCode="#\ ###\ ##0\ \ ;&quot;△ &quot;\ \ \ #\ ###\ ##0\ \ ;#\-\ \ "/>
    <numFmt numFmtId="235" formatCode="#\ ###\ ##0\ \ ;&quot; △  &quot;#\ ###\ ##0\ \ ;#\-\ \ "/>
    <numFmt numFmtId="236" formatCode="#\ ###\ ##0;&quot; △  &quot;#\ ###\ ##0\ \ ;#\-\ \ "/>
    <numFmt numFmtId="237" formatCode="#\ ###\ ##0;&quot;△  &quot;#\ ###\ ##0\ \ ;#\-\ \ "/>
    <numFmt numFmtId="238" formatCode="#\ ###\ ##0;&quot;△    &quot;#\ ###\ ##0\ \ ;#\-\ 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ＦＡ 明朝"/>
      <family val="3"/>
    </font>
    <font>
      <sz val="10"/>
      <color indexed="10"/>
      <name val="ＦＡ 明朝"/>
      <family val="3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b/>
      <sz val="14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8"/>
      <color indexed="10"/>
      <name val="ＦＡ 明朝"/>
      <family val="3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9"/>
      <name val="ＦＡ 明朝"/>
      <family val="1"/>
    </font>
    <font>
      <b/>
      <sz val="9"/>
      <color indexed="8"/>
      <name val="ＦＡ ゴシック"/>
      <family val="3"/>
    </font>
    <font>
      <sz val="9"/>
      <color indexed="8"/>
      <name val="ＦＡ 明朝"/>
      <family val="1"/>
    </font>
    <font>
      <sz val="8.5"/>
      <name val="ＦＡ 明朝"/>
      <family val="1"/>
    </font>
    <font>
      <sz val="8.9"/>
      <color indexed="8"/>
      <name val="ＭＳ 明朝"/>
      <family val="1"/>
    </font>
    <font>
      <b/>
      <sz val="10.5"/>
      <name val="ＭＳ ゴシック"/>
      <family val="3"/>
    </font>
    <font>
      <sz val="21"/>
      <name val="ＭＳ ゴシック"/>
      <family val="3"/>
    </font>
    <font>
      <b/>
      <sz val="9"/>
      <name val="ＭＳ 明朝"/>
      <family val="1"/>
    </font>
    <font>
      <b/>
      <sz val="8.5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73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4" fillId="0" borderId="0" xfId="28" applyFont="1" applyAlignment="1" applyProtection="1">
      <alignment horizontal="right" vertical="top"/>
      <protection/>
    </xf>
    <xf numFmtId="49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188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207" fontId="6" fillId="0" borderId="0" xfId="0" applyNumberFormat="1" applyFont="1" applyBorder="1" applyAlignment="1">
      <alignment horizontal="right" vertical="center" indent="1"/>
    </xf>
    <xf numFmtId="177" fontId="2" fillId="0" borderId="1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97" fontId="6" fillId="0" borderId="0" xfId="0" applyNumberFormat="1" applyFont="1" applyBorder="1" applyAlignment="1">
      <alignment horizontal="right" vertical="center" indent="1"/>
    </xf>
    <xf numFmtId="211" fontId="6" fillId="0" borderId="0" xfId="0" applyNumberFormat="1" applyFont="1" applyBorder="1" applyAlignment="1">
      <alignment horizontal="right" vertical="center" indent="1"/>
    </xf>
    <xf numFmtId="188" fontId="7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right" vertical="center"/>
    </xf>
    <xf numFmtId="188" fontId="2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0" fontId="4" fillId="0" borderId="0" xfId="28" applyFont="1" applyBorder="1" applyAlignment="1" applyProtection="1">
      <alignment vertical="top"/>
      <protection/>
    </xf>
    <xf numFmtId="49" fontId="2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distributed" vertical="center" indent="3"/>
    </xf>
    <xf numFmtId="176" fontId="2" fillId="0" borderId="9" xfId="0" applyNumberFormat="1" applyFont="1" applyBorder="1" applyAlignment="1">
      <alignment horizontal="distributed" vertical="center" indent="3"/>
    </xf>
    <xf numFmtId="176" fontId="2" fillId="0" borderId="10" xfId="0" applyNumberFormat="1" applyFont="1" applyBorder="1" applyAlignment="1">
      <alignment horizontal="distributed" vertical="center" indent="3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4" fillId="0" borderId="0" xfId="28" applyFont="1" applyBorder="1" applyAlignment="1" applyProtection="1">
      <alignment vertical="top"/>
      <protection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distributed" vertical="center" indent="3"/>
    </xf>
    <xf numFmtId="176" fontId="6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23" xfId="0" applyNumberFormat="1" applyFont="1" applyBorder="1" applyAlignment="1">
      <alignment horizontal="center" vertical="center"/>
    </xf>
    <xf numFmtId="195" fontId="2" fillId="0" borderId="0" xfId="0" applyNumberFormat="1" applyFont="1" applyBorder="1" applyAlignment="1">
      <alignment vertical="center"/>
    </xf>
    <xf numFmtId="195" fontId="2" fillId="0" borderId="15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9" fontId="2" fillId="0" borderId="6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center" vertical="center"/>
    </xf>
    <xf numFmtId="195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5" fontId="2" fillId="0" borderId="0" xfId="0" applyNumberFormat="1" applyFont="1" applyBorder="1" applyAlignment="1">
      <alignment horizontal="center" vertical="center"/>
    </xf>
    <xf numFmtId="195" fontId="2" fillId="0" borderId="0" xfId="0" applyNumberFormat="1" applyFont="1" applyFill="1" applyBorder="1" applyAlignment="1">
      <alignment vertical="center"/>
    </xf>
    <xf numFmtId="219" fontId="2" fillId="0" borderId="0" xfId="0" applyNumberFormat="1" applyFont="1" applyBorder="1" applyAlignment="1">
      <alignment horizontal="right" vertical="center"/>
    </xf>
    <xf numFmtId="219" fontId="2" fillId="0" borderId="0" xfId="0" applyNumberFormat="1" applyFont="1" applyBorder="1" applyAlignment="1">
      <alignment vertical="center"/>
    </xf>
    <xf numFmtId="218" fontId="2" fillId="0" borderId="0" xfId="0" applyNumberFormat="1" applyFont="1" applyBorder="1" applyAlignment="1">
      <alignment horizontal="center" vertical="center"/>
    </xf>
    <xf numFmtId="219" fontId="2" fillId="0" borderId="0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195" fontId="2" fillId="0" borderId="1" xfId="0" applyNumberFormat="1" applyFont="1" applyBorder="1" applyAlignment="1">
      <alignment horizontal="center" vertical="center"/>
    </xf>
    <xf numFmtId="49" fontId="13" fillId="0" borderId="0" xfId="28" applyNumberFormat="1" applyFont="1" applyFill="1" applyBorder="1" applyAlignment="1" applyProtection="1">
      <alignment vertical="center"/>
      <protection/>
    </xf>
    <xf numFmtId="49" fontId="14" fillId="0" borderId="0" xfId="28" applyNumberFormat="1" applyFont="1" applyFill="1" applyBorder="1" applyAlignment="1" applyProtection="1">
      <alignment vertical="center"/>
      <protection/>
    </xf>
    <xf numFmtId="49" fontId="13" fillId="0" borderId="0" xfId="28" applyNumberFormat="1" applyFont="1" applyFill="1" applyAlignment="1" applyProtection="1">
      <alignment vertical="center"/>
      <protection/>
    </xf>
    <xf numFmtId="0" fontId="13" fillId="0" borderId="0" xfId="28" applyFont="1" applyFill="1" applyAlignment="1" applyProtection="1">
      <alignment vertical="center"/>
      <protection/>
    </xf>
    <xf numFmtId="0" fontId="3" fillId="0" borderId="0" xfId="28" applyFill="1">
      <alignment/>
      <protection/>
    </xf>
    <xf numFmtId="49" fontId="5" fillId="0" borderId="0" xfId="28" applyNumberFormat="1" applyFont="1" applyFill="1" applyBorder="1" applyAlignment="1" applyProtection="1">
      <alignment horizontal="center"/>
      <protection/>
    </xf>
    <xf numFmtId="49" fontId="5" fillId="0" borderId="0" xfId="28" applyNumberFormat="1" applyFont="1" applyFill="1" applyBorder="1" applyAlignment="1" applyProtection="1">
      <alignment horizontal="right"/>
      <protection/>
    </xf>
    <xf numFmtId="49" fontId="5" fillId="0" borderId="0" xfId="28" applyNumberFormat="1" applyFont="1" applyFill="1" applyBorder="1" applyAlignment="1" applyProtection="1">
      <alignment/>
      <protection/>
    </xf>
    <xf numFmtId="0" fontId="2" fillId="0" borderId="0" xfId="28" applyFont="1" applyFill="1" applyAlignment="1" applyProtection="1">
      <alignment/>
      <protection/>
    </xf>
    <xf numFmtId="49" fontId="2" fillId="0" borderId="1" xfId="28" applyNumberFormat="1" applyFont="1" applyFill="1" applyBorder="1" applyAlignment="1" applyProtection="1">
      <alignment/>
      <protection/>
    </xf>
    <xf numFmtId="0" fontId="2" fillId="0" borderId="1" xfId="28" applyFont="1" applyFill="1" applyBorder="1" applyAlignment="1" applyProtection="1">
      <alignment/>
      <protection/>
    </xf>
    <xf numFmtId="0" fontId="2" fillId="0" borderId="1" xfId="28" applyFont="1" applyFill="1" applyBorder="1" applyAlignment="1" applyProtection="1">
      <alignment vertical="top"/>
      <protection/>
    </xf>
    <xf numFmtId="0" fontId="2" fillId="0" borderId="1" xfId="28" applyFont="1" applyFill="1" applyBorder="1" applyAlignment="1" applyProtection="1">
      <alignment horizontal="right" vertical="center"/>
      <protection/>
    </xf>
    <xf numFmtId="49" fontId="2" fillId="0" borderId="8" xfId="28" applyNumberFormat="1" applyFont="1" applyFill="1" applyBorder="1" applyAlignment="1" applyProtection="1">
      <alignment horizontal="center" vertical="center"/>
      <protection/>
    </xf>
    <xf numFmtId="49" fontId="2" fillId="0" borderId="16" xfId="28" applyNumberFormat="1" applyFont="1" applyFill="1" applyBorder="1" applyAlignment="1" applyProtection="1">
      <alignment horizontal="center" vertical="center"/>
      <protection/>
    </xf>
    <xf numFmtId="49" fontId="2" fillId="0" borderId="17" xfId="28" applyNumberFormat="1" applyFont="1" applyFill="1" applyBorder="1" applyAlignment="1" applyProtection="1">
      <alignment horizontal="center" vertical="center"/>
      <protection/>
    </xf>
    <xf numFmtId="49" fontId="2" fillId="0" borderId="14" xfId="28" applyNumberFormat="1" applyFont="1" applyFill="1" applyBorder="1" applyAlignment="1" applyProtection="1">
      <alignment horizontal="center" vertical="center"/>
      <protection/>
    </xf>
    <xf numFmtId="49" fontId="2" fillId="0" borderId="16" xfId="28" applyNumberFormat="1" applyFont="1" applyFill="1" applyBorder="1" applyAlignment="1" applyProtection="1">
      <alignment horizontal="center" vertical="center" wrapText="1"/>
      <protection/>
    </xf>
    <xf numFmtId="49" fontId="2" fillId="0" borderId="17" xfId="28" applyNumberFormat="1" applyFont="1" applyFill="1" applyBorder="1" applyAlignment="1" applyProtection="1">
      <alignment horizontal="center" vertical="center" wrapText="1"/>
      <protection/>
    </xf>
    <xf numFmtId="49" fontId="2" fillId="0" borderId="8" xfId="28" applyNumberFormat="1" applyFont="1" applyFill="1" applyBorder="1" applyAlignment="1" applyProtection="1">
      <alignment horizontal="center" vertical="center" wrapText="1"/>
      <protection/>
    </xf>
    <xf numFmtId="49" fontId="2" fillId="0" borderId="0" xfId="28" applyNumberFormat="1" applyFont="1" applyFill="1" applyBorder="1" applyAlignment="1" applyProtection="1">
      <alignment horizontal="center" vertical="center"/>
      <protection/>
    </xf>
    <xf numFmtId="49" fontId="2" fillId="0" borderId="5" xfId="28" applyNumberFormat="1" applyFont="1" applyFill="1" applyBorder="1" applyAlignment="1" applyProtection="1">
      <alignment horizontal="center" vertical="center"/>
      <protection/>
    </xf>
    <xf numFmtId="49" fontId="2" fillId="0" borderId="12" xfId="28" applyNumberFormat="1" applyFont="1" applyFill="1" applyBorder="1" applyAlignment="1" applyProtection="1">
      <alignment horizontal="center" vertical="center"/>
      <protection/>
    </xf>
    <xf numFmtId="49" fontId="2" fillId="0" borderId="25" xfId="28" applyNumberFormat="1" applyFont="1" applyFill="1" applyBorder="1" applyAlignment="1" applyProtection="1">
      <alignment horizontal="center" vertical="center"/>
      <protection/>
    </xf>
    <xf numFmtId="49" fontId="2" fillId="0" borderId="18" xfId="28" applyNumberFormat="1" applyFont="1" applyFill="1" applyBorder="1" applyAlignment="1" applyProtection="1">
      <alignment horizontal="center" vertical="center"/>
      <protection/>
    </xf>
    <xf numFmtId="49" fontId="2" fillId="0" borderId="2" xfId="28" applyNumberFormat="1" applyFont="1" applyFill="1" applyBorder="1" applyAlignment="1" applyProtection="1">
      <alignment horizontal="center" vertical="center"/>
      <protection/>
    </xf>
    <xf numFmtId="49" fontId="2" fillId="0" borderId="4" xfId="28" applyNumberFormat="1" applyFont="1" applyFill="1" applyBorder="1" applyAlignment="1" applyProtection="1">
      <alignment horizontal="center" vertical="center"/>
      <protection/>
    </xf>
    <xf numFmtId="49" fontId="2" fillId="0" borderId="18" xfId="28" applyNumberFormat="1" applyFont="1" applyFill="1" applyBorder="1" applyAlignment="1" applyProtection="1">
      <alignment horizontal="center" vertical="center"/>
      <protection/>
    </xf>
    <xf numFmtId="49" fontId="2" fillId="0" borderId="4" xfId="28" applyNumberFormat="1" applyFont="1" applyFill="1" applyBorder="1" applyAlignment="1" applyProtection="1">
      <alignment horizontal="center" vertical="center"/>
      <protection/>
    </xf>
    <xf numFmtId="49" fontId="2" fillId="0" borderId="7" xfId="28" applyNumberFormat="1" applyFont="1" applyFill="1" applyBorder="1" applyAlignment="1" applyProtection="1">
      <alignment horizontal="center" vertical="center"/>
      <protection/>
    </xf>
    <xf numFmtId="49" fontId="2" fillId="0" borderId="25" xfId="28" applyNumberFormat="1" applyFont="1" applyFill="1" applyBorder="1" applyAlignment="1" applyProtection="1">
      <alignment horizontal="center" vertical="center"/>
      <protection/>
    </xf>
    <xf numFmtId="49" fontId="15" fillId="0" borderId="0" xfId="17" applyNumberFormat="1" applyFont="1" applyFill="1" applyBorder="1" applyAlignment="1" applyProtection="1">
      <alignment/>
      <protection/>
    </xf>
    <xf numFmtId="49" fontId="15" fillId="0" borderId="5" xfId="17" applyNumberFormat="1" applyFont="1" applyFill="1" applyBorder="1" applyAlignment="1" applyProtection="1">
      <alignment/>
      <protection/>
    </xf>
    <xf numFmtId="186" fontId="15" fillId="0" borderId="0" xfId="17" applyNumberFormat="1" applyFont="1" applyFill="1" applyAlignment="1" applyProtection="1">
      <alignment/>
      <protection/>
    </xf>
    <xf numFmtId="186" fontId="15" fillId="0" borderId="0" xfId="17" applyNumberFormat="1" applyFont="1" applyFill="1" applyAlignment="1" applyProtection="1">
      <alignment horizontal="center"/>
      <protection/>
    </xf>
    <xf numFmtId="49" fontId="16" fillId="0" borderId="0" xfId="17" applyNumberFormat="1" applyFont="1" applyFill="1" applyBorder="1" applyAlignment="1" applyProtection="1">
      <alignment/>
      <protection locked="0"/>
    </xf>
    <xf numFmtId="49" fontId="16" fillId="0" borderId="0" xfId="17" applyNumberFormat="1" applyFont="1" applyFill="1" applyBorder="1" applyAlignment="1" applyProtection="1">
      <alignment horizontal="right"/>
      <protection locked="0"/>
    </xf>
    <xf numFmtId="49" fontId="16" fillId="0" borderId="5" xfId="17" applyNumberFormat="1" applyFont="1" applyFill="1" applyBorder="1" applyAlignment="1" applyProtection="1">
      <alignment/>
      <protection locked="0"/>
    </xf>
    <xf numFmtId="186" fontId="16" fillId="0" borderId="0" xfId="17" applyNumberFormat="1" applyFont="1" applyFill="1" applyBorder="1" applyAlignment="1" applyProtection="1">
      <alignment/>
      <protection/>
    </xf>
    <xf numFmtId="0" fontId="3" fillId="0" borderId="0" xfId="28" applyFont="1" applyFill="1">
      <alignment/>
      <protection/>
    </xf>
    <xf numFmtId="49" fontId="16" fillId="0" borderId="0" xfId="17" applyNumberFormat="1" applyFont="1" applyFill="1" applyBorder="1" applyAlignment="1" applyProtection="1">
      <alignment/>
      <protection/>
    </xf>
    <xf numFmtId="49" fontId="16" fillId="0" borderId="0" xfId="17" applyNumberFormat="1" applyFont="1" applyFill="1" applyBorder="1" applyAlignment="1" applyProtection="1">
      <alignment horizontal="distributed"/>
      <protection/>
    </xf>
    <xf numFmtId="49" fontId="16" fillId="0" borderId="5" xfId="17" applyNumberFormat="1" applyFont="1" applyFill="1" applyBorder="1" applyAlignment="1" applyProtection="1">
      <alignment/>
      <protection/>
    </xf>
    <xf numFmtId="186" fontId="16" fillId="0" borderId="0" xfId="17" applyNumberFormat="1" applyFont="1" applyFill="1" applyBorder="1" applyAlignment="1" applyProtection="1">
      <alignment/>
      <protection locked="0"/>
    </xf>
    <xf numFmtId="49" fontId="17" fillId="0" borderId="0" xfId="17" applyNumberFormat="1" applyFont="1" applyFill="1" applyBorder="1" applyAlignment="1" applyProtection="1">
      <alignment/>
      <protection locked="0"/>
    </xf>
    <xf numFmtId="49" fontId="17" fillId="0" borderId="0" xfId="17" applyNumberFormat="1" applyFont="1" applyFill="1" applyBorder="1" applyAlignment="1" applyProtection="1">
      <alignment horizontal="right"/>
      <protection locked="0"/>
    </xf>
    <xf numFmtId="49" fontId="17" fillId="0" borderId="5" xfId="17" applyNumberFormat="1" applyFont="1" applyFill="1" applyBorder="1" applyAlignment="1" applyProtection="1">
      <alignment/>
      <protection locked="0"/>
    </xf>
    <xf numFmtId="186" fontId="17" fillId="0" borderId="0" xfId="17" applyNumberFormat="1" applyFont="1" applyFill="1" applyBorder="1" applyAlignment="1" applyProtection="1">
      <alignment/>
      <protection/>
    </xf>
    <xf numFmtId="0" fontId="18" fillId="0" borderId="0" xfId="28" applyFont="1" applyFill="1">
      <alignment/>
      <protection/>
    </xf>
    <xf numFmtId="49" fontId="17" fillId="0" borderId="0" xfId="17" applyNumberFormat="1" applyFont="1" applyFill="1" applyBorder="1" applyAlignment="1" applyProtection="1">
      <alignment/>
      <protection/>
    </xf>
    <xf numFmtId="49" fontId="17" fillId="0" borderId="0" xfId="17" applyNumberFormat="1" applyFont="1" applyFill="1" applyBorder="1" applyAlignment="1" applyProtection="1">
      <alignment horizontal="distributed"/>
      <protection/>
    </xf>
    <xf numFmtId="49" fontId="17" fillId="0" borderId="5" xfId="17" applyNumberFormat="1" applyFont="1" applyFill="1" applyBorder="1" applyAlignment="1" applyProtection="1">
      <alignment/>
      <protection/>
    </xf>
    <xf numFmtId="186" fontId="17" fillId="0" borderId="0" xfId="17" applyNumberFormat="1" applyFont="1" applyFill="1" applyBorder="1" applyAlignment="1" applyProtection="1">
      <alignment/>
      <protection locked="0"/>
    </xf>
    <xf numFmtId="186" fontId="15" fillId="0" borderId="0" xfId="17" applyNumberFormat="1" applyFont="1" applyFill="1" applyBorder="1" applyAlignment="1" applyProtection="1">
      <alignment/>
      <protection/>
    </xf>
    <xf numFmtId="186" fontId="15" fillId="0" borderId="0" xfId="17" applyNumberFormat="1" applyFont="1" applyFill="1" applyBorder="1" applyAlignment="1" applyProtection="1">
      <alignment horizontal="center"/>
      <protection/>
    </xf>
    <xf numFmtId="194" fontId="16" fillId="0" borderId="0" xfId="17" applyNumberFormat="1" applyFont="1" applyFill="1" applyBorder="1" applyAlignment="1" applyProtection="1">
      <alignment/>
      <protection/>
    </xf>
    <xf numFmtId="194" fontId="17" fillId="0" borderId="0" xfId="17" applyNumberFormat="1" applyFont="1" applyFill="1" applyBorder="1" applyAlignment="1" applyProtection="1">
      <alignment/>
      <protection/>
    </xf>
    <xf numFmtId="194" fontId="17" fillId="0" borderId="0" xfId="17" applyNumberFormat="1" applyFont="1" applyFill="1" applyBorder="1" applyAlignment="1" applyProtection="1">
      <alignment horizontal="right"/>
      <protection/>
    </xf>
    <xf numFmtId="49" fontId="15" fillId="0" borderId="0" xfId="17" applyNumberFormat="1" applyFont="1" applyFill="1" applyBorder="1" applyAlignment="1" applyProtection="1">
      <alignment vertical="center"/>
      <protection/>
    </xf>
    <xf numFmtId="49" fontId="15" fillId="0" borderId="5" xfId="17" applyNumberFormat="1" applyFont="1" applyFill="1" applyBorder="1" applyAlignment="1" applyProtection="1">
      <alignment vertical="center"/>
      <protection/>
    </xf>
    <xf numFmtId="186" fontId="15" fillId="0" borderId="0" xfId="17" applyNumberFormat="1" applyFont="1" applyFill="1" applyBorder="1" applyAlignment="1" applyProtection="1">
      <alignment vertical="center"/>
      <protection/>
    </xf>
    <xf numFmtId="186" fontId="15" fillId="0" borderId="1" xfId="17" applyNumberFormat="1" applyFont="1" applyFill="1" applyBorder="1" applyAlignment="1" applyProtection="1">
      <alignment vertical="center"/>
      <protection/>
    </xf>
    <xf numFmtId="49" fontId="2" fillId="0" borderId="8" xfId="28" applyNumberFormat="1" applyFont="1" applyFill="1" applyBorder="1" applyAlignment="1" applyProtection="1">
      <alignment/>
      <protection/>
    </xf>
    <xf numFmtId="0" fontId="19" fillId="0" borderId="8" xfId="28" applyFont="1" applyFill="1" applyBorder="1" applyAlignment="1" applyProtection="1">
      <alignment/>
      <protection/>
    </xf>
    <xf numFmtId="49" fontId="2" fillId="0" borderId="0" xfId="28" applyNumberFormat="1" applyFont="1" applyFill="1" applyBorder="1" applyAlignment="1" applyProtection="1">
      <alignment/>
      <protection/>
    </xf>
    <xf numFmtId="49" fontId="2" fillId="0" borderId="0" xfId="28" applyNumberFormat="1" applyFont="1" applyFill="1" applyBorder="1" applyAlignment="1" applyProtection="1">
      <alignment vertical="top"/>
      <protection/>
    </xf>
    <xf numFmtId="0" fontId="20" fillId="0" borderId="0" xfId="28" applyFont="1" applyFill="1" applyBorder="1" applyAlignment="1" applyProtection="1">
      <alignment vertical="center"/>
      <protection/>
    </xf>
    <xf numFmtId="0" fontId="21" fillId="0" borderId="0" xfId="28" applyFont="1" applyFill="1" applyBorder="1" applyAlignment="1" applyProtection="1">
      <alignment vertical="center"/>
      <protection/>
    </xf>
    <xf numFmtId="49" fontId="20" fillId="0" borderId="0" xfId="28" applyNumberFormat="1" applyFont="1" applyFill="1" applyBorder="1" applyAlignment="1" applyProtection="1">
      <alignment vertical="center"/>
      <protection/>
    </xf>
    <xf numFmtId="49" fontId="20" fillId="0" borderId="0" xfId="28" applyNumberFormat="1" applyFont="1" applyFill="1" applyAlignment="1" applyProtection="1">
      <alignment vertical="center"/>
      <protection/>
    </xf>
    <xf numFmtId="0" fontId="20" fillId="0" borderId="0" xfId="28" applyFont="1" applyFill="1" applyAlignment="1" applyProtection="1">
      <alignment vertical="center"/>
      <protection/>
    </xf>
    <xf numFmtId="0" fontId="21" fillId="0" borderId="0" xfId="28" applyFont="1" applyFill="1" applyAlignment="1" applyProtection="1">
      <alignment vertical="center"/>
      <protection/>
    </xf>
    <xf numFmtId="38" fontId="21" fillId="0" borderId="0" xfId="17" applyFont="1" applyFill="1" applyAlignment="1" applyProtection="1">
      <alignment vertical="center"/>
      <protection/>
    </xf>
    <xf numFmtId="0" fontId="22" fillId="0" borderId="0" xfId="28" applyFont="1" applyFill="1" applyAlignment="1" applyProtection="1">
      <alignment horizontal="right" vertical="center"/>
      <protection/>
    </xf>
    <xf numFmtId="38" fontId="22" fillId="0" borderId="0" xfId="17" applyFont="1" applyFill="1" applyAlignment="1" applyProtection="1">
      <alignment vertical="center"/>
      <protection/>
    </xf>
    <xf numFmtId="0" fontId="22" fillId="0" borderId="0" xfId="28" applyFont="1" applyFill="1" applyAlignment="1" applyProtection="1">
      <alignment vertical="center"/>
      <protection/>
    </xf>
    <xf numFmtId="0" fontId="4" fillId="0" borderId="0" xfId="27" applyFont="1" applyBorder="1" applyAlignment="1" applyProtection="1">
      <alignment vertical="top"/>
      <protection/>
    </xf>
    <xf numFmtId="0" fontId="2" fillId="0" borderId="0" xfId="27" applyFont="1" applyAlignment="1" applyProtection="1">
      <alignment vertical="top"/>
      <protection/>
    </xf>
    <xf numFmtId="0" fontId="4" fillId="0" borderId="0" xfId="27" applyFont="1" applyAlignment="1" applyProtection="1">
      <alignment vertical="top"/>
      <protection/>
    </xf>
    <xf numFmtId="0" fontId="4" fillId="0" borderId="0" xfId="27" applyFont="1" applyAlignment="1" applyProtection="1">
      <alignment horizontal="right" vertical="top"/>
      <protection/>
    </xf>
    <xf numFmtId="0" fontId="3" fillId="0" borderId="0" xfId="27">
      <alignment/>
      <protection/>
    </xf>
    <xf numFmtId="49" fontId="5" fillId="0" borderId="0" xfId="27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49" fontId="5" fillId="0" borderId="0" xfId="27" applyNumberFormat="1" applyFont="1" applyBorder="1" applyAlignment="1" applyProtection="1">
      <alignment/>
      <protection/>
    </xf>
    <xf numFmtId="0" fontId="2" fillId="0" borderId="0" xfId="27" applyFont="1" applyAlignment="1" applyProtection="1">
      <alignment/>
      <protection/>
    </xf>
    <xf numFmtId="49" fontId="2" fillId="0" borderId="1" xfId="27" applyNumberFormat="1" applyFont="1" applyBorder="1" applyAlignment="1" applyProtection="1">
      <alignment/>
      <protection/>
    </xf>
    <xf numFmtId="0" fontId="2" fillId="0" borderId="1" xfId="27" applyFont="1" applyBorder="1" applyAlignment="1" applyProtection="1">
      <alignment/>
      <protection/>
    </xf>
    <xf numFmtId="0" fontId="2" fillId="0" borderId="1" xfId="27" applyFont="1" applyBorder="1" applyAlignment="1" applyProtection="1">
      <alignment vertical="top"/>
      <protection/>
    </xf>
    <xf numFmtId="0" fontId="2" fillId="0" borderId="1" xfId="27" applyFont="1" applyBorder="1" applyAlignment="1" applyProtection="1">
      <alignment horizontal="right" vertical="center"/>
      <protection/>
    </xf>
    <xf numFmtId="49" fontId="2" fillId="0" borderId="16" xfId="27" applyNumberFormat="1" applyFont="1" applyBorder="1" applyAlignment="1" applyProtection="1">
      <alignment horizontal="center" vertical="center"/>
      <protection/>
    </xf>
    <xf numFmtId="49" fontId="2" fillId="0" borderId="17" xfId="27" applyNumberFormat="1" applyFont="1" applyBorder="1" applyAlignment="1" applyProtection="1">
      <alignment horizontal="center" vertical="center"/>
      <protection/>
    </xf>
    <xf numFmtId="49" fontId="2" fillId="0" borderId="25" xfId="27" applyNumberFormat="1" applyFont="1" applyBorder="1" applyAlignment="1" applyProtection="1">
      <alignment vertical="center"/>
      <protection/>
    </xf>
    <xf numFmtId="49" fontId="2" fillId="0" borderId="25" xfId="27" applyNumberFormat="1" applyFont="1" applyBorder="1" applyAlignment="1" applyProtection="1">
      <alignment horizontal="center" vertical="center"/>
      <protection/>
    </xf>
    <xf numFmtId="49" fontId="2" fillId="0" borderId="25" xfId="27" applyNumberFormat="1" applyFont="1" applyBorder="1" applyAlignment="1" applyProtection="1">
      <alignment horizontal="right" vertical="center"/>
      <protection/>
    </xf>
    <xf numFmtId="49" fontId="2" fillId="0" borderId="18" xfId="27" applyNumberFormat="1" applyFont="1" applyBorder="1" applyAlignment="1" applyProtection="1">
      <alignment vertical="center"/>
      <protection/>
    </xf>
    <xf numFmtId="49" fontId="2" fillId="0" borderId="25" xfId="27" applyNumberFormat="1" applyFont="1" applyBorder="1" applyAlignment="1" applyProtection="1">
      <alignment horizontal="centerContinuous" vertical="center"/>
      <protection/>
    </xf>
    <xf numFmtId="49" fontId="2" fillId="0" borderId="18" xfId="27" applyNumberFormat="1" applyFont="1" applyBorder="1" applyAlignment="1" applyProtection="1">
      <alignment horizontal="centerContinuous" vertical="center"/>
      <protection/>
    </xf>
    <xf numFmtId="49" fontId="2" fillId="0" borderId="14" xfId="27" applyNumberFormat="1" applyFont="1" applyBorder="1" applyAlignment="1" applyProtection="1">
      <alignment horizontal="center" vertical="center" wrapText="1"/>
      <protection/>
    </xf>
    <xf numFmtId="49" fontId="2" fillId="0" borderId="5" xfId="27" applyNumberFormat="1" applyFont="1" applyBorder="1" applyAlignment="1" applyProtection="1">
      <alignment horizontal="center" vertical="center"/>
      <protection/>
    </xf>
    <xf numFmtId="49" fontId="2" fillId="0" borderId="12" xfId="27" applyNumberFormat="1" applyFont="1" applyBorder="1" applyAlignment="1" applyProtection="1">
      <alignment horizontal="center" vertical="center"/>
      <protection/>
    </xf>
    <xf numFmtId="49" fontId="2" fillId="0" borderId="13" xfId="27" applyNumberFormat="1" applyFont="1" applyBorder="1" applyAlignment="1" applyProtection="1">
      <alignment horizontal="center" vertical="center"/>
      <protection/>
    </xf>
    <xf numFmtId="49" fontId="2" fillId="0" borderId="21" xfId="27" applyNumberFormat="1" applyFont="1" applyBorder="1" applyAlignment="1" applyProtection="1">
      <alignment horizontal="center" vertical="center"/>
      <protection/>
    </xf>
    <xf numFmtId="49" fontId="2" fillId="0" borderId="3" xfId="27" applyNumberFormat="1" applyFont="1" applyBorder="1" applyAlignment="1" applyProtection="1">
      <alignment horizontal="center" vertical="center"/>
      <protection/>
    </xf>
    <xf numFmtId="49" fontId="2" fillId="0" borderId="19" xfId="27" applyNumberFormat="1" applyFont="1" applyBorder="1" applyAlignment="1" applyProtection="1">
      <alignment horizontal="center" vertical="center"/>
      <protection/>
    </xf>
    <xf numFmtId="49" fontId="2" fillId="0" borderId="11" xfId="27" applyNumberFormat="1" applyFont="1" applyBorder="1" applyAlignment="1" applyProtection="1">
      <alignment horizontal="center" vertical="center"/>
      <protection/>
    </xf>
    <xf numFmtId="49" fontId="2" fillId="0" borderId="11" xfId="27" applyNumberFormat="1" applyFont="1" applyBorder="1" applyAlignment="1" applyProtection="1">
      <alignment horizontal="center" vertical="center" wrapText="1"/>
      <protection/>
    </xf>
    <xf numFmtId="49" fontId="2" fillId="0" borderId="15" xfId="27" applyNumberFormat="1" applyFont="1" applyBorder="1" applyAlignment="1" applyProtection="1">
      <alignment horizontal="center" vertical="center" wrapText="1"/>
      <protection/>
    </xf>
    <xf numFmtId="49" fontId="2" fillId="0" borderId="18" xfId="27" applyNumberFormat="1" applyFont="1" applyBorder="1" applyAlignment="1" applyProtection="1">
      <alignment horizontal="center" vertical="center"/>
      <protection/>
    </xf>
    <xf numFmtId="49" fontId="2" fillId="0" borderId="4" xfId="27" applyNumberFormat="1" applyFont="1" applyBorder="1" applyAlignment="1" applyProtection="1">
      <alignment horizontal="center" vertical="center"/>
      <protection/>
    </xf>
    <xf numFmtId="49" fontId="2" fillId="0" borderId="18" xfId="27" applyNumberFormat="1" applyFont="1" applyBorder="1" applyAlignment="1" applyProtection="1">
      <alignment horizontal="center" vertical="center"/>
      <protection/>
    </xf>
    <xf numFmtId="49" fontId="2" fillId="0" borderId="18" xfId="27" applyNumberFormat="1" applyFont="1" applyFill="1" applyBorder="1" applyAlignment="1" applyProtection="1">
      <alignment horizontal="center" vertical="center"/>
      <protection/>
    </xf>
    <xf numFmtId="49" fontId="2" fillId="0" borderId="7" xfId="27" applyNumberFormat="1" applyFont="1" applyBorder="1" applyAlignment="1" applyProtection="1">
      <alignment horizontal="center" vertical="center"/>
      <protection/>
    </xf>
    <xf numFmtId="49" fontId="2" fillId="0" borderId="25" xfId="27" applyNumberFormat="1" applyFont="1" applyBorder="1" applyAlignment="1" applyProtection="1">
      <alignment horizontal="center" vertical="center"/>
      <protection/>
    </xf>
    <xf numFmtId="49" fontId="2" fillId="0" borderId="4" xfId="27" applyNumberFormat="1" applyFont="1" applyBorder="1" applyAlignment="1" applyProtection="1">
      <alignment horizontal="center" vertical="center" wrapText="1"/>
      <protection/>
    </xf>
    <xf numFmtId="49" fontId="2" fillId="0" borderId="2" xfId="27" applyNumberFormat="1" applyFont="1" applyBorder="1" applyAlignment="1" applyProtection="1">
      <alignment horizontal="center" vertical="center" wrapText="1"/>
      <protection/>
    </xf>
    <xf numFmtId="49" fontId="15" fillId="0" borderId="5" xfId="17" applyNumberFormat="1" applyFont="1" applyBorder="1" applyAlignment="1" applyProtection="1">
      <alignment/>
      <protection/>
    </xf>
    <xf numFmtId="188" fontId="15" fillId="0" borderId="0" xfId="17" applyNumberFormat="1" applyFont="1" applyAlignment="1" applyProtection="1">
      <alignment/>
      <protection/>
    </xf>
    <xf numFmtId="188" fontId="15" fillId="0" borderId="0" xfId="17" applyNumberFormat="1" applyFont="1" applyAlignment="1" applyProtection="1">
      <alignment horizontal="right"/>
      <protection/>
    </xf>
    <xf numFmtId="188" fontId="15" fillId="0" borderId="0" xfId="17" applyNumberFormat="1" applyFont="1" applyFill="1" applyAlignment="1" applyProtection="1">
      <alignment/>
      <protection/>
    </xf>
    <xf numFmtId="49" fontId="15" fillId="0" borderId="5" xfId="17" applyNumberFormat="1" applyFont="1" applyBorder="1" applyAlignment="1" applyProtection="1">
      <alignment/>
      <protection locked="0"/>
    </xf>
    <xf numFmtId="188" fontId="15" fillId="0" borderId="0" xfId="17" applyNumberFormat="1" applyFont="1" applyAlignment="1" applyProtection="1">
      <alignment/>
      <protection locked="0"/>
    </xf>
    <xf numFmtId="0" fontId="3" fillId="0" borderId="0" xfId="27" applyFont="1">
      <alignment/>
      <protection/>
    </xf>
    <xf numFmtId="188" fontId="15" fillId="0" borderId="0" xfId="17" applyNumberFormat="1" applyFont="1" applyFill="1" applyAlignment="1" applyProtection="1">
      <alignment/>
      <protection locked="0"/>
    </xf>
    <xf numFmtId="224" fontId="15" fillId="0" borderId="0" xfId="17" applyNumberFormat="1" applyFont="1" applyAlignment="1" applyProtection="1">
      <alignment/>
      <protection locked="0"/>
    </xf>
    <xf numFmtId="188" fontId="15" fillId="0" borderId="0" xfId="17" applyNumberFormat="1" applyFont="1" applyAlignment="1" applyProtection="1">
      <alignment horizontal="right"/>
      <protection locked="0"/>
    </xf>
    <xf numFmtId="49" fontId="23" fillId="0" borderId="5" xfId="17" applyNumberFormat="1" applyFont="1" applyBorder="1" applyAlignment="1" applyProtection="1">
      <alignment/>
      <protection locked="0"/>
    </xf>
    <xf numFmtId="188" fontId="23" fillId="0" borderId="0" xfId="17" applyNumberFormat="1" applyFont="1" applyAlignment="1" applyProtection="1">
      <alignment/>
      <protection locked="0"/>
    </xf>
    <xf numFmtId="188" fontId="23" fillId="0" borderId="0" xfId="17" applyNumberFormat="1" applyFont="1" applyAlignment="1" applyProtection="1">
      <alignment/>
      <protection/>
    </xf>
    <xf numFmtId="0" fontId="18" fillId="0" borderId="0" xfId="27" applyFont="1">
      <alignment/>
      <protection/>
    </xf>
    <xf numFmtId="49" fontId="23" fillId="0" borderId="5" xfId="17" applyNumberFormat="1" applyFont="1" applyBorder="1" applyAlignment="1" applyProtection="1">
      <alignment/>
      <protection/>
    </xf>
    <xf numFmtId="188" fontId="23" fillId="0" borderId="0" xfId="17" applyNumberFormat="1" applyFont="1" applyFill="1" applyAlignment="1" applyProtection="1">
      <alignment/>
      <protection locked="0"/>
    </xf>
    <xf numFmtId="188" fontId="23" fillId="0" borderId="0" xfId="17" applyNumberFormat="1" applyFont="1" applyAlignment="1" applyProtection="1">
      <alignment horizontal="right"/>
      <protection locked="0"/>
    </xf>
    <xf numFmtId="49" fontId="24" fillId="0" borderId="5" xfId="17" applyNumberFormat="1" applyFont="1" applyBorder="1" applyAlignment="1" applyProtection="1">
      <alignment/>
      <protection/>
    </xf>
    <xf numFmtId="188" fontId="24" fillId="0" borderId="0" xfId="17" applyNumberFormat="1" applyFont="1" applyAlignment="1" applyProtection="1">
      <alignment/>
      <protection/>
    </xf>
    <xf numFmtId="201" fontId="15" fillId="0" borderId="0" xfId="17" applyNumberFormat="1" applyFont="1" applyAlignment="1" applyProtection="1">
      <alignment/>
      <protection/>
    </xf>
    <xf numFmtId="201" fontId="15" fillId="0" borderId="0" xfId="17" applyNumberFormat="1" applyFont="1" applyAlignment="1" applyProtection="1">
      <alignment/>
      <protection locked="0"/>
    </xf>
    <xf numFmtId="193" fontId="15" fillId="0" borderId="0" xfId="17" applyNumberFormat="1" applyFont="1" applyAlignment="1" applyProtection="1">
      <alignment/>
      <protection/>
    </xf>
    <xf numFmtId="202" fontId="15" fillId="0" borderId="0" xfId="17" applyNumberFormat="1" applyFont="1" applyAlignment="1" applyProtection="1">
      <alignment/>
      <protection/>
    </xf>
    <xf numFmtId="225" fontId="15" fillId="0" borderId="0" xfId="17" applyNumberFormat="1" applyFont="1" applyAlignment="1" applyProtection="1">
      <alignment/>
      <protection/>
    </xf>
    <xf numFmtId="193" fontId="23" fillId="0" borderId="0" xfId="17" applyNumberFormat="1" applyFont="1" applyAlignment="1" applyProtection="1">
      <alignment/>
      <protection/>
    </xf>
    <xf numFmtId="49" fontId="15" fillId="0" borderId="5" xfId="17" applyNumberFormat="1" applyFont="1" applyBorder="1" applyAlignment="1" applyProtection="1">
      <alignment vertical="center"/>
      <protection/>
    </xf>
    <xf numFmtId="193" fontId="15" fillId="0" borderId="0" xfId="17" applyNumberFormat="1" applyFont="1" applyBorder="1" applyAlignment="1" applyProtection="1">
      <alignment vertical="center"/>
      <protection/>
    </xf>
    <xf numFmtId="49" fontId="2" fillId="0" borderId="8" xfId="27" applyNumberFormat="1" applyFont="1" applyFill="1" applyBorder="1" applyAlignment="1" applyProtection="1">
      <alignment/>
      <protection/>
    </xf>
    <xf numFmtId="0" fontId="2" fillId="0" borderId="8" xfId="21" applyFont="1" applyFill="1" applyBorder="1" applyAlignment="1" applyProtection="1">
      <alignment/>
      <protection/>
    </xf>
    <xf numFmtId="0" fontId="19" fillId="0" borderId="8" xfId="27" applyFont="1" applyBorder="1" applyAlignment="1" applyProtection="1">
      <alignment/>
      <protection/>
    </xf>
    <xf numFmtId="49" fontId="20" fillId="0" borderId="0" xfId="27" applyNumberFormat="1" applyFont="1" applyAlignment="1" applyProtection="1">
      <alignment vertical="center"/>
      <protection/>
    </xf>
    <xf numFmtId="0" fontId="2" fillId="0" borderId="0" xfId="21" applyFont="1" applyFill="1" applyBorder="1" applyAlignment="1" applyProtection="1">
      <alignment/>
      <protection/>
    </xf>
    <xf numFmtId="0" fontId="20" fillId="0" borderId="0" xfId="27" applyFont="1" applyAlignment="1" applyProtection="1">
      <alignment vertical="center"/>
      <protection/>
    </xf>
    <xf numFmtId="0" fontId="2" fillId="0" borderId="0" xfId="21" applyFont="1" applyFill="1" applyAlignment="1" applyProtection="1">
      <alignment vertical="center"/>
      <protection/>
    </xf>
    <xf numFmtId="49" fontId="13" fillId="0" borderId="0" xfId="27" applyNumberFormat="1" applyFont="1" applyAlignment="1" applyProtection="1">
      <alignment vertical="center"/>
      <protection/>
    </xf>
    <xf numFmtId="0" fontId="13" fillId="0" borderId="0" xfId="27" applyFont="1" applyAlignment="1" applyProtection="1">
      <alignment vertical="center"/>
      <protection/>
    </xf>
    <xf numFmtId="0" fontId="4" fillId="0" borderId="0" xfId="26" applyFont="1" applyBorder="1" applyAlignment="1" applyProtection="1">
      <alignment vertical="top"/>
      <protection/>
    </xf>
    <xf numFmtId="49" fontId="2" fillId="0" borderId="0" xfId="26" applyNumberFormat="1" applyFont="1" applyAlignment="1" applyProtection="1">
      <alignment vertical="top"/>
      <protection/>
    </xf>
    <xf numFmtId="0" fontId="2" fillId="0" borderId="0" xfId="26" applyFont="1" applyAlignment="1" applyProtection="1">
      <alignment vertical="top"/>
      <protection/>
    </xf>
    <xf numFmtId="0" fontId="4" fillId="0" borderId="0" xfId="26" applyFont="1" applyAlignment="1" applyProtection="1">
      <alignment vertical="top"/>
      <protection/>
    </xf>
    <xf numFmtId="0" fontId="3" fillId="0" borderId="0" xfId="26">
      <alignment/>
      <protection/>
    </xf>
    <xf numFmtId="49" fontId="5" fillId="0" borderId="0" xfId="26" applyNumberFormat="1" applyFont="1" applyBorder="1" applyAlignment="1" applyProtection="1">
      <alignment horizontal="distributed" indent="10"/>
      <protection/>
    </xf>
    <xf numFmtId="0" fontId="2" fillId="0" borderId="0" xfId="26" applyFont="1" applyAlignment="1" applyProtection="1">
      <alignment vertical="center"/>
      <protection/>
    </xf>
    <xf numFmtId="49" fontId="2" fillId="0" borderId="1" xfId="26" applyNumberFormat="1" applyFont="1" applyBorder="1" applyAlignment="1" applyProtection="1">
      <alignment/>
      <protection/>
    </xf>
    <xf numFmtId="0" fontId="2" fillId="0" borderId="1" xfId="26" applyFont="1" applyBorder="1" applyAlignment="1" applyProtection="1">
      <alignment/>
      <protection/>
    </xf>
    <xf numFmtId="0" fontId="2" fillId="0" borderId="1" xfId="26" applyFont="1" applyBorder="1" applyAlignment="1" applyProtection="1">
      <alignment vertical="top"/>
      <protection/>
    </xf>
    <xf numFmtId="49" fontId="2" fillId="0" borderId="25" xfId="26" applyNumberFormat="1" applyFont="1" applyBorder="1" applyAlignment="1" applyProtection="1">
      <alignment horizontal="centerContinuous" vertical="center"/>
      <protection/>
    </xf>
    <xf numFmtId="49" fontId="2" fillId="0" borderId="18" xfId="26" applyNumberFormat="1" applyFont="1" applyBorder="1" applyAlignment="1" applyProtection="1">
      <alignment horizontal="centerContinuous" vertical="center"/>
      <protection/>
    </xf>
    <xf numFmtId="49" fontId="2" fillId="0" borderId="20" xfId="26" applyNumberFormat="1" applyFont="1" applyBorder="1" applyAlignment="1" applyProtection="1">
      <alignment horizontal="center" vertical="center"/>
      <protection locked="0"/>
    </xf>
    <xf numFmtId="49" fontId="6" fillId="0" borderId="20" xfId="26" applyNumberFormat="1" applyFont="1" applyBorder="1" applyAlignment="1" applyProtection="1">
      <alignment horizontal="center" vertical="center"/>
      <protection locked="0"/>
    </xf>
    <xf numFmtId="49" fontId="2" fillId="0" borderId="0" xfId="26" applyNumberFormat="1" applyFont="1" applyBorder="1" applyAlignment="1" applyProtection="1">
      <alignment vertical="center"/>
      <protection/>
    </xf>
    <xf numFmtId="49" fontId="2" fillId="0" borderId="0" xfId="26" applyNumberFormat="1" applyFont="1" applyBorder="1" applyAlignment="1" applyProtection="1">
      <alignment horizontal="centerContinuous" vertical="center"/>
      <protection/>
    </xf>
    <xf numFmtId="49" fontId="2" fillId="0" borderId="5" xfId="26" applyNumberFormat="1" applyFont="1" applyBorder="1" applyAlignment="1" applyProtection="1">
      <alignment horizontal="centerContinuous" vertical="center"/>
      <protection/>
    </xf>
    <xf numFmtId="49" fontId="7" fillId="0" borderId="15" xfId="26" applyNumberFormat="1" applyFont="1" applyBorder="1" applyAlignment="1" applyProtection="1">
      <alignment horizontal="center" vertical="center"/>
      <protection locked="0"/>
    </xf>
    <xf numFmtId="49" fontId="2" fillId="0" borderId="15" xfId="26" applyNumberFormat="1" applyFont="1" applyBorder="1" applyAlignment="1" applyProtection="1">
      <alignment horizontal="center" vertical="center"/>
      <protection locked="0"/>
    </xf>
    <xf numFmtId="49" fontId="6" fillId="0" borderId="15" xfId="26" applyNumberFormat="1" applyFont="1" applyBorder="1" applyAlignment="1" applyProtection="1">
      <alignment horizontal="center" vertical="center"/>
      <protection locked="0"/>
    </xf>
    <xf numFmtId="49" fontId="13" fillId="0" borderId="0" xfId="26" applyNumberFormat="1" applyFont="1" applyAlignment="1" applyProtection="1">
      <alignment vertical="center"/>
      <protection/>
    </xf>
    <xf numFmtId="49" fontId="23" fillId="0" borderId="0" xfId="17" applyNumberFormat="1" applyFont="1" applyAlignment="1" applyProtection="1">
      <alignment horizontal="distributed" vertical="center"/>
      <protection/>
    </xf>
    <xf numFmtId="49" fontId="15" fillId="0" borderId="0" xfId="17" applyNumberFormat="1" applyFont="1" applyAlignment="1" applyProtection="1">
      <alignment horizontal="distributed" vertical="center"/>
      <protection/>
    </xf>
    <xf numFmtId="49" fontId="15" fillId="0" borderId="15" xfId="17" applyNumberFormat="1" applyFont="1" applyBorder="1" applyAlignment="1" applyProtection="1">
      <alignment vertical="center"/>
      <protection/>
    </xf>
    <xf numFmtId="49" fontId="23" fillId="0" borderId="15" xfId="17" applyNumberFormat="1" applyFont="1" applyBorder="1" applyAlignment="1" applyProtection="1">
      <alignment vertical="center"/>
      <protection/>
    </xf>
    <xf numFmtId="0" fontId="15" fillId="0" borderId="0" xfId="26" applyFont="1" applyBorder="1" applyAlignment="1" applyProtection="1">
      <alignment/>
      <protection/>
    </xf>
    <xf numFmtId="49" fontId="15" fillId="0" borderId="0" xfId="17" applyNumberFormat="1" applyFont="1" applyAlignment="1" applyProtection="1">
      <alignment/>
      <protection/>
    </xf>
    <xf numFmtId="49" fontId="15" fillId="0" borderId="0" xfId="17" applyNumberFormat="1" applyFont="1" applyAlignment="1" applyProtection="1">
      <alignment horizontal="distributed" vertical="center"/>
      <protection/>
    </xf>
    <xf numFmtId="188" fontId="15" fillId="0" borderId="15" xfId="17" applyNumberFormat="1" applyFont="1" applyBorder="1" applyAlignment="1" applyProtection="1">
      <alignment vertical="center"/>
      <protection locked="0"/>
    </xf>
    <xf numFmtId="188" fontId="23" fillId="0" borderId="15" xfId="17" applyNumberFormat="1" applyFont="1" applyBorder="1" applyAlignment="1" applyProtection="1">
      <alignment vertical="center"/>
      <protection locked="0"/>
    </xf>
    <xf numFmtId="49" fontId="15" fillId="0" borderId="0" xfId="17" applyNumberFormat="1" applyFont="1" applyBorder="1" applyAlignment="1" applyProtection="1">
      <alignment horizontal="distributed" vertical="center"/>
      <protection/>
    </xf>
    <xf numFmtId="49" fontId="15" fillId="0" borderId="0" xfId="17" applyNumberFormat="1" applyFont="1" applyBorder="1" applyAlignment="1" applyProtection="1">
      <alignment/>
      <protection/>
    </xf>
    <xf numFmtId="49" fontId="15" fillId="0" borderId="0" xfId="17" applyNumberFormat="1" applyFont="1" applyBorder="1" applyAlignment="1" applyProtection="1">
      <alignment horizontal="distributed" vertical="center"/>
      <protection/>
    </xf>
    <xf numFmtId="49" fontId="23" fillId="0" borderId="0" xfId="17" applyNumberFormat="1" applyFont="1" applyBorder="1" applyAlignment="1" applyProtection="1">
      <alignment/>
      <protection/>
    </xf>
    <xf numFmtId="49" fontId="23" fillId="0" borderId="0" xfId="17" applyNumberFormat="1" applyFont="1" applyBorder="1" applyAlignment="1" applyProtection="1">
      <alignment horizontal="distributed" vertical="center"/>
      <protection/>
    </xf>
    <xf numFmtId="49" fontId="23" fillId="0" borderId="5" xfId="17" applyNumberFormat="1" applyFont="1" applyBorder="1" applyAlignment="1" applyProtection="1">
      <alignment vertical="center"/>
      <protection/>
    </xf>
    <xf numFmtId="188" fontId="23" fillId="0" borderId="15" xfId="17" applyNumberFormat="1" applyFont="1" applyBorder="1" applyAlignment="1" applyProtection="1">
      <alignment vertical="center"/>
      <protection/>
    </xf>
    <xf numFmtId="188" fontId="25" fillId="0" borderId="0" xfId="26" applyNumberFormat="1" applyFont="1" applyBorder="1" applyAlignment="1" applyProtection="1">
      <alignment/>
      <protection/>
    </xf>
    <xf numFmtId="188" fontId="15" fillId="0" borderId="15" xfId="17" applyNumberFormat="1" applyFont="1" applyBorder="1" applyAlignment="1" applyProtection="1">
      <alignment vertical="center"/>
      <protection/>
    </xf>
    <xf numFmtId="0" fontId="25" fillId="0" borderId="0" xfId="26" applyFont="1" applyBorder="1" applyAlignment="1" applyProtection="1">
      <alignment/>
      <protection/>
    </xf>
    <xf numFmtId="188" fontId="15" fillId="0" borderId="15" xfId="17" applyNumberFormat="1" applyFont="1" applyBorder="1" applyAlignment="1" applyProtection="1">
      <alignment horizontal="right" vertical="center"/>
      <protection/>
    </xf>
    <xf numFmtId="188" fontId="23" fillId="0" borderId="15" xfId="17" applyNumberFormat="1" applyFont="1" applyBorder="1" applyAlignment="1" applyProtection="1">
      <alignment horizontal="center" vertical="center"/>
      <protection/>
    </xf>
    <xf numFmtId="49" fontId="26" fillId="0" borderId="0" xfId="17" applyNumberFormat="1" applyFont="1" applyBorder="1" applyAlignment="1" applyProtection="1">
      <alignment horizontal="distributed" vertical="center" wrapText="1"/>
      <protection/>
    </xf>
    <xf numFmtId="49" fontId="26" fillId="0" borderId="0" xfId="17" applyNumberFormat="1" applyFont="1" applyBorder="1" applyAlignment="1" applyProtection="1">
      <alignment horizontal="distributed" vertical="center"/>
      <protection/>
    </xf>
    <xf numFmtId="49" fontId="27" fillId="0" borderId="0" xfId="17" applyNumberFormat="1" applyFont="1" applyAlignment="1" applyProtection="1">
      <alignment horizontal="distributed" vertical="center" wrapText="1"/>
      <protection/>
    </xf>
    <xf numFmtId="49" fontId="27" fillId="0" borderId="0" xfId="17" applyNumberFormat="1" applyFont="1" applyAlignment="1" applyProtection="1">
      <alignment horizontal="distributed" vertical="center"/>
      <protection/>
    </xf>
    <xf numFmtId="201" fontId="15" fillId="0" borderId="15" xfId="17" applyNumberFormat="1" applyFont="1" applyFill="1" applyBorder="1" applyAlignment="1" applyProtection="1">
      <alignment vertical="center"/>
      <protection locked="0"/>
    </xf>
    <xf numFmtId="49" fontId="26" fillId="0" borderId="0" xfId="17" applyNumberFormat="1" applyFont="1" applyAlignment="1" applyProtection="1">
      <alignment horizontal="distributed" vertical="justify"/>
      <protection/>
    </xf>
    <xf numFmtId="49" fontId="28" fillId="0" borderId="0" xfId="17" applyNumberFormat="1" applyFont="1" applyAlignment="1" applyProtection="1">
      <alignment horizontal="distributed" vertical="center"/>
      <protection/>
    </xf>
    <xf numFmtId="49" fontId="15" fillId="0" borderId="0" xfId="17" applyNumberFormat="1" applyFont="1" applyBorder="1" applyAlignment="1" applyProtection="1">
      <alignment vertical="center"/>
      <protection/>
    </xf>
    <xf numFmtId="49" fontId="15" fillId="0" borderId="0" xfId="17" applyNumberFormat="1" applyFont="1" applyBorder="1" applyAlignment="1" applyProtection="1">
      <alignment horizontal="distributed" vertical="center" wrapText="1"/>
      <protection/>
    </xf>
    <xf numFmtId="0" fontId="15" fillId="0" borderId="0" xfId="26" applyFont="1" applyBorder="1" applyAlignment="1" applyProtection="1">
      <alignment vertical="center"/>
      <protection/>
    </xf>
    <xf numFmtId="49" fontId="15" fillId="0" borderId="0" xfId="17" applyNumberFormat="1" applyFont="1" applyAlignment="1" applyProtection="1">
      <alignment horizontal="distributed" vertical="center" wrapText="1"/>
      <protection/>
    </xf>
    <xf numFmtId="188" fontId="15" fillId="0" borderId="5" xfId="17" applyNumberFormat="1" applyFont="1" applyBorder="1" applyAlignment="1" applyProtection="1">
      <alignment vertical="center"/>
      <protection/>
    </xf>
    <xf numFmtId="188" fontId="15" fillId="0" borderId="0" xfId="17" applyNumberFormat="1" applyFont="1" applyBorder="1" applyAlignment="1" applyProtection="1">
      <alignment vertical="center"/>
      <protection/>
    </xf>
    <xf numFmtId="188" fontId="15" fillId="0" borderId="26" xfId="17" applyNumberFormat="1" applyFont="1" applyBorder="1" applyAlignment="1" applyProtection="1">
      <alignment vertical="center"/>
      <protection/>
    </xf>
    <xf numFmtId="188" fontId="23" fillId="0" borderId="24" xfId="17" applyNumberFormat="1" applyFont="1" applyBorder="1" applyAlignment="1" applyProtection="1">
      <alignment vertical="center"/>
      <protection/>
    </xf>
    <xf numFmtId="49" fontId="2" fillId="0" borderId="8" xfId="26" applyNumberFormat="1" applyFont="1" applyBorder="1" applyAlignment="1" applyProtection="1">
      <alignment/>
      <protection/>
    </xf>
    <xf numFmtId="49" fontId="2" fillId="0" borderId="8" xfId="26" applyNumberFormat="1" applyFont="1" applyBorder="1" applyAlignment="1" applyProtection="1">
      <alignment horizontal="distributed"/>
      <protection/>
    </xf>
    <xf numFmtId="49" fontId="19" fillId="0" borderId="8" xfId="26" applyNumberFormat="1" applyFont="1" applyBorder="1" applyAlignment="1" applyProtection="1">
      <alignment horizontal="distributed"/>
      <protection/>
    </xf>
    <xf numFmtId="49" fontId="19" fillId="0" borderId="8" xfId="26" applyNumberFormat="1" applyFont="1" applyBorder="1" applyAlignment="1" applyProtection="1">
      <alignment/>
      <protection/>
    </xf>
    <xf numFmtId="0" fontId="19" fillId="0" borderId="8" xfId="26" applyFont="1" applyBorder="1" applyAlignment="1" applyProtection="1">
      <alignment/>
      <protection/>
    </xf>
    <xf numFmtId="0" fontId="19" fillId="0" borderId="0" xfId="26" applyFont="1" applyAlignment="1" applyProtection="1">
      <alignment/>
      <protection/>
    </xf>
    <xf numFmtId="49" fontId="5" fillId="0" borderId="0" xfId="26" applyNumberFormat="1" applyFont="1" applyBorder="1" applyAlignment="1" applyProtection="1">
      <alignment horizontal="distributed"/>
      <protection/>
    </xf>
    <xf numFmtId="49" fontId="2" fillId="0" borderId="0" xfId="17" applyNumberFormat="1" applyFont="1" applyAlignment="1" applyProtection="1">
      <alignment horizontal="distributed" vertical="center"/>
      <protection/>
    </xf>
    <xf numFmtId="49" fontId="2" fillId="0" borderId="5" xfId="17" applyNumberFormat="1" applyFont="1" applyBorder="1" applyAlignment="1" applyProtection="1">
      <alignment vertical="center"/>
      <protection/>
    </xf>
    <xf numFmtId="188" fontId="2" fillId="0" borderId="15" xfId="17" applyNumberFormat="1" applyFont="1" applyBorder="1" applyAlignment="1" applyProtection="1">
      <alignment vertical="center"/>
      <protection locked="0"/>
    </xf>
    <xf numFmtId="188" fontId="6" fillId="0" borderId="15" xfId="17" applyNumberFormat="1" applyFont="1" applyBorder="1" applyAlignment="1" applyProtection="1">
      <alignment vertical="center"/>
      <protection locked="0"/>
    </xf>
    <xf numFmtId="0" fontId="29" fillId="0" borderId="0" xfId="26" applyFont="1" applyBorder="1" applyAlignment="1" applyProtection="1">
      <alignment horizontal="center" vertical="center"/>
      <protection/>
    </xf>
    <xf numFmtId="49" fontId="2" fillId="0" borderId="0" xfId="17" applyNumberFormat="1" applyFont="1" applyAlignment="1" applyProtection="1">
      <alignment vertical="center" shrinkToFit="1"/>
      <protection/>
    </xf>
    <xf numFmtId="188" fontId="30" fillId="0" borderId="0" xfId="26" applyNumberFormat="1" applyFont="1">
      <alignment/>
      <protection/>
    </xf>
    <xf numFmtId="188" fontId="15" fillId="0" borderId="12" xfId="17" applyNumberFormat="1" applyFont="1" applyBorder="1" applyAlignment="1" applyProtection="1">
      <alignment vertical="center"/>
      <protection locked="0"/>
    </xf>
    <xf numFmtId="188" fontId="15" fillId="0" borderId="0" xfId="17" applyNumberFormat="1" applyFont="1" applyBorder="1" applyAlignment="1" applyProtection="1">
      <alignment vertical="center"/>
      <protection locked="0"/>
    </xf>
    <xf numFmtId="188" fontId="15" fillId="0" borderId="0" xfId="26" applyNumberFormat="1" applyFont="1" applyBorder="1" applyAlignment="1" applyProtection="1">
      <alignment/>
      <protection/>
    </xf>
    <xf numFmtId="49" fontId="26" fillId="0" borderId="0" xfId="17" applyNumberFormat="1" applyFont="1" applyAlignment="1" applyProtection="1">
      <alignment horizontal="distributed" vertical="center"/>
      <protection/>
    </xf>
    <xf numFmtId="188" fontId="24" fillId="0" borderId="15" xfId="17" applyNumberFormat="1" applyFont="1" applyBorder="1" applyAlignment="1" applyProtection="1">
      <alignment vertical="center"/>
      <protection locked="0"/>
    </xf>
    <xf numFmtId="49" fontId="26" fillId="0" borderId="0" xfId="17" applyNumberFormat="1" applyFont="1" applyAlignment="1" applyProtection="1">
      <alignment horizontal="distributed" vertical="center" wrapText="1"/>
      <protection/>
    </xf>
    <xf numFmtId="49" fontId="25" fillId="0" borderId="0" xfId="17" applyNumberFormat="1" applyFont="1" applyBorder="1" applyAlignment="1" applyProtection="1">
      <alignment/>
      <protection/>
    </xf>
    <xf numFmtId="201" fontId="23" fillId="0" borderId="15" xfId="17" applyNumberFormat="1" applyFont="1" applyFill="1" applyBorder="1" applyAlignment="1" applyProtection="1">
      <alignment vertical="center"/>
      <protection/>
    </xf>
    <xf numFmtId="49" fontId="15" fillId="0" borderId="0" xfId="17" applyNumberFormat="1" applyFont="1" applyFill="1" applyBorder="1" applyAlignment="1" applyProtection="1">
      <alignment horizontal="distributed" vertical="center"/>
      <protection/>
    </xf>
    <xf numFmtId="49" fontId="15" fillId="0" borderId="0" xfId="17" applyNumberFormat="1" applyFont="1" applyFill="1" applyBorder="1" applyAlignment="1" applyProtection="1">
      <alignment horizontal="distributed" vertical="center"/>
      <protection/>
    </xf>
    <xf numFmtId="188" fontId="15" fillId="0" borderId="12" xfId="17" applyNumberFormat="1" applyFont="1" applyFill="1" applyBorder="1" applyAlignment="1" applyProtection="1">
      <alignment vertical="center"/>
      <protection locked="0"/>
    </xf>
    <xf numFmtId="188" fontId="15" fillId="0" borderId="0" xfId="17" applyNumberFormat="1" applyFont="1" applyFill="1" applyBorder="1" applyAlignment="1" applyProtection="1">
      <alignment vertical="center"/>
      <protection locked="0"/>
    </xf>
    <xf numFmtId="188" fontId="15" fillId="0" borderId="15" xfId="17" applyNumberFormat="1" applyFont="1" applyFill="1" applyBorder="1" applyAlignment="1" applyProtection="1">
      <alignment vertical="center"/>
      <protection locked="0"/>
    </xf>
    <xf numFmtId="188" fontId="23" fillId="0" borderId="15" xfId="17" applyNumberFormat="1" applyFont="1" applyFill="1" applyBorder="1" applyAlignment="1" applyProtection="1">
      <alignment vertical="center"/>
      <protection locked="0"/>
    </xf>
    <xf numFmtId="193" fontId="15" fillId="0" borderId="15" xfId="17" applyNumberFormat="1" applyFont="1" applyFill="1" applyBorder="1" applyAlignment="1" applyProtection="1">
      <alignment vertical="center"/>
      <protection locked="0"/>
    </xf>
    <xf numFmtId="193" fontId="23" fillId="0" borderId="15" xfId="17" applyNumberFormat="1" applyFont="1" applyFill="1" applyBorder="1" applyAlignment="1" applyProtection="1">
      <alignment vertical="center"/>
      <protection locked="0"/>
    </xf>
    <xf numFmtId="49" fontId="13" fillId="0" borderId="0" xfId="26" applyNumberFormat="1" applyFont="1" applyFill="1" applyAlignment="1" applyProtection="1">
      <alignment vertical="center"/>
      <protection/>
    </xf>
    <xf numFmtId="49" fontId="23" fillId="0" borderId="0" xfId="17" applyNumberFormat="1" applyFont="1" applyFill="1" applyBorder="1" applyAlignment="1" applyProtection="1">
      <alignment horizontal="distributed" vertical="center"/>
      <protection/>
    </xf>
    <xf numFmtId="49" fontId="15" fillId="0" borderId="0" xfId="17" applyNumberFormat="1" applyFont="1" applyFill="1" applyAlignment="1" applyProtection="1">
      <alignment horizontal="distributed" vertical="center"/>
      <protection/>
    </xf>
    <xf numFmtId="49" fontId="23" fillId="0" borderId="5" xfId="17" applyNumberFormat="1" applyFont="1" applyFill="1" applyBorder="1" applyAlignment="1" applyProtection="1">
      <alignment vertical="center"/>
      <protection/>
    </xf>
    <xf numFmtId="0" fontId="3" fillId="0" borderId="0" xfId="26" applyFont="1">
      <alignment/>
      <protection/>
    </xf>
    <xf numFmtId="0" fontId="4" fillId="0" borderId="0" xfId="26" applyFont="1" applyBorder="1" applyAlignment="1" applyProtection="1">
      <alignment vertical="top"/>
      <protection/>
    </xf>
    <xf numFmtId="0" fontId="4" fillId="0" borderId="0" xfId="26" applyFont="1" applyBorder="1" applyAlignment="1" applyProtection="1">
      <alignment horizontal="distributed" vertical="top"/>
      <protection/>
    </xf>
    <xf numFmtId="49" fontId="2" fillId="0" borderId="0" xfId="26" applyNumberFormat="1" applyFont="1" applyBorder="1" applyAlignment="1" applyProtection="1">
      <alignment horizontal="distributed" vertical="top"/>
      <protection/>
    </xf>
    <xf numFmtId="49" fontId="2" fillId="0" borderId="0" xfId="26" applyNumberFormat="1" applyFont="1" applyBorder="1" applyAlignment="1" applyProtection="1">
      <alignment vertical="top"/>
      <protection/>
    </xf>
    <xf numFmtId="0" fontId="2" fillId="0" borderId="0" xfId="26" applyFont="1" applyBorder="1" applyAlignment="1" applyProtection="1">
      <alignment vertical="top"/>
      <protection/>
    </xf>
    <xf numFmtId="0" fontId="4" fillId="0" borderId="0" xfId="26" applyFont="1" applyBorder="1" applyAlignment="1" applyProtection="1">
      <alignment horizontal="right" vertical="top"/>
      <protection/>
    </xf>
    <xf numFmtId="49" fontId="2" fillId="0" borderId="1" xfId="26" applyNumberFormat="1" applyFont="1" applyBorder="1" applyAlignment="1" applyProtection="1">
      <alignment horizontal="distributed"/>
      <protection/>
    </xf>
    <xf numFmtId="49" fontId="2" fillId="0" borderId="9" xfId="26" applyNumberFormat="1" applyFont="1" applyBorder="1" applyAlignment="1" applyProtection="1">
      <alignment horizontal="center" vertical="center"/>
      <protection/>
    </xf>
    <xf numFmtId="49" fontId="2" fillId="0" borderId="10" xfId="26" applyNumberFormat="1" applyFont="1" applyBorder="1" applyAlignment="1" applyProtection="1">
      <alignment horizontal="center" vertical="center"/>
      <protection/>
    </xf>
    <xf numFmtId="49" fontId="2" fillId="0" borderId="9" xfId="26" applyNumberFormat="1" applyFont="1" applyBorder="1" applyAlignment="1" applyProtection="1">
      <alignment horizontal="center" vertical="center"/>
      <protection locked="0"/>
    </xf>
    <xf numFmtId="49" fontId="2" fillId="0" borderId="0" xfId="26" applyNumberFormat="1" applyFont="1" applyBorder="1" applyAlignment="1" applyProtection="1">
      <alignment horizontal="distributed" vertical="center"/>
      <protection/>
    </xf>
    <xf numFmtId="49" fontId="7" fillId="0" borderId="0" xfId="26" applyNumberFormat="1" applyFont="1" applyBorder="1" applyAlignment="1" applyProtection="1">
      <alignment horizontal="center" vertical="center"/>
      <protection locked="0"/>
    </xf>
    <xf numFmtId="188" fontId="23" fillId="0" borderId="15" xfId="17" applyNumberFormat="1" applyFont="1" applyBorder="1" applyAlignment="1" applyProtection="1">
      <alignment horizontal="right" vertical="center"/>
      <protection/>
    </xf>
    <xf numFmtId="49" fontId="27" fillId="0" borderId="0" xfId="17" applyNumberFormat="1" applyFont="1" applyBorder="1" applyAlignment="1" applyProtection="1">
      <alignment horizontal="distributed" vertical="center"/>
      <protection/>
    </xf>
    <xf numFmtId="49" fontId="27" fillId="0" borderId="0" xfId="17" applyNumberFormat="1" applyFont="1" applyBorder="1" applyAlignment="1" applyProtection="1">
      <alignment horizontal="distributed" vertical="center" shrinkToFit="1"/>
      <protection/>
    </xf>
    <xf numFmtId="49" fontId="26" fillId="0" borderId="0" xfId="17" applyNumberFormat="1" applyFont="1" applyFill="1" applyBorder="1" applyAlignment="1" applyProtection="1">
      <alignment horizontal="distributed" vertical="center"/>
      <protection/>
    </xf>
    <xf numFmtId="49" fontId="15" fillId="0" borderId="0" xfId="17" applyNumberFormat="1" applyFont="1" applyBorder="1" applyAlignment="1" applyProtection="1">
      <alignment horizontal="distributed" vertical="center" shrinkToFit="1"/>
      <protection/>
    </xf>
    <xf numFmtId="49" fontId="15" fillId="0" borderId="1" xfId="17" applyNumberFormat="1" applyFont="1" applyBorder="1" applyAlignment="1" applyProtection="1">
      <alignment/>
      <protection/>
    </xf>
    <xf numFmtId="49" fontId="15" fillId="0" borderId="1" xfId="17" applyNumberFormat="1" applyFont="1" applyBorder="1" applyAlignment="1" applyProtection="1">
      <alignment horizontal="distributed"/>
      <protection/>
    </xf>
    <xf numFmtId="49" fontId="15" fillId="0" borderId="6" xfId="17" applyNumberFormat="1" applyFont="1" applyBorder="1" applyAlignment="1" applyProtection="1">
      <alignment/>
      <protection/>
    </xf>
    <xf numFmtId="188" fontId="15" fillId="0" borderId="6" xfId="17" applyNumberFormat="1" applyFont="1" applyBorder="1" applyAlignment="1" applyProtection="1">
      <alignment/>
      <protection/>
    </xf>
    <xf numFmtId="188" fontId="15" fillId="0" borderId="1" xfId="17" applyNumberFormat="1" applyFont="1" applyBorder="1" applyAlignment="1" applyProtection="1">
      <alignment/>
      <protection/>
    </xf>
    <xf numFmtId="188" fontId="15" fillId="0" borderId="24" xfId="17" applyNumberFormat="1" applyFont="1" applyBorder="1" applyAlignment="1" applyProtection="1">
      <alignment/>
      <protection/>
    </xf>
    <xf numFmtId="188" fontId="23" fillId="0" borderId="24" xfId="17" applyNumberFormat="1" applyFont="1" applyBorder="1" applyAlignment="1" applyProtection="1">
      <alignment/>
      <protection/>
    </xf>
    <xf numFmtId="49" fontId="2" fillId="0" borderId="0" xfId="26" applyNumberFormat="1" applyFont="1" applyBorder="1" applyAlignment="1" applyProtection="1">
      <alignment horizontal="center" vertical="center"/>
      <protection locked="0"/>
    </xf>
    <xf numFmtId="49" fontId="15" fillId="0" borderId="0" xfId="17" applyNumberFormat="1" applyFont="1" applyBorder="1" applyAlignment="1" applyProtection="1">
      <alignment horizontal="distributed" vertical="center" wrapText="1" shrinkToFit="1"/>
      <protection/>
    </xf>
    <xf numFmtId="49" fontId="2" fillId="0" borderId="0" xfId="26" applyNumberFormat="1" applyFont="1" applyBorder="1" applyAlignment="1" applyProtection="1">
      <alignment/>
      <protection/>
    </xf>
    <xf numFmtId="49" fontId="19" fillId="0" borderId="0" xfId="26" applyNumberFormat="1" applyFont="1" applyBorder="1" applyAlignment="1" applyProtection="1">
      <alignment/>
      <protection/>
    </xf>
    <xf numFmtId="49" fontId="19" fillId="0" borderId="0" xfId="26" applyNumberFormat="1" applyFont="1" applyAlignment="1" applyProtection="1">
      <alignment/>
      <protection/>
    </xf>
    <xf numFmtId="49" fontId="20" fillId="0" borderId="0" xfId="26" applyNumberFormat="1" applyFont="1" applyAlignment="1" applyProtection="1">
      <alignment vertical="center"/>
      <protection/>
    </xf>
    <xf numFmtId="49" fontId="20" fillId="0" borderId="0" xfId="26" applyNumberFormat="1" applyFont="1" applyBorder="1" applyAlignment="1" applyProtection="1">
      <alignment vertical="center"/>
      <protection/>
    </xf>
    <xf numFmtId="0" fontId="20" fillId="0" borderId="0" xfId="26" applyFont="1" applyAlignment="1" applyProtection="1">
      <alignment vertical="center"/>
      <protection/>
    </xf>
    <xf numFmtId="49" fontId="13" fillId="0" borderId="0" xfId="26" applyNumberFormat="1" applyFont="1" applyBorder="1" applyAlignment="1" applyProtection="1">
      <alignment vertical="center"/>
      <protection/>
    </xf>
    <xf numFmtId="0" fontId="13" fillId="0" borderId="0" xfId="26" applyFont="1" applyAlignment="1" applyProtection="1">
      <alignment vertical="center"/>
      <protection/>
    </xf>
    <xf numFmtId="49" fontId="5" fillId="0" borderId="0" xfId="25" applyNumberFormat="1" applyFont="1" applyBorder="1" applyAlignment="1" applyProtection="1">
      <alignment horizontal="center"/>
      <protection/>
    </xf>
    <xf numFmtId="0" fontId="2" fillId="0" borderId="0" xfId="25" applyFont="1" applyAlignment="1" applyProtection="1">
      <alignment vertical="center"/>
      <protection/>
    </xf>
    <xf numFmtId="0" fontId="31" fillId="0" borderId="0" xfId="25" applyFont="1" applyAlignment="1" applyProtection="1">
      <alignment vertical="center"/>
      <protection/>
    </xf>
    <xf numFmtId="49" fontId="2" fillId="0" borderId="1" xfId="25" applyNumberFormat="1" applyFont="1" applyBorder="1" applyProtection="1">
      <alignment/>
      <protection/>
    </xf>
    <xf numFmtId="0" fontId="2" fillId="0" borderId="1" xfId="25" applyFont="1" applyBorder="1" applyProtection="1">
      <alignment/>
      <protection/>
    </xf>
    <xf numFmtId="0" fontId="2" fillId="0" borderId="1" xfId="25" applyFont="1" applyBorder="1" applyAlignment="1" applyProtection="1">
      <alignment vertical="top"/>
      <protection/>
    </xf>
    <xf numFmtId="49" fontId="2" fillId="0" borderId="8" xfId="25" applyNumberFormat="1" applyFont="1" applyBorder="1" applyAlignment="1" applyProtection="1">
      <alignment horizontal="center" vertical="center"/>
      <protection/>
    </xf>
    <xf numFmtId="49" fontId="2" fillId="0" borderId="16" xfId="25" applyNumberFormat="1" applyFont="1" applyBorder="1" applyAlignment="1" applyProtection="1">
      <alignment horizontal="center" vertical="center"/>
      <protection/>
    </xf>
    <xf numFmtId="49" fontId="2" fillId="0" borderId="17" xfId="25" applyNumberFormat="1" applyFont="1" applyBorder="1" applyAlignment="1" applyProtection="1">
      <alignment horizontal="center" vertical="center"/>
      <protection locked="0"/>
    </xf>
    <xf numFmtId="49" fontId="6" fillId="0" borderId="20" xfId="25" applyNumberFormat="1" applyFont="1" applyBorder="1" applyAlignment="1" applyProtection="1">
      <alignment horizontal="center" vertical="center"/>
      <protection locked="0"/>
    </xf>
    <xf numFmtId="49" fontId="6" fillId="0" borderId="9" xfId="25" applyNumberFormat="1" applyFont="1" applyBorder="1" applyAlignment="1" applyProtection="1">
      <alignment horizontal="center" vertical="center"/>
      <protection locked="0"/>
    </xf>
    <xf numFmtId="49" fontId="2" fillId="0" borderId="0" xfId="25" applyNumberFormat="1" applyFont="1" applyAlignment="1" applyProtection="1">
      <alignment vertical="center"/>
      <protection/>
    </xf>
    <xf numFmtId="49" fontId="31" fillId="0" borderId="0" xfId="25" applyNumberFormat="1" applyFont="1" applyAlignment="1" applyProtection="1">
      <alignment vertical="center"/>
      <protection/>
    </xf>
    <xf numFmtId="49" fontId="2" fillId="0" borderId="25" xfId="25" applyNumberFormat="1" applyFont="1" applyBorder="1" applyAlignment="1" applyProtection="1">
      <alignment horizontal="center" vertical="center"/>
      <protection/>
    </xf>
    <xf numFmtId="49" fontId="2" fillId="0" borderId="18" xfId="25" applyNumberFormat="1" applyFont="1" applyBorder="1" applyAlignment="1" applyProtection="1">
      <alignment horizontal="center" vertical="center"/>
      <protection/>
    </xf>
    <xf numFmtId="49" fontId="2" fillId="0" borderId="4" xfId="25" applyNumberFormat="1" applyFont="1" applyBorder="1" applyAlignment="1" applyProtection="1">
      <alignment horizontal="center" vertical="center"/>
      <protection locked="0"/>
    </xf>
    <xf numFmtId="49" fontId="6" fillId="0" borderId="18" xfId="25" applyNumberFormat="1" applyFont="1" applyBorder="1" applyAlignment="1" applyProtection="1">
      <alignment horizontal="centerContinuous" vertical="center"/>
      <protection/>
    </xf>
    <xf numFmtId="49" fontId="6" fillId="0" borderId="25" xfId="25" applyNumberFormat="1" applyFont="1" applyBorder="1" applyAlignment="1" applyProtection="1">
      <alignment horizontal="center" vertical="center"/>
      <protection/>
    </xf>
    <xf numFmtId="49" fontId="2" fillId="0" borderId="0" xfId="25" applyNumberFormat="1" applyFont="1" applyBorder="1" applyAlignment="1" applyProtection="1">
      <alignment horizontal="center" vertical="center"/>
      <protection/>
    </xf>
    <xf numFmtId="49" fontId="2" fillId="0" borderId="5" xfId="25" applyNumberFormat="1" applyFont="1" applyBorder="1" applyAlignment="1" applyProtection="1">
      <alignment horizontal="center" vertical="center"/>
      <protection/>
    </xf>
    <xf numFmtId="49" fontId="2" fillId="0" borderId="0" xfId="25" applyNumberFormat="1" applyFont="1" applyBorder="1" applyAlignment="1" applyProtection="1">
      <alignment horizontal="center" vertical="center"/>
      <protection locked="0"/>
    </xf>
    <xf numFmtId="49" fontId="6" fillId="0" borderId="0" xfId="25" applyNumberFormat="1" applyFont="1" applyBorder="1" applyAlignment="1" applyProtection="1">
      <alignment horizontal="centerContinuous" vertical="center"/>
      <protection/>
    </xf>
    <xf numFmtId="49" fontId="6" fillId="0" borderId="0" xfId="25" applyNumberFormat="1" applyFont="1" applyBorder="1" applyAlignment="1" applyProtection="1">
      <alignment horizontal="center" vertical="center"/>
      <protection/>
    </xf>
    <xf numFmtId="49" fontId="23" fillId="0" borderId="0" xfId="17" applyNumberFormat="1" applyFont="1" applyAlignment="1" applyProtection="1">
      <alignment vertical="center"/>
      <protection/>
    </xf>
    <xf numFmtId="188" fontId="23" fillId="0" borderId="0" xfId="17" applyNumberFormat="1" applyFont="1" applyAlignment="1" applyProtection="1">
      <alignment vertical="center"/>
      <protection locked="0"/>
    </xf>
    <xf numFmtId="229" fontId="23" fillId="0" borderId="0" xfId="17" applyNumberFormat="1" applyFont="1" applyAlignment="1" applyProtection="1">
      <alignment vertical="center"/>
      <protection/>
    </xf>
    <xf numFmtId="0" fontId="25" fillId="0" borderId="0" xfId="25" applyFont="1" applyAlignment="1" applyProtection="1">
      <alignment/>
      <protection/>
    </xf>
    <xf numFmtId="0" fontId="32" fillId="0" borderId="0" xfId="25" applyFont="1" applyAlignment="1" applyProtection="1">
      <alignment/>
      <protection/>
    </xf>
    <xf numFmtId="188" fontId="15" fillId="0" borderId="0" xfId="17" applyNumberFormat="1" applyFont="1" applyAlignment="1" applyProtection="1">
      <alignment vertical="center"/>
      <protection locked="0"/>
    </xf>
    <xf numFmtId="38" fontId="23" fillId="0" borderId="0" xfId="17" applyFont="1" applyAlignment="1" applyProtection="1">
      <alignment vertical="center"/>
      <protection locked="0"/>
    </xf>
    <xf numFmtId="10" fontId="23" fillId="0" borderId="0" xfId="17" applyNumberFormat="1" applyFont="1" applyAlignment="1" applyProtection="1">
      <alignment vertical="center"/>
      <protection/>
    </xf>
    <xf numFmtId="0" fontId="15" fillId="0" borderId="0" xfId="25" applyFont="1" applyAlignment="1" applyProtection="1">
      <alignment/>
      <protection/>
    </xf>
    <xf numFmtId="49" fontId="15" fillId="0" borderId="0" xfId="17" applyNumberFormat="1" applyFont="1" applyAlignment="1" applyProtection="1">
      <alignment vertical="center"/>
      <protection/>
    </xf>
    <xf numFmtId="0" fontId="33" fillId="0" borderId="0" xfId="25" applyFont="1" applyAlignment="1" applyProtection="1">
      <alignment/>
      <protection/>
    </xf>
    <xf numFmtId="202" fontId="23" fillId="0" borderId="0" xfId="17" applyNumberFormat="1" applyFont="1" applyAlignment="1" applyProtection="1">
      <alignment vertical="center"/>
      <protection locked="0"/>
    </xf>
    <xf numFmtId="202" fontId="23" fillId="0" borderId="0" xfId="17" applyNumberFormat="1" applyFont="1" applyAlignment="1" applyProtection="1">
      <alignment vertical="center"/>
      <protection/>
    </xf>
    <xf numFmtId="192" fontId="33" fillId="0" borderId="0" xfId="25" applyNumberFormat="1" applyFont="1" applyAlignment="1" applyProtection="1">
      <alignment/>
      <protection/>
    </xf>
    <xf numFmtId="0" fontId="1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49" fontId="23" fillId="0" borderId="0" xfId="17" applyNumberFormat="1" applyFont="1" applyBorder="1" applyAlignment="1" applyProtection="1">
      <alignment vertical="center"/>
      <protection/>
    </xf>
    <xf numFmtId="189" fontId="15" fillId="0" borderId="0" xfId="17" applyNumberFormat="1" applyFont="1" applyBorder="1" applyAlignment="1" applyProtection="1">
      <alignment vertical="center"/>
      <protection/>
    </xf>
    <xf numFmtId="0" fontId="15" fillId="0" borderId="0" xfId="25" applyFont="1" applyAlignment="1" applyProtection="1">
      <alignment vertical="center"/>
      <protection/>
    </xf>
    <xf numFmtId="0" fontId="33" fillId="0" borderId="0" xfId="25" applyFont="1" applyAlignment="1" applyProtection="1">
      <alignment vertical="center"/>
      <protection/>
    </xf>
    <xf numFmtId="49" fontId="2" fillId="0" borderId="8" xfId="25" applyNumberFormat="1" applyFont="1" applyBorder="1" applyAlignment="1" applyProtection="1">
      <alignment/>
      <protection/>
    </xf>
    <xf numFmtId="49" fontId="19" fillId="0" borderId="8" xfId="25" applyNumberFormat="1" applyFont="1" applyBorder="1" applyAlignment="1" applyProtection="1">
      <alignment/>
      <protection/>
    </xf>
    <xf numFmtId="0" fontId="19" fillId="0" borderId="8" xfId="25" applyFont="1" applyBorder="1" applyAlignment="1" applyProtection="1">
      <alignment/>
      <protection/>
    </xf>
    <xf numFmtId="0" fontId="19" fillId="0" borderId="0" xfId="25" applyFont="1" applyAlignment="1" applyProtection="1">
      <alignment/>
      <protection/>
    </xf>
    <xf numFmtId="0" fontId="34" fillId="0" borderId="0" xfId="25" applyFont="1" applyAlignment="1" applyProtection="1">
      <alignment/>
      <protection/>
    </xf>
    <xf numFmtId="49" fontId="5" fillId="0" borderId="0" xfId="25" applyNumberFormat="1" applyFont="1" applyBorder="1" applyAlignment="1" applyProtection="1">
      <alignment/>
      <protection/>
    </xf>
    <xf numFmtId="49" fontId="5" fillId="0" borderId="0" xfId="25" applyNumberFormat="1" applyFont="1" applyBorder="1" applyAlignment="1" applyProtection="1">
      <alignment horizontal="right"/>
      <protection/>
    </xf>
    <xf numFmtId="49" fontId="2" fillId="0" borderId="0" xfId="25" applyNumberFormat="1" applyFont="1" applyBorder="1" applyAlignment="1" applyProtection="1">
      <alignment/>
      <protection/>
    </xf>
    <xf numFmtId="0" fontId="2" fillId="0" borderId="0" xfId="25" applyFont="1" applyBorder="1" applyAlignment="1" applyProtection="1">
      <alignment/>
      <protection/>
    </xf>
    <xf numFmtId="0" fontId="2" fillId="0" borderId="1" xfId="25" applyFont="1" applyBorder="1" applyAlignment="1" applyProtection="1">
      <alignment horizontal="right" vertical="center"/>
      <protection/>
    </xf>
    <xf numFmtId="188" fontId="23" fillId="0" borderId="0" xfId="17" applyNumberFormat="1" applyFont="1" applyBorder="1" applyAlignment="1" applyProtection="1">
      <alignment vertical="center"/>
      <protection locked="0"/>
    </xf>
    <xf numFmtId="202" fontId="23" fillId="0" borderId="0" xfId="17" applyNumberFormat="1" applyFont="1" applyBorder="1" applyAlignment="1" applyProtection="1">
      <alignment vertical="center"/>
      <protection/>
    </xf>
    <xf numFmtId="49" fontId="26" fillId="0" borderId="0" xfId="17" applyNumberFormat="1" applyFont="1" applyBorder="1" applyAlignment="1" applyProtection="1">
      <alignment horizontal="distributed" vertical="center"/>
      <protection/>
    </xf>
    <xf numFmtId="49" fontId="35" fillId="0" borderId="0" xfId="17" applyNumberFormat="1" applyFont="1" applyBorder="1" applyAlignment="1" applyProtection="1">
      <alignment horizontal="distributed" vertical="center" shrinkToFit="1"/>
      <protection/>
    </xf>
    <xf numFmtId="49" fontId="15" fillId="0" borderId="1" xfId="17" applyNumberFormat="1" applyFont="1" applyBorder="1" applyAlignment="1" applyProtection="1">
      <alignment horizontal="right"/>
      <protection/>
    </xf>
    <xf numFmtId="189" fontId="15" fillId="0" borderId="1" xfId="17" applyNumberFormat="1" applyFont="1" applyBorder="1" applyAlignment="1" applyProtection="1">
      <alignment/>
      <protection/>
    </xf>
    <xf numFmtId="49" fontId="19" fillId="0" borderId="0" xfId="25" applyNumberFormat="1" applyFont="1" applyBorder="1" applyAlignment="1" applyProtection="1">
      <alignment/>
      <protection/>
    </xf>
    <xf numFmtId="49" fontId="19" fillId="0" borderId="0" xfId="25" applyNumberFormat="1" applyFont="1" applyAlignment="1" applyProtection="1">
      <alignment/>
      <protection/>
    </xf>
    <xf numFmtId="49" fontId="20" fillId="0" borderId="0" xfId="25" applyNumberFormat="1" applyFont="1" applyAlignment="1" applyProtection="1">
      <alignment vertical="center"/>
      <protection/>
    </xf>
    <xf numFmtId="49" fontId="20" fillId="0" borderId="0" xfId="25" applyNumberFormat="1" applyFont="1" applyBorder="1" applyAlignment="1" applyProtection="1">
      <alignment vertical="center"/>
      <protection/>
    </xf>
    <xf numFmtId="0" fontId="20" fillId="0" borderId="0" xfId="25" applyFont="1" applyAlignment="1" applyProtection="1">
      <alignment vertical="center"/>
      <protection/>
    </xf>
    <xf numFmtId="0" fontId="13" fillId="0" borderId="0" xfId="25" applyFont="1" applyAlignment="1" applyProtection="1">
      <alignment vertical="center"/>
      <protection/>
    </xf>
    <xf numFmtId="49" fontId="13" fillId="0" borderId="0" xfId="25" applyNumberFormat="1" applyFont="1" applyAlignment="1" applyProtection="1">
      <alignment vertical="center"/>
      <protection/>
    </xf>
    <xf numFmtId="49" fontId="13" fillId="0" borderId="0" xfId="25" applyNumberFormat="1" applyFont="1" applyBorder="1" applyAlignment="1" applyProtection="1">
      <alignment vertical="center"/>
      <protection/>
    </xf>
    <xf numFmtId="0" fontId="4" fillId="0" borderId="0" xfId="24" applyFont="1" applyBorder="1" applyAlignment="1" applyProtection="1">
      <alignment vertical="top"/>
      <protection/>
    </xf>
    <xf numFmtId="49" fontId="2" fillId="0" borderId="0" xfId="24" applyNumberFormat="1" applyFont="1" applyAlignment="1" applyProtection="1">
      <alignment horizontal="center" vertical="top"/>
      <protection/>
    </xf>
    <xf numFmtId="0" fontId="2" fillId="0" borderId="0" xfId="24" applyFont="1" applyAlignment="1" applyProtection="1">
      <alignment horizontal="center" vertical="top"/>
      <protection/>
    </xf>
    <xf numFmtId="0" fontId="4" fillId="0" borderId="0" xfId="24" applyFont="1" applyAlignment="1" applyProtection="1">
      <alignment horizontal="right" vertical="top"/>
      <protection/>
    </xf>
    <xf numFmtId="187" fontId="2" fillId="0" borderId="0" xfId="24" applyNumberFormat="1" applyFont="1" applyAlignment="1" applyProtection="1">
      <alignment horizontal="center" vertical="top"/>
      <protection/>
    </xf>
    <xf numFmtId="0" fontId="2" fillId="0" borderId="0" xfId="24" applyFont="1" applyAlignment="1" applyProtection="1">
      <alignment vertical="top"/>
      <protection/>
    </xf>
    <xf numFmtId="0" fontId="31" fillId="0" borderId="0" xfId="24" applyFont="1" applyAlignment="1" applyProtection="1">
      <alignment vertical="top"/>
      <protection/>
    </xf>
    <xf numFmtId="49" fontId="5" fillId="0" borderId="0" xfId="24" applyNumberFormat="1" applyFont="1" applyBorder="1" applyAlignment="1" applyProtection="1">
      <alignment horizontal="left"/>
      <protection/>
    </xf>
    <xf numFmtId="49" fontId="5" fillId="0" borderId="0" xfId="24" applyNumberFormat="1" applyFont="1" applyBorder="1" applyAlignment="1" applyProtection="1">
      <alignment horizontal="left"/>
      <protection/>
    </xf>
    <xf numFmtId="0" fontId="2" fillId="0" borderId="0" xfId="24" applyFont="1" applyAlignment="1" applyProtection="1">
      <alignment vertical="center"/>
      <protection/>
    </xf>
    <xf numFmtId="0" fontId="31" fillId="0" borderId="0" xfId="24" applyFont="1" applyAlignment="1" applyProtection="1">
      <alignment vertical="center"/>
      <protection/>
    </xf>
    <xf numFmtId="49" fontId="2" fillId="0" borderId="1" xfId="24" applyNumberFormat="1" applyFont="1" applyBorder="1" applyProtection="1">
      <alignment/>
      <protection/>
    </xf>
    <xf numFmtId="0" fontId="2" fillId="0" borderId="1" xfId="24" applyFont="1" applyBorder="1" applyProtection="1">
      <alignment/>
      <protection/>
    </xf>
    <xf numFmtId="0" fontId="2" fillId="0" borderId="1" xfId="24" applyFont="1" applyBorder="1" applyAlignment="1" applyProtection="1">
      <alignment horizontal="right" vertical="center"/>
      <protection/>
    </xf>
    <xf numFmtId="49" fontId="2" fillId="0" borderId="8" xfId="24" applyNumberFormat="1" applyFont="1" applyBorder="1" applyAlignment="1" applyProtection="1">
      <alignment horizontal="center" vertical="center"/>
      <protection/>
    </xf>
    <xf numFmtId="49" fontId="2" fillId="0" borderId="16" xfId="24" applyNumberFormat="1" applyFont="1" applyBorder="1" applyAlignment="1" applyProtection="1">
      <alignment horizontal="center" vertical="center"/>
      <protection/>
    </xf>
    <xf numFmtId="49" fontId="2" fillId="0" borderId="20" xfId="24" applyNumberFormat="1" applyFont="1" applyBorder="1" applyAlignment="1" applyProtection="1">
      <alignment horizontal="center" vertical="center"/>
      <protection locked="0"/>
    </xf>
    <xf numFmtId="49" fontId="2" fillId="0" borderId="9" xfId="24" applyNumberFormat="1" applyFont="1" applyBorder="1" applyAlignment="1" applyProtection="1">
      <alignment horizontal="center" vertical="center"/>
      <protection locked="0"/>
    </xf>
    <xf numFmtId="49" fontId="2" fillId="0" borderId="20" xfId="24" applyNumberFormat="1" applyFont="1" applyBorder="1" applyAlignment="1" applyProtection="1">
      <alignment vertical="center"/>
      <protection locked="0"/>
    </xf>
    <xf numFmtId="49" fontId="2" fillId="0" borderId="9" xfId="24" applyNumberFormat="1" applyFont="1" applyBorder="1" applyAlignment="1" applyProtection="1">
      <alignment vertical="center"/>
      <protection locked="0"/>
    </xf>
    <xf numFmtId="49" fontId="2" fillId="0" borderId="10" xfId="24" applyNumberFormat="1" applyFont="1" applyBorder="1" applyAlignment="1" applyProtection="1">
      <alignment vertical="center"/>
      <protection locked="0"/>
    </xf>
    <xf numFmtId="49" fontId="6" fillId="0" borderId="20" xfId="24" applyNumberFormat="1" applyFont="1" applyBorder="1" applyAlignment="1" applyProtection="1">
      <alignment horizontal="center" vertical="center"/>
      <protection locked="0"/>
    </xf>
    <xf numFmtId="49" fontId="6" fillId="0" borderId="9" xfId="24" applyNumberFormat="1" applyFont="1" applyBorder="1" applyAlignment="1" applyProtection="1">
      <alignment horizontal="center" vertical="center"/>
      <protection locked="0"/>
    </xf>
    <xf numFmtId="49" fontId="2" fillId="0" borderId="0" xfId="24" applyNumberFormat="1" applyFont="1" applyBorder="1" applyAlignment="1" applyProtection="1">
      <alignment vertical="center"/>
      <protection/>
    </xf>
    <xf numFmtId="49" fontId="31" fillId="0" borderId="0" xfId="24" applyNumberFormat="1" applyFont="1" applyAlignment="1" applyProtection="1">
      <alignment vertical="center"/>
      <protection/>
    </xf>
    <xf numFmtId="49" fontId="2" fillId="0" borderId="25" xfId="24" applyNumberFormat="1" applyFont="1" applyBorder="1" applyAlignment="1" applyProtection="1">
      <alignment horizontal="center" vertical="center"/>
      <protection/>
    </xf>
    <xf numFmtId="49" fontId="2" fillId="0" borderId="18" xfId="24" applyNumberFormat="1" applyFont="1" applyBorder="1" applyAlignment="1" applyProtection="1">
      <alignment horizontal="center" vertical="center"/>
      <protection/>
    </xf>
    <xf numFmtId="49" fontId="2" fillId="0" borderId="7" xfId="24" applyNumberFormat="1" applyFont="1" applyBorder="1" applyAlignment="1" applyProtection="1">
      <alignment horizontal="center" vertical="center"/>
      <protection/>
    </xf>
    <xf numFmtId="49" fontId="2" fillId="0" borderId="13" xfId="24" applyNumberFormat="1" applyFont="1" applyBorder="1" applyAlignment="1" applyProtection="1">
      <alignment horizontal="center" vertical="center"/>
      <protection/>
    </xf>
    <xf numFmtId="49" fontId="2" fillId="0" borderId="25" xfId="24" applyNumberFormat="1" applyFont="1" applyBorder="1" applyAlignment="1" applyProtection="1">
      <alignment horizontal="center" vertical="center"/>
      <protection/>
    </xf>
    <xf numFmtId="49" fontId="2" fillId="0" borderId="18" xfId="24" applyNumberFormat="1" applyFont="1" applyBorder="1" applyAlignment="1" applyProtection="1">
      <alignment horizontal="center" vertical="center"/>
      <protection/>
    </xf>
    <xf numFmtId="49" fontId="6" fillId="0" borderId="7" xfId="24" applyNumberFormat="1" applyFont="1" applyBorder="1" applyAlignment="1" applyProtection="1">
      <alignment horizontal="center" vertical="center"/>
      <protection/>
    </xf>
    <xf numFmtId="49" fontId="6" fillId="0" borderId="18" xfId="24" applyNumberFormat="1" applyFont="1" applyBorder="1" applyAlignment="1" applyProtection="1">
      <alignment horizontal="center" vertical="center"/>
      <protection/>
    </xf>
    <xf numFmtId="49" fontId="6" fillId="0" borderId="25" xfId="24" applyNumberFormat="1" applyFont="1" applyBorder="1" applyAlignment="1" applyProtection="1">
      <alignment horizontal="center" vertical="center"/>
      <protection/>
    </xf>
    <xf numFmtId="49" fontId="2" fillId="0" borderId="0" xfId="24" applyNumberFormat="1" applyFont="1" applyBorder="1" applyAlignment="1" applyProtection="1">
      <alignment horizontal="center" vertical="center"/>
      <protection/>
    </xf>
    <xf numFmtId="49" fontId="2" fillId="0" borderId="5" xfId="24" applyNumberFormat="1" applyFont="1" applyBorder="1" applyAlignment="1" applyProtection="1">
      <alignment horizontal="center" vertical="center"/>
      <protection/>
    </xf>
    <xf numFmtId="49" fontId="7" fillId="0" borderId="0" xfId="24" applyNumberFormat="1" applyFont="1" applyBorder="1" applyAlignment="1" applyProtection="1">
      <alignment horizontal="center" vertical="center"/>
      <protection/>
    </xf>
    <xf numFmtId="49" fontId="2" fillId="0" borderId="0" xfId="24" applyNumberFormat="1" applyFont="1" applyAlignment="1" applyProtection="1">
      <alignment vertical="center"/>
      <protection/>
    </xf>
    <xf numFmtId="49" fontId="15" fillId="0" borderId="0" xfId="17" applyNumberFormat="1" applyFont="1" applyAlignment="1" applyProtection="1">
      <alignment horizontal="center" vertical="center"/>
      <protection/>
    </xf>
    <xf numFmtId="187" fontId="15" fillId="0" borderId="0" xfId="17" applyNumberFormat="1" applyFont="1" applyAlignment="1" applyProtection="1">
      <alignment vertical="center"/>
      <protection/>
    </xf>
    <xf numFmtId="187" fontId="15" fillId="0" borderId="0" xfId="17" applyNumberFormat="1" applyFont="1" applyBorder="1" applyAlignment="1" applyProtection="1">
      <alignment vertical="center"/>
      <protection/>
    </xf>
    <xf numFmtId="187" fontId="23" fillId="0" borderId="0" xfId="17" applyNumberFormat="1" applyFont="1" applyAlignment="1" applyProtection="1">
      <alignment vertical="center"/>
      <protection/>
    </xf>
    <xf numFmtId="0" fontId="15" fillId="0" borderId="0" xfId="24" applyFont="1" applyAlignment="1" applyProtection="1">
      <alignment/>
      <protection/>
    </xf>
    <xf numFmtId="0" fontId="33" fillId="0" borderId="0" xfId="24" applyFont="1" applyAlignment="1" applyProtection="1">
      <alignment/>
      <protection/>
    </xf>
    <xf numFmtId="187" fontId="15" fillId="0" borderId="0" xfId="17" applyNumberFormat="1" applyFont="1" applyAlignment="1" applyProtection="1">
      <alignment vertical="center"/>
      <protection locked="0"/>
    </xf>
    <xf numFmtId="187" fontId="15" fillId="0" borderId="0" xfId="17" applyNumberFormat="1" applyFont="1" applyBorder="1" applyAlignment="1" applyProtection="1">
      <alignment vertical="center"/>
      <protection locked="0"/>
    </xf>
    <xf numFmtId="0" fontId="15" fillId="0" borderId="0" xfId="24" applyFont="1" applyBorder="1" applyAlignment="1" applyProtection="1">
      <alignment/>
      <protection/>
    </xf>
    <xf numFmtId="0" fontId="33" fillId="0" borderId="0" xfId="24" applyFont="1" applyBorder="1" applyAlignment="1" applyProtection="1">
      <alignment/>
      <protection/>
    </xf>
    <xf numFmtId="49" fontId="15" fillId="0" borderId="0" xfId="17" applyNumberFormat="1" applyFont="1" applyBorder="1" applyAlignment="1" applyProtection="1">
      <alignment horizontal="distributed"/>
      <protection/>
    </xf>
    <xf numFmtId="187" fontId="25" fillId="0" borderId="0" xfId="17" applyNumberFormat="1" applyFont="1" applyBorder="1" applyAlignment="1" applyProtection="1">
      <alignment/>
      <protection locked="0"/>
    </xf>
    <xf numFmtId="187" fontId="23" fillId="0" borderId="0" xfId="17" applyNumberFormat="1" applyFont="1" applyBorder="1" applyAlignment="1" applyProtection="1">
      <alignment/>
      <protection locked="0"/>
    </xf>
    <xf numFmtId="187" fontId="15" fillId="0" borderId="0" xfId="17" applyNumberFormat="1" applyFont="1" applyBorder="1" applyAlignment="1" applyProtection="1">
      <alignment/>
      <protection locked="0"/>
    </xf>
    <xf numFmtId="187" fontId="25" fillId="0" borderId="0" xfId="17" applyNumberFormat="1" applyFont="1" applyBorder="1" applyAlignment="1" applyProtection="1">
      <alignment/>
      <protection/>
    </xf>
    <xf numFmtId="49" fontId="2" fillId="0" borderId="8" xfId="24" applyNumberFormat="1" applyFont="1" applyBorder="1" applyAlignment="1" applyProtection="1">
      <alignment/>
      <protection/>
    </xf>
    <xf numFmtId="0" fontId="2" fillId="0" borderId="8" xfId="24" applyFont="1" applyBorder="1" applyAlignment="1" applyProtection="1">
      <alignment/>
      <protection/>
    </xf>
    <xf numFmtId="0" fontId="2" fillId="0" borderId="0" xfId="24" applyFont="1" applyAlignment="1" applyProtection="1">
      <alignment/>
      <protection/>
    </xf>
    <xf numFmtId="0" fontId="31" fillId="0" borderId="0" xfId="24" applyFont="1" applyAlignment="1" applyProtection="1">
      <alignment/>
      <protection/>
    </xf>
    <xf numFmtId="49" fontId="20" fillId="0" borderId="0" xfId="24" applyNumberFormat="1" applyFont="1" applyAlignment="1" applyProtection="1">
      <alignment vertical="center"/>
      <protection/>
    </xf>
    <xf numFmtId="49" fontId="20" fillId="0" borderId="0" xfId="24" applyNumberFormat="1" applyFont="1" applyBorder="1" applyAlignment="1" applyProtection="1">
      <alignment vertical="center"/>
      <protection/>
    </xf>
    <xf numFmtId="0" fontId="20" fillId="0" borderId="0" xfId="24" applyFont="1" applyAlignment="1" applyProtection="1">
      <alignment vertical="center"/>
      <protection/>
    </xf>
    <xf numFmtId="0" fontId="13" fillId="0" borderId="0" xfId="24" applyFont="1" applyAlignment="1" applyProtection="1">
      <alignment vertical="center"/>
      <protection/>
    </xf>
    <xf numFmtId="49" fontId="13" fillId="0" borderId="0" xfId="24" applyNumberFormat="1" applyFont="1" applyAlignment="1" applyProtection="1">
      <alignment vertical="center"/>
      <protection/>
    </xf>
    <xf numFmtId="49" fontId="13" fillId="0" borderId="0" xfId="24" applyNumberFormat="1" applyFont="1" applyBorder="1" applyAlignment="1" applyProtection="1">
      <alignment vertical="center"/>
      <protection/>
    </xf>
    <xf numFmtId="0" fontId="2" fillId="0" borderId="0" xfId="24" applyFont="1" applyBorder="1" applyAlignment="1" applyProtection="1">
      <alignment horizontal="center" vertical="top"/>
      <protection/>
    </xf>
    <xf numFmtId="49" fontId="5" fillId="0" borderId="0" xfId="24" applyNumberFormat="1" applyFont="1" applyBorder="1" applyAlignment="1" applyProtection="1">
      <alignment horizontal="center"/>
      <protection/>
    </xf>
    <xf numFmtId="49" fontId="5" fillId="0" borderId="0" xfId="24" applyNumberFormat="1" applyFont="1" applyBorder="1" applyAlignment="1" applyProtection="1">
      <alignment horizontal="center"/>
      <protection/>
    </xf>
    <xf numFmtId="0" fontId="2" fillId="0" borderId="0" xfId="24" applyFont="1" applyBorder="1" applyAlignment="1" applyProtection="1">
      <alignment/>
      <protection/>
    </xf>
    <xf numFmtId="49" fontId="2" fillId="0" borderId="7" xfId="24" applyNumberFormat="1" applyFont="1" applyBorder="1" applyAlignment="1" applyProtection="1">
      <alignment horizontal="centerContinuous" vertical="center"/>
      <protection/>
    </xf>
    <xf numFmtId="49" fontId="2" fillId="0" borderId="22" xfId="24" applyNumberFormat="1" applyFont="1" applyBorder="1" applyAlignment="1" applyProtection="1">
      <alignment horizontal="center" vertical="center"/>
      <protection/>
    </xf>
    <xf numFmtId="49" fontId="6" fillId="0" borderId="7" xfId="24" applyNumberFormat="1" applyFont="1" applyBorder="1" applyAlignment="1" applyProtection="1">
      <alignment horizontal="centerContinuous" vertical="center"/>
      <protection/>
    </xf>
    <xf numFmtId="49" fontId="6" fillId="0" borderId="13" xfId="24" applyNumberFormat="1" applyFont="1" applyBorder="1" applyAlignment="1" applyProtection="1">
      <alignment horizontal="center" vertical="center"/>
      <protection/>
    </xf>
    <xf numFmtId="49" fontId="2" fillId="0" borderId="0" xfId="24" applyNumberFormat="1" applyFont="1" applyBorder="1" applyAlignment="1" applyProtection="1">
      <alignment horizontal="centerContinuous" vertical="center"/>
      <protection/>
    </xf>
    <xf numFmtId="49" fontId="6" fillId="0" borderId="0" xfId="24" applyNumberFormat="1" applyFont="1" applyBorder="1" applyAlignment="1" applyProtection="1">
      <alignment horizontal="centerContinuous" vertical="center"/>
      <protection/>
    </xf>
    <xf numFmtId="49" fontId="6" fillId="0" borderId="0" xfId="24" applyNumberFormat="1" applyFont="1" applyBorder="1" applyAlignment="1" applyProtection="1">
      <alignment horizontal="center" vertical="center"/>
      <protection/>
    </xf>
    <xf numFmtId="230" fontId="15" fillId="0" borderId="0" xfId="17" applyNumberFormat="1" applyFont="1" applyFill="1" applyBorder="1" applyAlignment="1" applyProtection="1">
      <alignment vertical="center"/>
      <protection/>
    </xf>
    <xf numFmtId="231" fontId="15" fillId="0" borderId="0" xfId="17" applyNumberFormat="1" applyFont="1" applyFill="1" applyBorder="1" applyAlignment="1" applyProtection="1">
      <alignment vertical="center"/>
      <protection/>
    </xf>
    <xf numFmtId="187" fontId="23" fillId="0" borderId="0" xfId="17" applyNumberFormat="1" applyFont="1" applyBorder="1" applyAlignment="1" applyProtection="1">
      <alignment vertical="center"/>
      <protection locked="0"/>
    </xf>
    <xf numFmtId="231" fontId="23" fillId="0" borderId="0" xfId="17" applyNumberFormat="1" applyFont="1" applyFill="1" applyBorder="1" applyAlignment="1" applyProtection="1">
      <alignment vertical="center"/>
      <protection/>
    </xf>
    <xf numFmtId="0" fontId="15" fillId="0" borderId="0" xfId="24" applyFont="1" applyAlignment="1" applyProtection="1">
      <alignment vertical="center"/>
      <protection/>
    </xf>
    <xf numFmtId="0" fontId="33" fillId="0" borderId="0" xfId="24" applyFont="1" applyAlignment="1" applyProtection="1">
      <alignment vertical="center"/>
      <protection/>
    </xf>
    <xf numFmtId="234" fontId="23" fillId="0" borderId="0" xfId="17" applyNumberFormat="1" applyFont="1" applyFill="1" applyBorder="1" applyAlignment="1" applyProtection="1">
      <alignment vertical="center"/>
      <protection/>
    </xf>
    <xf numFmtId="187" fontId="15" fillId="0" borderId="0" xfId="17" applyNumberFormat="1" applyFont="1" applyFill="1" applyBorder="1" applyAlignment="1" applyProtection="1">
      <alignment vertical="center"/>
      <protection/>
    </xf>
    <xf numFmtId="187" fontId="23" fillId="0" borderId="0" xfId="17" applyNumberFormat="1" applyFont="1" applyFill="1" applyBorder="1" applyAlignment="1" applyProtection="1">
      <alignment vertical="center"/>
      <protection/>
    </xf>
    <xf numFmtId="49" fontId="15" fillId="0" borderId="1" xfId="17" applyNumberFormat="1" applyFont="1" applyBorder="1" applyAlignment="1" applyProtection="1">
      <alignment vertical="center"/>
      <protection/>
    </xf>
    <xf numFmtId="49" fontId="15" fillId="0" borderId="1" xfId="17" applyNumberFormat="1" applyFont="1" applyBorder="1" applyAlignment="1" applyProtection="1">
      <alignment horizontal="distributed" vertical="center"/>
      <protection/>
    </xf>
    <xf numFmtId="187" fontId="15" fillId="0" borderId="1" xfId="17" applyNumberFormat="1" applyFont="1" applyBorder="1" applyAlignment="1" applyProtection="1">
      <alignment vertical="center"/>
      <protection locked="0"/>
    </xf>
    <xf numFmtId="187" fontId="15" fillId="0" borderId="1" xfId="17" applyNumberFormat="1" applyFont="1" applyBorder="1" applyAlignment="1" applyProtection="1">
      <alignment vertical="center"/>
      <protection/>
    </xf>
    <xf numFmtId="187" fontId="23" fillId="0" borderId="1" xfId="17" applyNumberFormat="1" applyFont="1" applyBorder="1" applyAlignment="1" applyProtection="1">
      <alignment vertical="center"/>
      <protection locked="0"/>
    </xf>
    <xf numFmtId="187" fontId="23" fillId="0" borderId="1" xfId="17" applyNumberFormat="1" applyFont="1" applyFill="1" applyBorder="1" applyAlignment="1" applyProtection="1">
      <alignment vertical="center"/>
      <protection/>
    </xf>
    <xf numFmtId="49" fontId="2" fillId="0" borderId="0" xfId="24" applyNumberFormat="1" applyFont="1" applyBorder="1" applyAlignment="1" applyProtection="1">
      <alignment/>
      <protection/>
    </xf>
    <xf numFmtId="49" fontId="19" fillId="0" borderId="0" xfId="24" applyNumberFormat="1" applyFont="1" applyBorder="1" applyAlignment="1" applyProtection="1">
      <alignment/>
      <protection/>
    </xf>
    <xf numFmtId="49" fontId="19" fillId="0" borderId="0" xfId="24" applyNumberFormat="1" applyFont="1" applyAlignment="1" applyProtection="1">
      <alignment/>
      <protection/>
    </xf>
    <xf numFmtId="0" fontId="19" fillId="0" borderId="0" xfId="24" applyFont="1" applyAlignment="1" applyProtection="1">
      <alignment/>
      <protection/>
    </xf>
    <xf numFmtId="0" fontId="19" fillId="0" borderId="0" xfId="24" applyFont="1" applyBorder="1" applyAlignment="1" applyProtection="1">
      <alignment/>
      <protection/>
    </xf>
    <xf numFmtId="0" fontId="34" fillId="0" borderId="0" xfId="24" applyFont="1" applyAlignment="1" applyProtection="1">
      <alignment/>
      <protection/>
    </xf>
    <xf numFmtId="0" fontId="13" fillId="0" borderId="0" xfId="24" applyFont="1" applyBorder="1" applyAlignment="1" applyProtection="1">
      <alignment vertical="center"/>
      <protection/>
    </xf>
    <xf numFmtId="49" fontId="5" fillId="0" borderId="0" xfId="24" applyNumberFormat="1" applyFont="1" applyBorder="1" applyAlignment="1" applyProtection="1">
      <alignment/>
      <protection/>
    </xf>
    <xf numFmtId="0" fontId="2" fillId="0" borderId="0" xfId="24" applyFont="1" applyBorder="1" applyProtection="1">
      <alignment/>
      <protection/>
    </xf>
    <xf numFmtId="49" fontId="2" fillId="0" borderId="10" xfId="24" applyNumberFormat="1" applyFont="1" applyBorder="1" applyAlignment="1" applyProtection="1">
      <alignment horizontal="center" vertical="center"/>
      <protection locked="0"/>
    </xf>
    <xf numFmtId="49" fontId="2" fillId="0" borderId="18" xfId="24" applyNumberFormat="1" applyFont="1" applyBorder="1" applyAlignment="1" applyProtection="1">
      <alignment horizontal="centerContinuous" vertical="center"/>
      <protection/>
    </xf>
    <xf numFmtId="187" fontId="15" fillId="0" borderId="0" xfId="17" applyNumberFormat="1" applyFont="1" applyAlignment="1" applyProtection="1">
      <alignment vertical="center" shrinkToFit="1"/>
      <protection/>
    </xf>
    <xf numFmtId="187" fontId="15" fillId="0" borderId="0" xfId="17" applyNumberFormat="1" applyFont="1" applyFill="1" applyAlignment="1" applyProtection="1">
      <alignment vertical="center" shrinkToFit="1"/>
      <protection/>
    </xf>
    <xf numFmtId="187" fontId="6" fillId="0" borderId="0" xfId="17" applyNumberFormat="1" applyFont="1" applyAlignment="1" applyProtection="1">
      <alignment vertical="center"/>
      <protection locked="0"/>
    </xf>
    <xf numFmtId="238" fontId="23" fillId="0" borderId="0" xfId="17" applyNumberFormat="1" applyFont="1" applyFill="1" applyBorder="1" applyAlignment="1" applyProtection="1">
      <alignment vertical="center"/>
      <protection/>
    </xf>
    <xf numFmtId="230" fontId="23" fillId="0" borderId="0" xfId="17" applyNumberFormat="1" applyFont="1" applyFill="1" applyBorder="1" applyAlignment="1" applyProtection="1">
      <alignment vertical="center"/>
      <protection/>
    </xf>
    <xf numFmtId="187" fontId="6" fillId="0" borderId="0" xfId="17" applyNumberFormat="1" applyFont="1" applyBorder="1" applyAlignment="1" applyProtection="1">
      <alignment vertical="center"/>
      <protection locked="0"/>
    </xf>
    <xf numFmtId="187" fontId="23" fillId="0" borderId="0" xfId="17" applyNumberFormat="1" applyFont="1" applyFill="1" applyAlignment="1" applyProtection="1">
      <alignment vertical="center" shrinkToFit="1"/>
      <protection/>
    </xf>
    <xf numFmtId="49" fontId="19" fillId="0" borderId="8" xfId="24" applyNumberFormat="1" applyFont="1" applyBorder="1" applyAlignment="1" applyProtection="1">
      <alignment/>
      <protection/>
    </xf>
    <xf numFmtId="0" fontId="19" fillId="0" borderId="8" xfId="24" applyFont="1" applyBorder="1" applyAlignment="1" applyProtection="1">
      <alignment/>
      <protection/>
    </xf>
    <xf numFmtId="0" fontId="4" fillId="0" borderId="0" xfId="23" applyFont="1" applyBorder="1" applyAlignment="1" applyProtection="1">
      <alignment vertical="top"/>
      <protection/>
    </xf>
    <xf numFmtId="49" fontId="2" fillId="0" borderId="0" xfId="23" applyNumberFormat="1" applyFont="1" applyAlignment="1" applyProtection="1">
      <alignment horizontal="center" vertical="top"/>
      <protection/>
    </xf>
    <xf numFmtId="0" fontId="2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vertical="top"/>
      <protection/>
    </xf>
    <xf numFmtId="0" fontId="2" fillId="0" borderId="0" xfId="23" applyFont="1" applyAlignment="1" applyProtection="1">
      <alignment vertical="top"/>
      <protection/>
    </xf>
    <xf numFmtId="0" fontId="3" fillId="0" borderId="0" xfId="23">
      <alignment/>
      <protection/>
    </xf>
    <xf numFmtId="49" fontId="5" fillId="0" borderId="0" xfId="23" applyNumberFormat="1" applyFont="1" applyBorder="1" applyAlignment="1" applyProtection="1">
      <alignment horizontal="center"/>
      <protection/>
    </xf>
    <xf numFmtId="0" fontId="2" fillId="0" borderId="0" xfId="23" applyFont="1" applyAlignment="1" applyProtection="1">
      <alignment vertical="center"/>
      <protection/>
    </xf>
    <xf numFmtId="49" fontId="2" fillId="0" borderId="1" xfId="23" applyNumberFormat="1" applyFont="1" applyBorder="1" applyProtection="1">
      <alignment/>
      <protection/>
    </xf>
    <xf numFmtId="0" fontId="2" fillId="0" borderId="1" xfId="23" applyFont="1" applyBorder="1" applyProtection="1">
      <alignment/>
      <protection/>
    </xf>
    <xf numFmtId="0" fontId="2" fillId="0" borderId="1" xfId="23" applyFont="1" applyBorder="1" applyAlignment="1" applyProtection="1">
      <alignment vertical="top"/>
      <protection/>
    </xf>
    <xf numFmtId="49" fontId="2" fillId="0" borderId="8" xfId="23" applyNumberFormat="1" applyFont="1" applyBorder="1" applyAlignment="1" applyProtection="1">
      <alignment horizontal="center" vertical="center"/>
      <protection/>
    </xf>
    <xf numFmtId="49" fontId="2" fillId="0" borderId="16" xfId="23" applyNumberFormat="1" applyFont="1" applyBorder="1" applyAlignment="1" applyProtection="1">
      <alignment horizontal="center" vertical="center"/>
      <protection/>
    </xf>
    <xf numFmtId="49" fontId="2" fillId="0" borderId="20" xfId="22" applyNumberFormat="1" applyFont="1" applyBorder="1" applyAlignment="1" applyProtection="1">
      <alignment horizontal="center" vertical="center"/>
      <protection locked="0"/>
    </xf>
    <xf numFmtId="49" fontId="2" fillId="0" borderId="9" xfId="22" applyNumberFormat="1" applyFont="1" applyBorder="1" applyAlignment="1" applyProtection="1">
      <alignment horizontal="center" vertical="center"/>
      <protection locked="0"/>
    </xf>
    <xf numFmtId="49" fontId="6" fillId="0" borderId="20" xfId="22" applyNumberFormat="1" applyFont="1" applyBorder="1" applyAlignment="1" applyProtection="1">
      <alignment horizontal="center" vertical="center"/>
      <protection locked="0"/>
    </xf>
    <xf numFmtId="49" fontId="6" fillId="0" borderId="9" xfId="22" applyNumberFormat="1" applyFont="1" applyBorder="1" applyAlignment="1" applyProtection="1">
      <alignment horizontal="center" vertical="center"/>
      <protection locked="0"/>
    </xf>
    <xf numFmtId="49" fontId="2" fillId="0" borderId="0" xfId="23" applyNumberFormat="1" applyFont="1" applyBorder="1" applyAlignment="1" applyProtection="1">
      <alignment vertical="center"/>
      <protection/>
    </xf>
    <xf numFmtId="49" fontId="2" fillId="0" borderId="25" xfId="23" applyNumberFormat="1" applyFont="1" applyBorder="1" applyAlignment="1" applyProtection="1">
      <alignment horizontal="center" vertical="center"/>
      <protection/>
    </xf>
    <xf numFmtId="49" fontId="2" fillId="0" borderId="18" xfId="23" applyNumberFormat="1" applyFont="1" applyBorder="1" applyAlignment="1" applyProtection="1">
      <alignment horizontal="center" vertical="center"/>
      <protection/>
    </xf>
    <xf numFmtId="49" fontId="2" fillId="0" borderId="7" xfId="22" applyNumberFormat="1" applyFont="1" applyBorder="1" applyAlignment="1" applyProtection="1">
      <alignment horizontal="centerContinuous" vertical="center"/>
      <protection/>
    </xf>
    <xf numFmtId="49" fontId="2" fillId="0" borderId="25" xfId="22" applyNumberFormat="1" applyFont="1" applyBorder="1" applyAlignment="1" applyProtection="1">
      <alignment horizontal="center" vertical="center"/>
      <protection/>
    </xf>
    <xf numFmtId="49" fontId="6" fillId="0" borderId="7" xfId="22" applyNumberFormat="1" applyFont="1" applyBorder="1" applyAlignment="1" applyProtection="1">
      <alignment horizontal="centerContinuous" vertical="center"/>
      <protection/>
    </xf>
    <xf numFmtId="49" fontId="6" fillId="0" borderId="25" xfId="22" applyNumberFormat="1" applyFont="1" applyBorder="1" applyAlignment="1" applyProtection="1">
      <alignment horizontal="center" vertical="center"/>
      <protection/>
    </xf>
    <xf numFmtId="49" fontId="15" fillId="0" borderId="0" xfId="17" applyNumberFormat="1" applyFont="1" applyAlignment="1" applyProtection="1">
      <alignment horizontal="right" vertical="center"/>
      <protection/>
    </xf>
    <xf numFmtId="186" fontId="15" fillId="0" borderId="0" xfId="17" applyNumberFormat="1" applyFont="1" applyAlignment="1" applyProtection="1">
      <alignment vertical="center"/>
      <protection/>
    </xf>
    <xf numFmtId="186" fontId="15" fillId="0" borderId="0" xfId="17" applyNumberFormat="1" applyFont="1" applyFill="1" applyAlignment="1" applyProtection="1">
      <alignment vertical="center"/>
      <protection/>
    </xf>
    <xf numFmtId="186" fontId="23" fillId="0" borderId="0" xfId="17" applyNumberFormat="1" applyFont="1" applyAlignment="1" applyProtection="1">
      <alignment vertical="center"/>
      <protection/>
    </xf>
    <xf numFmtId="186" fontId="23" fillId="0" borderId="0" xfId="17" applyNumberFormat="1" applyFont="1" applyFill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49" fontId="13" fillId="0" borderId="0" xfId="23" applyNumberFormat="1" applyFont="1" applyAlignment="1" applyProtection="1">
      <alignment vertical="center"/>
      <protection/>
    </xf>
    <xf numFmtId="0" fontId="25" fillId="0" borderId="0" xfId="23" applyFont="1" applyAlignment="1" applyProtection="1">
      <alignment vertical="top"/>
      <protection/>
    </xf>
    <xf numFmtId="186" fontId="15" fillId="0" borderId="0" xfId="17" applyNumberFormat="1" applyFont="1" applyAlignment="1" applyProtection="1">
      <alignment vertical="center"/>
      <protection locked="0"/>
    </xf>
    <xf numFmtId="186" fontId="15" fillId="0" borderId="0" xfId="17" applyNumberFormat="1" applyFont="1" applyFill="1" applyAlignment="1" applyProtection="1">
      <alignment vertical="center"/>
      <protection locked="0"/>
    </xf>
    <xf numFmtId="186" fontId="23" fillId="0" borderId="0" xfId="17" applyNumberFormat="1" applyFont="1" applyFill="1" applyAlignment="1" applyProtection="1">
      <alignment vertical="center"/>
      <protection locked="0"/>
    </xf>
    <xf numFmtId="0" fontId="15" fillId="0" borderId="0" xfId="23" applyFont="1" applyAlignment="1" applyProtection="1">
      <alignment vertical="top"/>
      <protection/>
    </xf>
    <xf numFmtId="186" fontId="24" fillId="0" borderId="0" xfId="17" applyNumberFormat="1" applyFont="1" applyAlignment="1" applyProtection="1">
      <alignment vertical="center"/>
      <protection locked="0"/>
    </xf>
    <xf numFmtId="0" fontId="25" fillId="0" borderId="0" xfId="23" applyFont="1" applyAlignment="1" applyProtection="1">
      <alignment/>
      <protection/>
    </xf>
    <xf numFmtId="0" fontId="15" fillId="0" borderId="0" xfId="23" applyFont="1" applyAlignment="1" applyProtection="1">
      <alignment/>
      <protection/>
    </xf>
    <xf numFmtId="186" fontId="15" fillId="0" borderId="0" xfId="17" applyNumberFormat="1" applyFont="1" applyBorder="1" applyAlignment="1" applyProtection="1">
      <alignment vertical="center"/>
      <protection locked="0"/>
    </xf>
    <xf numFmtId="49" fontId="27" fillId="0" borderId="0" xfId="17" applyNumberFormat="1" applyFont="1" applyFill="1" applyBorder="1" applyAlignment="1" applyProtection="1">
      <alignment horizontal="distributed" vertical="center"/>
      <protection/>
    </xf>
    <xf numFmtId="186" fontId="15" fillId="0" borderId="0" xfId="17" applyNumberFormat="1" applyFont="1" applyFill="1" applyBorder="1" applyAlignment="1" applyProtection="1">
      <alignment horizontal="right" vertical="center"/>
      <protection locked="0"/>
    </xf>
    <xf numFmtId="186" fontId="15" fillId="0" borderId="0" xfId="17" applyNumberFormat="1" applyFont="1" applyFill="1" applyBorder="1" applyAlignment="1" applyProtection="1">
      <alignment vertical="center"/>
      <protection locked="0"/>
    </xf>
    <xf numFmtId="0" fontId="15" fillId="0" borderId="0" xfId="23" applyFont="1" applyFill="1" applyAlignment="1" applyProtection="1">
      <alignment vertical="center"/>
      <protection/>
    </xf>
    <xf numFmtId="0" fontId="3" fillId="0" borderId="0" xfId="23" applyFill="1">
      <alignment/>
      <protection/>
    </xf>
    <xf numFmtId="186" fontId="25" fillId="0" borderId="0" xfId="17" applyNumberFormat="1" applyFont="1" applyBorder="1" applyAlignment="1" applyProtection="1">
      <alignment vertical="center"/>
      <protection/>
    </xf>
    <xf numFmtId="186" fontId="23" fillId="0" borderId="0" xfId="17" applyNumberFormat="1" applyFont="1" applyBorder="1" applyAlignment="1" applyProtection="1">
      <alignment vertical="center"/>
      <protection/>
    </xf>
    <xf numFmtId="49" fontId="2" fillId="0" borderId="8" xfId="23" applyNumberFormat="1" applyFont="1" applyBorder="1" applyAlignment="1" applyProtection="1">
      <alignment/>
      <protection/>
    </xf>
    <xf numFmtId="49" fontId="19" fillId="0" borderId="8" xfId="23" applyNumberFormat="1" applyFont="1" applyBorder="1" applyAlignment="1" applyProtection="1">
      <alignment/>
      <protection/>
    </xf>
    <xf numFmtId="0" fontId="19" fillId="0" borderId="8" xfId="23" applyFont="1" applyBorder="1" applyAlignment="1" applyProtection="1">
      <alignment/>
      <protection/>
    </xf>
    <xf numFmtId="0" fontId="19" fillId="0" borderId="0" xfId="23" applyFont="1" applyAlignment="1" applyProtection="1">
      <alignment/>
      <protection/>
    </xf>
    <xf numFmtId="0" fontId="4" fillId="0" borderId="0" xfId="23" applyFont="1" applyBorder="1" applyAlignment="1" applyProtection="1">
      <alignment vertical="top"/>
      <protection/>
    </xf>
    <xf numFmtId="49" fontId="2" fillId="0" borderId="0" xfId="23" applyNumberFormat="1" applyFont="1" applyBorder="1" applyAlignment="1" applyProtection="1">
      <alignment horizontal="center" vertical="top"/>
      <protection/>
    </xf>
    <xf numFmtId="0" fontId="2" fillId="0" borderId="0" xfId="23" applyFont="1" applyBorder="1" applyAlignment="1" applyProtection="1">
      <alignment horizontal="center" vertical="top"/>
      <protection/>
    </xf>
    <xf numFmtId="0" fontId="4" fillId="0" borderId="0" xfId="23" applyFont="1" applyBorder="1" applyAlignment="1" applyProtection="1">
      <alignment horizontal="right" vertical="top"/>
      <protection/>
    </xf>
    <xf numFmtId="49" fontId="5" fillId="0" borderId="0" xfId="23" applyNumberFormat="1" applyFont="1" applyBorder="1" applyAlignment="1" applyProtection="1">
      <alignment/>
      <protection/>
    </xf>
    <xf numFmtId="49" fontId="2" fillId="0" borderId="0" xfId="23" applyNumberFormat="1" applyFont="1" applyBorder="1" applyAlignment="1" applyProtection="1">
      <alignment/>
      <protection/>
    </xf>
    <xf numFmtId="0" fontId="2" fillId="0" borderId="0" xfId="23" applyFont="1" applyBorder="1" applyAlignment="1" applyProtection="1">
      <alignment/>
      <protection/>
    </xf>
    <xf numFmtId="0" fontId="2" fillId="0" borderId="1" xfId="23" applyFont="1" applyBorder="1" applyAlignment="1" applyProtection="1">
      <alignment horizontal="right" vertical="center"/>
      <protection/>
    </xf>
    <xf numFmtId="49" fontId="2" fillId="0" borderId="0" xfId="23" applyNumberFormat="1" applyFont="1" applyAlignment="1" applyProtection="1">
      <alignment vertical="center"/>
      <protection/>
    </xf>
    <xf numFmtId="49" fontId="15" fillId="0" borderId="0" xfId="17" applyNumberFormat="1" applyFont="1" applyBorder="1" applyAlignment="1" applyProtection="1">
      <alignment horizontal="right" vertical="center"/>
      <protection/>
    </xf>
    <xf numFmtId="186" fontId="15" fillId="0" borderId="0" xfId="17" applyNumberFormat="1" applyFont="1" applyBorder="1" applyAlignment="1" applyProtection="1">
      <alignment vertical="center"/>
      <protection/>
    </xf>
    <xf numFmtId="0" fontId="3" fillId="0" borderId="5" xfId="23" applyBorder="1">
      <alignment/>
      <protection/>
    </xf>
    <xf numFmtId="186" fontId="23" fillId="0" borderId="0" xfId="17" applyNumberFormat="1" applyFont="1" applyAlignment="1" applyProtection="1">
      <alignment vertical="center"/>
      <protection locked="0"/>
    </xf>
    <xf numFmtId="186" fontId="23" fillId="0" borderId="0" xfId="17" applyNumberFormat="1" applyFont="1" applyFill="1" applyBorder="1" applyAlignment="1" applyProtection="1">
      <alignment vertical="center"/>
      <protection/>
    </xf>
    <xf numFmtId="49" fontId="15" fillId="0" borderId="1" xfId="17" applyNumberFormat="1" applyFont="1" applyFill="1" applyBorder="1" applyAlignment="1" applyProtection="1">
      <alignment/>
      <protection/>
    </xf>
    <xf numFmtId="49" fontId="15" fillId="0" borderId="1" xfId="17" applyNumberFormat="1" applyFont="1" applyFill="1" applyBorder="1" applyAlignment="1" applyProtection="1">
      <alignment horizontal="right"/>
      <protection/>
    </xf>
    <xf numFmtId="49" fontId="15" fillId="0" borderId="6" xfId="17" applyNumberFormat="1" applyFont="1" applyFill="1" applyBorder="1" applyAlignment="1" applyProtection="1">
      <alignment/>
      <protection/>
    </xf>
    <xf numFmtId="186" fontId="15" fillId="0" borderId="1" xfId="17" applyNumberFormat="1" applyFont="1" applyFill="1" applyBorder="1" applyAlignment="1" applyProtection="1">
      <alignment/>
      <protection/>
    </xf>
    <xf numFmtId="186" fontId="25" fillId="0" borderId="1" xfId="17" applyNumberFormat="1" applyFont="1" applyFill="1" applyBorder="1" applyAlignment="1" applyProtection="1">
      <alignment/>
      <protection/>
    </xf>
    <xf numFmtId="49" fontId="19" fillId="0" borderId="0" xfId="23" applyNumberFormat="1" applyFont="1" applyBorder="1" applyAlignment="1" applyProtection="1">
      <alignment/>
      <protection/>
    </xf>
    <xf numFmtId="49" fontId="19" fillId="0" borderId="0" xfId="23" applyNumberFormat="1" applyFont="1" applyAlignment="1" applyProtection="1">
      <alignment/>
      <protection/>
    </xf>
    <xf numFmtId="49" fontId="20" fillId="0" borderId="0" xfId="23" applyNumberFormat="1" applyFont="1" applyAlignment="1" applyProtection="1">
      <alignment vertical="center"/>
      <protection/>
    </xf>
    <xf numFmtId="49" fontId="20" fillId="0" borderId="0" xfId="23" applyNumberFormat="1" applyFont="1" applyBorder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13" fillId="0" borderId="0" xfId="23" applyNumberFormat="1" applyFont="1" applyBorder="1" applyAlignment="1" applyProtection="1">
      <alignment vertical="center"/>
      <protection/>
    </xf>
    <xf numFmtId="0" fontId="13" fillId="0" borderId="0" xfId="23" applyFont="1" applyAlignment="1" applyProtection="1">
      <alignment vertical="center"/>
      <protection/>
    </xf>
    <xf numFmtId="0" fontId="4" fillId="0" borderId="0" xfId="22" applyFont="1" applyBorder="1" applyAlignment="1" applyProtection="1">
      <alignment vertical="top"/>
      <protection/>
    </xf>
    <xf numFmtId="49" fontId="2" fillId="0" borderId="0" xfId="22" applyNumberFormat="1" applyFont="1" applyAlignment="1" applyProtection="1">
      <alignment horizontal="center" vertical="top"/>
      <protection/>
    </xf>
    <xf numFmtId="0" fontId="2" fillId="0" borderId="0" xfId="22" applyFont="1" applyAlignment="1" applyProtection="1">
      <alignment horizontal="center" vertical="top"/>
      <protection/>
    </xf>
    <xf numFmtId="0" fontId="6" fillId="0" borderId="0" xfId="22" applyFont="1" applyAlignment="1" applyProtection="1">
      <alignment horizontal="center" vertical="top"/>
      <protection/>
    </xf>
    <xf numFmtId="0" fontId="36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 vertical="top"/>
      <protection/>
    </xf>
    <xf numFmtId="49" fontId="37" fillId="0" borderId="0" xfId="22" applyNumberFormat="1" applyFont="1" applyBorder="1" applyAlignment="1" applyProtection="1">
      <alignment horizontal="center" vertical="center"/>
      <protection/>
    </xf>
    <xf numFmtId="0" fontId="2" fillId="0" borderId="0" xfId="22" applyFont="1" applyAlignment="1" applyProtection="1">
      <alignment vertical="center"/>
      <protection/>
    </xf>
    <xf numFmtId="49" fontId="5" fillId="0" borderId="0" xfId="22" applyNumberFormat="1" applyFont="1" applyBorder="1" applyAlignment="1" applyProtection="1">
      <alignment horizontal="center"/>
      <protection/>
    </xf>
    <xf numFmtId="49" fontId="2" fillId="0" borderId="1" xfId="22" applyNumberFormat="1" applyFont="1" applyBorder="1" applyProtection="1">
      <alignment/>
      <protection/>
    </xf>
    <xf numFmtId="0" fontId="2" fillId="0" borderId="1" xfId="22" applyFont="1" applyBorder="1" applyProtection="1">
      <alignment/>
      <protection/>
    </xf>
    <xf numFmtId="0" fontId="6" fillId="0" borderId="1" xfId="22" applyFont="1" applyBorder="1" applyProtection="1">
      <alignment/>
      <protection/>
    </xf>
    <xf numFmtId="0" fontId="2" fillId="0" borderId="0" xfId="22" applyFont="1" applyBorder="1" applyAlignment="1" applyProtection="1">
      <alignment vertical="top"/>
      <protection/>
    </xf>
    <xf numFmtId="49" fontId="2" fillId="0" borderId="8" xfId="22" applyNumberFormat="1" applyFont="1" applyBorder="1" applyAlignment="1" applyProtection="1">
      <alignment horizontal="center" vertical="center"/>
      <protection/>
    </xf>
    <xf numFmtId="49" fontId="2" fillId="0" borderId="16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vertical="center"/>
      <protection locked="0"/>
    </xf>
    <xf numFmtId="49" fontId="2" fillId="0" borderId="0" xfId="22" applyNumberFormat="1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49" fontId="2" fillId="0" borderId="25" xfId="22" applyNumberFormat="1" applyFont="1" applyBorder="1" applyAlignment="1" applyProtection="1">
      <alignment horizontal="center" vertical="center"/>
      <protection/>
    </xf>
    <xf numFmtId="49" fontId="2" fillId="0" borderId="18" xfId="22" applyNumberFormat="1" applyFont="1" applyBorder="1" applyAlignment="1" applyProtection="1">
      <alignment horizontal="center" vertical="center"/>
      <protection/>
    </xf>
    <xf numFmtId="49" fontId="38" fillId="0" borderId="0" xfId="22" applyNumberFormat="1" applyFont="1" applyBorder="1" applyAlignment="1" applyProtection="1">
      <alignment horizontal="center" vertical="center"/>
      <protection/>
    </xf>
    <xf numFmtId="186" fontId="25" fillId="0" borderId="0" xfId="17" applyNumberFormat="1" applyFont="1" applyFill="1" applyAlignment="1" applyProtection="1">
      <alignment vertical="center"/>
      <protection/>
    </xf>
    <xf numFmtId="186" fontId="25" fillId="0" borderId="0" xfId="17" applyNumberFormat="1" applyFont="1" applyAlignment="1" applyProtection="1">
      <alignment vertical="center"/>
      <protection/>
    </xf>
    <xf numFmtId="0" fontId="15" fillId="0" borderId="0" xfId="22" applyFont="1" applyAlignment="1" applyProtection="1">
      <alignment vertical="top"/>
      <protection/>
    </xf>
    <xf numFmtId="186" fontId="25" fillId="0" borderId="0" xfId="17" applyNumberFormat="1" applyFont="1" applyAlignment="1" applyProtection="1">
      <alignment vertical="top"/>
      <protection/>
    </xf>
    <xf numFmtId="0" fontId="25" fillId="0" borderId="0" xfId="22" applyFont="1" applyAlignment="1" applyProtection="1">
      <alignment vertical="top"/>
      <protection/>
    </xf>
    <xf numFmtId="38" fontId="23" fillId="0" borderId="0" xfId="17" applyFont="1" applyFill="1" applyAlignment="1" applyProtection="1">
      <alignment vertical="center"/>
      <protection/>
    </xf>
    <xf numFmtId="0" fontId="25" fillId="0" borderId="0" xfId="22" applyFont="1" applyAlignment="1" applyProtection="1">
      <alignment vertical="center"/>
      <protection/>
    </xf>
    <xf numFmtId="186" fontId="25" fillId="0" borderId="0" xfId="17" applyNumberFormat="1" applyFont="1" applyAlignment="1" applyProtection="1">
      <alignment vertical="center"/>
      <protection locked="0"/>
    </xf>
    <xf numFmtId="186" fontId="15" fillId="0" borderId="0" xfId="22" applyNumberFormat="1" applyFont="1" applyAlignment="1" applyProtection="1">
      <alignment vertical="center"/>
      <protection/>
    </xf>
    <xf numFmtId="49" fontId="15" fillId="0" borderId="0" xfId="17" applyNumberFormat="1" applyFont="1" applyBorder="1" applyAlignment="1" applyProtection="1">
      <alignment vertical="top"/>
      <protection/>
    </xf>
    <xf numFmtId="49" fontId="26" fillId="0" borderId="0" xfId="17" applyNumberFormat="1" applyFont="1" applyBorder="1" applyAlignment="1" applyProtection="1">
      <alignment horizontal="distributed" vertical="center" wrapText="1" shrinkToFit="1"/>
      <protection/>
    </xf>
    <xf numFmtId="186" fontId="25" fillId="0" borderId="0" xfId="17" applyNumberFormat="1" applyFont="1" applyBorder="1" applyAlignment="1" applyProtection="1">
      <alignment vertical="center"/>
      <protection locked="0"/>
    </xf>
    <xf numFmtId="49" fontId="15" fillId="0" borderId="6" xfId="17" applyNumberFormat="1" applyFont="1" applyBorder="1" applyAlignment="1" applyProtection="1">
      <alignment vertical="center"/>
      <protection/>
    </xf>
    <xf numFmtId="186" fontId="23" fillId="0" borderId="0" xfId="17" applyNumberFormat="1" applyFont="1" applyBorder="1" applyAlignment="1" applyProtection="1">
      <alignment vertical="center"/>
      <protection locked="0"/>
    </xf>
    <xf numFmtId="49" fontId="2" fillId="0" borderId="8" xfId="22" applyNumberFormat="1" applyFont="1" applyBorder="1" applyAlignment="1" applyProtection="1">
      <alignment/>
      <protection/>
    </xf>
    <xf numFmtId="49" fontId="19" fillId="0" borderId="8" xfId="22" applyNumberFormat="1" applyFont="1" applyBorder="1" applyAlignment="1" applyProtection="1">
      <alignment/>
      <protection/>
    </xf>
    <xf numFmtId="0" fontId="19" fillId="0" borderId="8" xfId="22" applyFont="1" applyBorder="1" applyAlignment="1" applyProtection="1">
      <alignment/>
      <protection/>
    </xf>
    <xf numFmtId="0" fontId="39" fillId="0" borderId="8" xfId="22" applyFont="1" applyBorder="1" applyAlignment="1" applyProtection="1">
      <alignment/>
      <protection/>
    </xf>
    <xf numFmtId="0" fontId="19" fillId="0" borderId="0" xfId="22" applyFont="1" applyAlignment="1" applyProtection="1">
      <alignment/>
      <protection/>
    </xf>
    <xf numFmtId="0" fontId="4" fillId="0" borderId="0" xfId="22" applyFont="1" applyBorder="1" applyAlignment="1" applyProtection="1">
      <alignment vertical="top"/>
      <protection/>
    </xf>
    <xf numFmtId="49" fontId="2" fillId="0" borderId="0" xfId="22" applyNumberFormat="1" applyFont="1" applyBorder="1" applyAlignment="1" applyProtection="1">
      <alignment horizontal="center" vertical="top"/>
      <protection/>
    </xf>
    <xf numFmtId="0" fontId="2" fillId="0" borderId="0" xfId="22" applyFont="1" applyBorder="1" applyAlignment="1" applyProtection="1">
      <alignment horizontal="center" vertical="top"/>
      <protection/>
    </xf>
    <xf numFmtId="0" fontId="6" fillId="0" borderId="0" xfId="22" applyFont="1" applyBorder="1" applyAlignment="1" applyProtection="1">
      <alignment horizontal="center" vertical="top"/>
      <protection/>
    </xf>
    <xf numFmtId="0" fontId="36" fillId="0" borderId="0" xfId="22" applyFont="1" applyBorder="1" applyAlignment="1" applyProtection="1">
      <alignment horizontal="right" vertical="top"/>
      <protection/>
    </xf>
    <xf numFmtId="0" fontId="4" fillId="0" borderId="0" xfId="22" applyFont="1" applyAlignment="1" applyProtection="1">
      <alignment horizontal="right" vertical="top"/>
      <protection/>
    </xf>
    <xf numFmtId="49" fontId="5" fillId="0" borderId="0" xfId="22" applyNumberFormat="1" applyFont="1" applyBorder="1" applyAlignment="1" applyProtection="1">
      <alignment/>
      <protection/>
    </xf>
    <xf numFmtId="49" fontId="2" fillId="0" borderId="0" xfId="22" applyNumberFormat="1" applyFont="1" applyBorder="1" applyAlignment="1" applyProtection="1">
      <alignment/>
      <protection/>
    </xf>
    <xf numFmtId="0" fontId="2" fillId="0" borderId="0" xfId="22" applyFont="1" applyBorder="1" applyAlignment="1" applyProtection="1">
      <alignment/>
      <protection/>
    </xf>
    <xf numFmtId="0" fontId="6" fillId="0" borderId="0" xfId="22" applyFont="1" applyBorder="1" applyAlignment="1" applyProtection="1">
      <alignment/>
      <protection/>
    </xf>
    <xf numFmtId="0" fontId="2" fillId="0" borderId="0" xfId="22" applyFont="1" applyAlignment="1" applyProtection="1">
      <alignment/>
      <protection/>
    </xf>
    <xf numFmtId="0" fontId="2" fillId="0" borderId="1" xfId="22" applyFont="1" applyBorder="1" applyAlignment="1" applyProtection="1">
      <alignment horizontal="right" vertical="center"/>
      <protection/>
    </xf>
    <xf numFmtId="0" fontId="2" fillId="0" borderId="0" xfId="22" applyFont="1" applyBorder="1" applyAlignment="1" applyProtection="1">
      <alignment horizontal="right" vertical="top"/>
      <protection/>
    </xf>
    <xf numFmtId="49" fontId="38" fillId="0" borderId="0" xfId="22" applyNumberFormat="1" applyFont="1" applyBorder="1" applyAlignment="1" applyProtection="1">
      <alignment vertical="center"/>
      <protection locked="0"/>
    </xf>
    <xf numFmtId="186" fontId="25" fillId="0" borderId="0" xfId="17" applyNumberFormat="1" applyFont="1" applyAlignment="1" applyProtection="1">
      <alignment vertical="top"/>
      <protection locked="0"/>
    </xf>
    <xf numFmtId="49" fontId="26" fillId="0" borderId="0" xfId="17" applyNumberFormat="1" applyFont="1" applyBorder="1" applyAlignment="1" applyProtection="1">
      <alignment horizontal="distributed" vertical="center" shrinkToFit="1"/>
      <protection/>
    </xf>
    <xf numFmtId="186" fontId="25" fillId="0" borderId="0" xfId="17" applyNumberFormat="1" applyFont="1" applyFill="1" applyAlignment="1" applyProtection="1">
      <alignment vertical="top"/>
      <protection locked="0"/>
    </xf>
    <xf numFmtId="0" fontId="15" fillId="0" borderId="0" xfId="22" applyFont="1" applyFill="1" applyAlignment="1" applyProtection="1">
      <alignment vertical="top"/>
      <protection/>
    </xf>
    <xf numFmtId="186" fontId="25" fillId="0" borderId="0" xfId="17" applyNumberFormat="1" applyFont="1" applyAlignment="1" applyProtection="1">
      <alignment/>
      <protection locked="0"/>
    </xf>
    <xf numFmtId="38" fontId="23" fillId="0" borderId="0" xfId="17" applyFont="1" applyBorder="1" applyAlignment="1" applyProtection="1">
      <alignment vertical="center"/>
      <protection locked="0"/>
    </xf>
    <xf numFmtId="49" fontId="15" fillId="0" borderId="0" xfId="17" applyNumberFormat="1" applyFont="1" applyFill="1" applyBorder="1" applyAlignment="1" applyProtection="1">
      <alignment horizontal="distributed" vertical="top"/>
      <protection/>
    </xf>
    <xf numFmtId="49" fontId="15" fillId="0" borderId="0" xfId="17" applyNumberFormat="1" applyFont="1" applyFill="1" applyBorder="1" applyAlignment="1" applyProtection="1">
      <alignment horizontal="distributed"/>
      <protection/>
    </xf>
    <xf numFmtId="49" fontId="15" fillId="0" borderId="1" xfId="17" applyNumberFormat="1" applyFont="1" applyBorder="1" applyAlignment="1" applyProtection="1">
      <alignment horizontal="right" vertical="center"/>
      <protection/>
    </xf>
    <xf numFmtId="186" fontId="25" fillId="0" borderId="1" xfId="17" applyNumberFormat="1" applyFont="1" applyBorder="1" applyAlignment="1" applyProtection="1">
      <alignment vertical="center"/>
      <protection locked="0"/>
    </xf>
    <xf numFmtId="186" fontId="23" fillId="0" borderId="1" xfId="17" applyNumberFormat="1" applyFont="1" applyBorder="1" applyAlignment="1" applyProtection="1">
      <alignment vertical="center"/>
      <protection locked="0"/>
    </xf>
    <xf numFmtId="49" fontId="19" fillId="0" borderId="0" xfId="22" applyNumberFormat="1" applyFont="1" applyBorder="1" applyAlignment="1" applyProtection="1">
      <alignment/>
      <protection/>
    </xf>
    <xf numFmtId="49" fontId="19" fillId="0" borderId="0" xfId="22" applyNumberFormat="1" applyFont="1" applyAlignment="1" applyProtection="1">
      <alignment/>
      <protection/>
    </xf>
    <xf numFmtId="0" fontId="39" fillId="0" borderId="0" xfId="22" applyFont="1" applyAlignment="1" applyProtection="1">
      <alignment/>
      <protection/>
    </xf>
    <xf numFmtId="49" fontId="20" fillId="0" borderId="0" xfId="22" applyNumberFormat="1" applyFont="1" applyAlignment="1" applyProtection="1">
      <alignment vertical="center"/>
      <protection/>
    </xf>
    <xf numFmtId="49" fontId="20" fillId="0" borderId="0" xfId="22" applyNumberFormat="1" applyFont="1" applyBorder="1" applyAlignment="1" applyProtection="1">
      <alignment vertical="center"/>
      <protection/>
    </xf>
    <xf numFmtId="0" fontId="20" fillId="0" borderId="0" xfId="22" applyFont="1" applyAlignment="1" applyProtection="1">
      <alignment vertical="center"/>
      <protection/>
    </xf>
    <xf numFmtId="0" fontId="40" fillId="0" borderId="0" xfId="22" applyFont="1" applyAlignment="1" applyProtection="1">
      <alignment vertic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81" xfId="21"/>
    <cellStyle name="標準_P 227-228" xfId="22"/>
    <cellStyle name="標準_P 229-230" xfId="23"/>
    <cellStyle name="標準_P 231-232" xfId="24"/>
    <cellStyle name="標準_P 233-234" xfId="25"/>
    <cellStyle name="標準_P 235-236" xfId="26"/>
    <cellStyle name="標準_P 237-238" xfId="27"/>
    <cellStyle name="標準_P 239-240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23</xdr:row>
      <xdr:rowOff>47625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171825" y="526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85"/>
  <sheetViews>
    <sheetView tabSelected="1" workbookViewId="0" topLeftCell="A1">
      <selection activeCell="A3" sqref="A3:L3"/>
    </sheetView>
  </sheetViews>
  <sheetFormatPr defaultColWidth="9.00390625" defaultRowHeight="13.5"/>
  <cols>
    <col min="1" max="2" width="1.25" style="735" customWidth="1"/>
    <col min="3" max="4" width="1.625" style="735" customWidth="1"/>
    <col min="5" max="5" width="16.375" style="736" customWidth="1"/>
    <col min="6" max="6" width="1.25" style="735" customWidth="1"/>
    <col min="7" max="10" width="11.125" style="737" customWidth="1"/>
    <col min="11" max="12" width="11.125" style="738" customWidth="1"/>
    <col min="13" max="14" width="11.125" style="737" customWidth="1"/>
    <col min="15" max="16384" width="11.00390625" style="737" customWidth="1"/>
  </cols>
  <sheetData>
    <row r="1" spans="1:12" s="672" customFormat="1" ht="15" customHeight="1">
      <c r="A1" s="667"/>
      <c r="B1" s="667"/>
      <c r="C1" s="667"/>
      <c r="D1" s="667"/>
      <c r="E1" s="667"/>
      <c r="F1" s="668"/>
      <c r="G1" s="669"/>
      <c r="H1" s="669"/>
      <c r="I1" s="669"/>
      <c r="J1" s="669"/>
      <c r="K1" s="670"/>
      <c r="L1" s="671"/>
    </row>
    <row r="2" spans="1:12" s="674" customFormat="1" ht="24" customHeight="1">
      <c r="A2" s="673" t="s">
        <v>474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</row>
    <row r="3" spans="1:12" s="674" customFormat="1" ht="27" customHeight="1">
      <c r="A3" s="675" t="s">
        <v>475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</row>
    <row r="4" spans="1:13" s="674" customFormat="1" ht="13.5" customHeight="1" thickBot="1">
      <c r="A4" s="676"/>
      <c r="B4" s="676"/>
      <c r="C4" s="676"/>
      <c r="D4" s="676"/>
      <c r="E4" s="676"/>
      <c r="F4" s="676"/>
      <c r="G4" s="677"/>
      <c r="H4" s="677"/>
      <c r="I4" s="677"/>
      <c r="J4" s="677"/>
      <c r="K4" s="678"/>
      <c r="L4" s="678"/>
      <c r="M4" s="679"/>
    </row>
    <row r="5" spans="1:15" s="683" customFormat="1" ht="18" customHeight="1">
      <c r="A5" s="680" t="s">
        <v>457</v>
      </c>
      <c r="B5" s="680"/>
      <c r="C5" s="680"/>
      <c r="D5" s="680"/>
      <c r="E5" s="680"/>
      <c r="F5" s="681"/>
      <c r="G5" s="603" t="s">
        <v>476</v>
      </c>
      <c r="H5" s="604"/>
      <c r="I5" s="603" t="s">
        <v>477</v>
      </c>
      <c r="J5" s="604"/>
      <c r="K5" s="605" t="s">
        <v>478</v>
      </c>
      <c r="L5" s="606"/>
      <c r="M5" s="682"/>
      <c r="O5" s="684"/>
    </row>
    <row r="6" spans="1:13" s="683" customFormat="1" ht="24" customHeight="1">
      <c r="A6" s="685"/>
      <c r="B6" s="685"/>
      <c r="C6" s="685"/>
      <c r="D6" s="685"/>
      <c r="E6" s="685"/>
      <c r="F6" s="686"/>
      <c r="G6" s="610" t="s">
        <v>397</v>
      </c>
      <c r="H6" s="611" t="s">
        <v>398</v>
      </c>
      <c r="I6" s="610" t="s">
        <v>397</v>
      </c>
      <c r="J6" s="611" t="s">
        <v>398</v>
      </c>
      <c r="K6" s="612" t="s">
        <v>397</v>
      </c>
      <c r="L6" s="613" t="s">
        <v>398</v>
      </c>
      <c r="M6" s="687"/>
    </row>
    <row r="7" spans="1:13" s="684" customFormat="1" ht="6" customHeight="1">
      <c r="A7" s="446"/>
      <c r="B7" s="446"/>
      <c r="C7" s="446"/>
      <c r="D7" s="446"/>
      <c r="E7" s="614"/>
      <c r="F7" s="277"/>
      <c r="G7" s="688"/>
      <c r="H7" s="688"/>
      <c r="I7" s="616"/>
      <c r="J7" s="616"/>
      <c r="K7" s="618"/>
      <c r="L7" s="618"/>
      <c r="M7" s="689"/>
    </row>
    <row r="8" spans="1:13" s="692" customFormat="1" ht="20.25" customHeight="1">
      <c r="A8" s="690"/>
      <c r="B8" s="309" t="s">
        <v>479</v>
      </c>
      <c r="C8" s="309"/>
      <c r="D8" s="309"/>
      <c r="E8" s="309"/>
      <c r="F8" s="323"/>
      <c r="G8" s="618">
        <v>584816046</v>
      </c>
      <c r="H8" s="618">
        <v>568575853</v>
      </c>
      <c r="I8" s="618">
        <v>569496205</v>
      </c>
      <c r="J8" s="618">
        <v>542495620</v>
      </c>
      <c r="K8" s="618">
        <f>K10+K52+K71</f>
        <v>553346933</v>
      </c>
      <c r="L8" s="618">
        <f>L10+L52+L71</f>
        <v>532316336</v>
      </c>
      <c r="M8" s="691"/>
    </row>
    <row r="9" spans="1:13" s="692" customFormat="1" ht="6" customHeight="1">
      <c r="A9" s="690"/>
      <c r="B9" s="310"/>
      <c r="C9" s="310"/>
      <c r="D9" s="310"/>
      <c r="E9" s="310"/>
      <c r="F9" s="277"/>
      <c r="G9" s="618"/>
      <c r="H9" s="618"/>
      <c r="I9" s="618"/>
      <c r="J9" s="618"/>
      <c r="K9" s="693"/>
      <c r="L9" s="618"/>
      <c r="M9" s="691"/>
    </row>
    <row r="10" spans="1:13" s="694" customFormat="1" ht="20.25" customHeight="1">
      <c r="A10" s="684"/>
      <c r="B10" s="309" t="s">
        <v>480</v>
      </c>
      <c r="C10" s="309"/>
      <c r="D10" s="309"/>
      <c r="E10" s="309"/>
      <c r="F10" s="323"/>
      <c r="G10" s="618">
        <v>279723481</v>
      </c>
      <c r="H10" s="618">
        <v>271510281</v>
      </c>
      <c r="I10" s="618">
        <v>304121053</v>
      </c>
      <c r="J10" s="618">
        <v>283426730</v>
      </c>
      <c r="K10" s="618">
        <f>K11+SUM(K21:K42)</f>
        <v>299283449</v>
      </c>
      <c r="L10" s="618">
        <f>L11+SUM(L21:L42)</f>
        <v>284061841</v>
      </c>
      <c r="M10" s="689"/>
    </row>
    <row r="11" spans="1:13" s="684" customFormat="1" ht="20.25" customHeight="1">
      <c r="A11" s="446"/>
      <c r="B11" s="310"/>
      <c r="C11" s="318" t="s">
        <v>458</v>
      </c>
      <c r="D11" s="318"/>
      <c r="E11" s="318"/>
      <c r="F11" s="277"/>
      <c r="G11" s="616">
        <v>137921000</v>
      </c>
      <c r="H11" s="616">
        <v>137428493</v>
      </c>
      <c r="I11" s="616">
        <v>136800000</v>
      </c>
      <c r="J11" s="616">
        <v>136912796</v>
      </c>
      <c r="K11" s="618">
        <f>K12+K20</f>
        <v>127000000</v>
      </c>
      <c r="L11" s="618">
        <f>L12+L20</f>
        <v>128156742</v>
      </c>
      <c r="M11" s="689"/>
    </row>
    <row r="12" spans="1:13" s="684" customFormat="1" ht="20.25" customHeight="1">
      <c r="A12" s="446"/>
      <c r="B12" s="310"/>
      <c r="C12" s="310"/>
      <c r="D12" s="318" t="s">
        <v>481</v>
      </c>
      <c r="E12" s="318"/>
      <c r="F12" s="277"/>
      <c r="G12" s="616">
        <v>127594000</v>
      </c>
      <c r="H12" s="616">
        <v>127110831</v>
      </c>
      <c r="I12" s="616">
        <v>126562000</v>
      </c>
      <c r="J12" s="616">
        <v>126367836</v>
      </c>
      <c r="K12" s="618">
        <f>SUM(K13:K19)</f>
        <v>116569000</v>
      </c>
      <c r="L12" s="618">
        <f>SUM(L13:L19)</f>
        <v>117597190</v>
      </c>
      <c r="M12" s="689"/>
    </row>
    <row r="13" spans="1:14" s="684" customFormat="1" ht="20.25" customHeight="1">
      <c r="A13" s="337"/>
      <c r="B13" s="320"/>
      <c r="C13" s="320"/>
      <c r="D13" s="320"/>
      <c r="E13" s="320" t="s">
        <v>482</v>
      </c>
      <c r="F13" s="277"/>
      <c r="G13" s="623">
        <v>68477000</v>
      </c>
      <c r="H13" s="623">
        <v>67996946</v>
      </c>
      <c r="I13" s="623">
        <v>67092000</v>
      </c>
      <c r="J13" s="623">
        <v>66535127</v>
      </c>
      <c r="K13" s="618">
        <v>57946000</v>
      </c>
      <c r="L13" s="618">
        <v>58544068</v>
      </c>
      <c r="M13" s="695"/>
      <c r="N13" s="696"/>
    </row>
    <row r="14" spans="1:13" s="684" customFormat="1" ht="20.25" customHeight="1">
      <c r="A14" s="337"/>
      <c r="B14" s="320"/>
      <c r="C14" s="320"/>
      <c r="D14" s="320"/>
      <c r="E14" s="320" t="s">
        <v>483</v>
      </c>
      <c r="F14" s="277"/>
      <c r="G14" s="622">
        <v>53028000</v>
      </c>
      <c r="H14" s="622">
        <v>52878235</v>
      </c>
      <c r="I14" s="622">
        <v>53483000</v>
      </c>
      <c r="J14" s="622">
        <v>53908471</v>
      </c>
      <c r="K14" s="618">
        <v>53154000</v>
      </c>
      <c r="L14" s="618">
        <v>53380971</v>
      </c>
      <c r="M14" s="695"/>
    </row>
    <row r="15" spans="1:13" s="684" customFormat="1" ht="20.25" customHeight="1">
      <c r="A15" s="337"/>
      <c r="B15" s="320"/>
      <c r="C15" s="320"/>
      <c r="D15" s="320"/>
      <c r="E15" s="320" t="s">
        <v>484</v>
      </c>
      <c r="F15" s="277"/>
      <c r="G15" s="622">
        <v>1317999</v>
      </c>
      <c r="H15" s="622">
        <v>1349415</v>
      </c>
      <c r="I15" s="622">
        <v>1337999</v>
      </c>
      <c r="J15" s="622">
        <v>1397186</v>
      </c>
      <c r="K15" s="618">
        <v>1362999</v>
      </c>
      <c r="L15" s="618">
        <v>1437766</v>
      </c>
      <c r="M15" s="695"/>
    </row>
    <row r="16" spans="1:13" s="684" customFormat="1" ht="20.25" customHeight="1">
      <c r="A16" s="337"/>
      <c r="B16" s="320"/>
      <c r="C16" s="320"/>
      <c r="D16" s="320"/>
      <c r="E16" s="320" t="s">
        <v>485</v>
      </c>
      <c r="F16" s="277"/>
      <c r="G16" s="622">
        <v>4770619</v>
      </c>
      <c r="H16" s="622">
        <v>4777601</v>
      </c>
      <c r="I16" s="622">
        <v>4648979</v>
      </c>
      <c r="J16" s="622">
        <v>4524764</v>
      </c>
      <c r="K16" s="618">
        <v>4105979</v>
      </c>
      <c r="L16" s="618">
        <v>4234342</v>
      </c>
      <c r="M16" s="695"/>
    </row>
    <row r="17" spans="1:13" s="684" customFormat="1" ht="20.25" customHeight="1">
      <c r="A17" s="337"/>
      <c r="B17" s="320"/>
      <c r="C17" s="320"/>
      <c r="D17" s="320"/>
      <c r="E17" s="320" t="s">
        <v>486</v>
      </c>
      <c r="F17" s="277"/>
      <c r="G17" s="622">
        <v>380</v>
      </c>
      <c r="H17" s="622">
        <v>104</v>
      </c>
      <c r="I17" s="622">
        <v>20</v>
      </c>
      <c r="J17" s="622">
        <v>47</v>
      </c>
      <c r="K17" s="618">
        <v>20</v>
      </c>
      <c r="L17" s="618">
        <v>43</v>
      </c>
      <c r="M17" s="695"/>
    </row>
    <row r="18" spans="1:13" s="684" customFormat="1" ht="20.25" customHeight="1">
      <c r="A18" s="337"/>
      <c r="B18" s="320"/>
      <c r="C18" s="320"/>
      <c r="D18" s="320"/>
      <c r="E18" s="320" t="s">
        <v>487</v>
      </c>
      <c r="F18" s="277"/>
      <c r="G18" s="622">
        <v>2</v>
      </c>
      <c r="H18" s="622">
        <v>108530</v>
      </c>
      <c r="I18" s="622">
        <v>2</v>
      </c>
      <c r="J18" s="622">
        <v>2241</v>
      </c>
      <c r="K18" s="618">
        <v>2</v>
      </c>
      <c r="L18" s="618">
        <v>0</v>
      </c>
      <c r="M18" s="695"/>
    </row>
    <row r="19" spans="1:13" s="684" customFormat="1" ht="20.25" customHeight="1">
      <c r="A19" s="337"/>
      <c r="B19" s="320"/>
      <c r="C19" s="320"/>
      <c r="D19" s="320"/>
      <c r="E19" s="320" t="s">
        <v>488</v>
      </c>
      <c r="F19" s="277"/>
      <c r="G19" s="622">
        <v>0</v>
      </c>
      <c r="H19" s="622">
        <v>0</v>
      </c>
      <c r="I19" s="622">
        <v>0</v>
      </c>
      <c r="J19" s="622">
        <v>0</v>
      </c>
      <c r="K19" s="618">
        <v>0</v>
      </c>
      <c r="L19" s="618">
        <v>0</v>
      </c>
      <c r="M19" s="695"/>
    </row>
    <row r="20" spans="1:13" s="684" customFormat="1" ht="20.25" customHeight="1">
      <c r="A20" s="337"/>
      <c r="B20" s="320"/>
      <c r="C20" s="320"/>
      <c r="D20" s="318" t="s">
        <v>489</v>
      </c>
      <c r="E20" s="318"/>
      <c r="F20" s="277"/>
      <c r="G20" s="622">
        <v>10327000</v>
      </c>
      <c r="H20" s="622">
        <v>10317662</v>
      </c>
      <c r="I20" s="622">
        <v>10238000</v>
      </c>
      <c r="J20" s="622">
        <v>10544960</v>
      </c>
      <c r="K20" s="618">
        <v>10431000</v>
      </c>
      <c r="L20" s="618">
        <v>10559552</v>
      </c>
      <c r="M20" s="695"/>
    </row>
    <row r="21" spans="1:13" s="684" customFormat="1" ht="20.25" customHeight="1">
      <c r="A21" s="337"/>
      <c r="B21" s="320"/>
      <c r="C21" s="318" t="s">
        <v>490</v>
      </c>
      <c r="D21" s="318"/>
      <c r="E21" s="318"/>
      <c r="F21" s="277"/>
      <c r="G21" s="622">
        <v>4447000</v>
      </c>
      <c r="H21" s="622">
        <v>4517503</v>
      </c>
      <c r="I21" s="622">
        <v>4201000</v>
      </c>
      <c r="J21" s="622">
        <v>4336357</v>
      </c>
      <c r="K21" s="618">
        <v>3942000</v>
      </c>
      <c r="L21" s="618">
        <v>4179049</v>
      </c>
      <c r="M21" s="695"/>
    </row>
    <row r="22" spans="1:13" s="684" customFormat="1" ht="20.25" customHeight="1">
      <c r="A22" s="337"/>
      <c r="B22" s="337"/>
      <c r="C22" s="318" t="s">
        <v>491</v>
      </c>
      <c r="D22" s="318"/>
      <c r="E22" s="318"/>
      <c r="F22" s="277"/>
      <c r="G22" s="622">
        <v>493000</v>
      </c>
      <c r="H22" s="622">
        <v>562066</v>
      </c>
      <c r="I22" s="622">
        <v>423000</v>
      </c>
      <c r="J22" s="622">
        <v>560719</v>
      </c>
      <c r="K22" s="618">
        <v>450000</v>
      </c>
      <c r="L22" s="618">
        <v>485640</v>
      </c>
      <c r="M22" s="695"/>
    </row>
    <row r="23" spans="1:13" s="684" customFormat="1" ht="20.25" customHeight="1">
      <c r="A23" s="337"/>
      <c r="B23" s="337"/>
      <c r="C23" s="318" t="s">
        <v>492</v>
      </c>
      <c r="D23" s="318"/>
      <c r="E23" s="318"/>
      <c r="F23" s="277"/>
      <c r="G23" s="622">
        <v>336000</v>
      </c>
      <c r="H23" s="622">
        <v>418704</v>
      </c>
      <c r="I23" s="622">
        <v>185000</v>
      </c>
      <c r="J23" s="622">
        <v>199636</v>
      </c>
      <c r="K23" s="618">
        <v>149000</v>
      </c>
      <c r="L23" s="618">
        <v>161609</v>
      </c>
      <c r="M23" s="695"/>
    </row>
    <row r="24" spans="1:13" s="684" customFormat="1" ht="20.25" customHeight="1">
      <c r="A24" s="337"/>
      <c r="B24" s="337"/>
      <c r="C24" s="318" t="s">
        <v>493</v>
      </c>
      <c r="D24" s="318"/>
      <c r="E24" s="318"/>
      <c r="F24" s="277"/>
      <c r="G24" s="622">
        <v>368000</v>
      </c>
      <c r="H24" s="622">
        <v>329572</v>
      </c>
      <c r="I24" s="622">
        <v>78000</v>
      </c>
      <c r="J24" s="622">
        <v>86234</v>
      </c>
      <c r="K24" s="618">
        <v>18000</v>
      </c>
      <c r="L24" s="618">
        <v>89696</v>
      </c>
      <c r="M24" s="695"/>
    </row>
    <row r="25" spans="1:13" s="684" customFormat="1" ht="20.25" customHeight="1">
      <c r="A25" s="337"/>
      <c r="B25" s="337"/>
      <c r="C25" s="318" t="s">
        <v>459</v>
      </c>
      <c r="D25" s="318"/>
      <c r="E25" s="318"/>
      <c r="F25" s="277"/>
      <c r="G25" s="622">
        <v>8265000</v>
      </c>
      <c r="H25" s="622">
        <v>8253636</v>
      </c>
      <c r="I25" s="622">
        <v>7671000</v>
      </c>
      <c r="J25" s="622">
        <v>7778342</v>
      </c>
      <c r="K25" s="618">
        <v>7591000</v>
      </c>
      <c r="L25" s="618">
        <v>8189007</v>
      </c>
      <c r="M25" s="695"/>
    </row>
    <row r="26" spans="1:13" s="684" customFormat="1" ht="20.25" customHeight="1">
      <c r="A26" s="697"/>
      <c r="B26" s="697"/>
      <c r="C26" s="318" t="s">
        <v>494</v>
      </c>
      <c r="D26" s="318"/>
      <c r="E26" s="318"/>
      <c r="F26" s="277"/>
      <c r="G26" s="622">
        <v>104000</v>
      </c>
      <c r="H26" s="622">
        <v>103966</v>
      </c>
      <c r="I26" s="622">
        <v>98000</v>
      </c>
      <c r="J26" s="622">
        <v>107113</v>
      </c>
      <c r="K26" s="618">
        <v>105000</v>
      </c>
      <c r="L26" s="618">
        <v>101591</v>
      </c>
      <c r="M26" s="695"/>
    </row>
    <row r="27" spans="1:13" s="684" customFormat="1" ht="20.25" customHeight="1">
      <c r="A27" s="337"/>
      <c r="B27" s="337"/>
      <c r="C27" s="318" t="s">
        <v>460</v>
      </c>
      <c r="D27" s="318"/>
      <c r="E27" s="318"/>
      <c r="F27" s="277"/>
      <c r="G27" s="622">
        <v>3119000</v>
      </c>
      <c r="H27" s="622">
        <v>3142640</v>
      </c>
      <c r="I27" s="622">
        <v>2891000</v>
      </c>
      <c r="J27" s="622">
        <v>2728124</v>
      </c>
      <c r="K27" s="618">
        <v>1533000</v>
      </c>
      <c r="L27" s="618">
        <v>1632965</v>
      </c>
      <c r="M27" s="695"/>
    </row>
    <row r="28" spans="1:13" s="684" customFormat="1" ht="20.25" customHeight="1">
      <c r="A28" s="337"/>
      <c r="B28" s="337"/>
      <c r="C28" s="318" t="s">
        <v>495</v>
      </c>
      <c r="D28" s="318"/>
      <c r="E28" s="318"/>
      <c r="F28" s="277"/>
      <c r="G28" s="622">
        <v>5920000</v>
      </c>
      <c r="H28" s="622">
        <v>5906364</v>
      </c>
      <c r="I28" s="622">
        <v>5189000</v>
      </c>
      <c r="J28" s="622">
        <v>5292640</v>
      </c>
      <c r="K28" s="618">
        <v>4968000</v>
      </c>
      <c r="L28" s="618">
        <v>5042902</v>
      </c>
      <c r="M28" s="695"/>
    </row>
    <row r="29" spans="1:13" s="684" customFormat="1" ht="20.25" customHeight="1">
      <c r="A29" s="319"/>
      <c r="B29" s="319"/>
      <c r="C29" s="698" t="s">
        <v>496</v>
      </c>
      <c r="D29" s="698"/>
      <c r="E29" s="698"/>
      <c r="F29" s="277"/>
      <c r="G29" s="622">
        <v>349341</v>
      </c>
      <c r="H29" s="622">
        <v>349341</v>
      </c>
      <c r="I29" s="622">
        <v>342700</v>
      </c>
      <c r="J29" s="622">
        <v>342700</v>
      </c>
      <c r="K29" s="618">
        <v>329025</v>
      </c>
      <c r="L29" s="618">
        <v>329025</v>
      </c>
      <c r="M29" s="695"/>
    </row>
    <row r="30" spans="1:13" s="684" customFormat="1" ht="20.25" customHeight="1">
      <c r="A30" s="319"/>
      <c r="B30" s="319"/>
      <c r="C30" s="318" t="s">
        <v>497</v>
      </c>
      <c r="D30" s="318"/>
      <c r="E30" s="318"/>
      <c r="F30" s="277"/>
      <c r="G30" s="622">
        <v>1044188</v>
      </c>
      <c r="H30" s="622">
        <v>1044188</v>
      </c>
      <c r="I30" s="622">
        <v>2052915</v>
      </c>
      <c r="J30" s="622">
        <v>2053051</v>
      </c>
      <c r="K30" s="618">
        <v>2034539</v>
      </c>
      <c r="L30" s="618">
        <v>2034539</v>
      </c>
      <c r="M30" s="695"/>
    </row>
    <row r="31" spans="1:13" s="684" customFormat="1" ht="20.25" customHeight="1">
      <c r="A31" s="337"/>
      <c r="B31" s="337"/>
      <c r="C31" s="318" t="s">
        <v>461</v>
      </c>
      <c r="D31" s="318"/>
      <c r="E31" s="318"/>
      <c r="F31" s="277"/>
      <c r="G31" s="622">
        <v>16573356</v>
      </c>
      <c r="H31" s="622">
        <v>17809565</v>
      </c>
      <c r="I31" s="622">
        <v>17224000</v>
      </c>
      <c r="J31" s="622">
        <v>18715327</v>
      </c>
      <c r="K31" s="618">
        <v>18520719</v>
      </c>
      <c r="L31" s="618">
        <v>19265532</v>
      </c>
      <c r="M31" s="695"/>
    </row>
    <row r="32" spans="1:13" s="684" customFormat="1" ht="20.25" customHeight="1">
      <c r="A32" s="337"/>
      <c r="B32" s="337"/>
      <c r="C32" s="318" t="s">
        <v>462</v>
      </c>
      <c r="D32" s="318"/>
      <c r="E32" s="318"/>
      <c r="F32" s="277"/>
      <c r="G32" s="622">
        <v>467000</v>
      </c>
      <c r="H32" s="622">
        <v>525979</v>
      </c>
      <c r="I32" s="622">
        <v>445000</v>
      </c>
      <c r="J32" s="622">
        <v>482830</v>
      </c>
      <c r="K32" s="618">
        <v>506000</v>
      </c>
      <c r="L32" s="618">
        <v>493278</v>
      </c>
      <c r="M32" s="695"/>
    </row>
    <row r="33" spans="1:13" s="684" customFormat="1" ht="20.25" customHeight="1">
      <c r="A33" s="337"/>
      <c r="B33" s="337"/>
      <c r="C33" s="318" t="s">
        <v>463</v>
      </c>
      <c r="D33" s="318"/>
      <c r="E33" s="318"/>
      <c r="F33" s="277"/>
      <c r="G33" s="622">
        <v>3093993</v>
      </c>
      <c r="H33" s="622">
        <v>3054189</v>
      </c>
      <c r="I33" s="622">
        <v>3460915</v>
      </c>
      <c r="J33" s="622">
        <v>3390420</v>
      </c>
      <c r="K33" s="618">
        <v>3406516</v>
      </c>
      <c r="L33" s="618">
        <v>3389300</v>
      </c>
      <c r="M33" s="695"/>
    </row>
    <row r="34" spans="1:13" s="684" customFormat="1" ht="20.25" customHeight="1">
      <c r="A34" s="697"/>
      <c r="B34" s="697"/>
      <c r="C34" s="318" t="s">
        <v>464</v>
      </c>
      <c r="D34" s="318"/>
      <c r="E34" s="318"/>
      <c r="F34" s="277"/>
      <c r="G34" s="622">
        <v>5303934</v>
      </c>
      <c r="H34" s="622">
        <v>5362388</v>
      </c>
      <c r="I34" s="622">
        <v>5189300</v>
      </c>
      <c r="J34" s="622">
        <v>5169203</v>
      </c>
      <c r="K34" s="618">
        <v>4722872</v>
      </c>
      <c r="L34" s="618">
        <v>4752730</v>
      </c>
      <c r="M34" s="695"/>
    </row>
    <row r="35" spans="1:13" s="684" customFormat="1" ht="20.25" customHeight="1">
      <c r="A35" s="337"/>
      <c r="B35" s="337"/>
      <c r="C35" s="318" t="s">
        <v>465</v>
      </c>
      <c r="D35" s="318"/>
      <c r="E35" s="318"/>
      <c r="F35" s="277"/>
      <c r="G35" s="622">
        <v>34949566</v>
      </c>
      <c r="H35" s="622">
        <v>30297284</v>
      </c>
      <c r="I35" s="622">
        <v>49985635</v>
      </c>
      <c r="J35" s="622">
        <v>32082793</v>
      </c>
      <c r="K35" s="618">
        <v>59231684</v>
      </c>
      <c r="L35" s="618">
        <v>48482085</v>
      </c>
      <c r="M35" s="695"/>
    </row>
    <row r="36" spans="1:13" s="684" customFormat="1" ht="20.25" customHeight="1">
      <c r="A36" s="319"/>
      <c r="B36" s="319"/>
      <c r="C36" s="318" t="s">
        <v>466</v>
      </c>
      <c r="D36" s="318"/>
      <c r="E36" s="318"/>
      <c r="F36" s="277"/>
      <c r="G36" s="622">
        <v>12021491</v>
      </c>
      <c r="H36" s="622">
        <v>11543157</v>
      </c>
      <c r="I36" s="622">
        <v>12653364</v>
      </c>
      <c r="J36" s="622">
        <v>12294315</v>
      </c>
      <c r="K36" s="618">
        <v>12410927</v>
      </c>
      <c r="L36" s="618">
        <v>11467115</v>
      </c>
      <c r="M36" s="695"/>
    </row>
    <row r="37" spans="1:13" s="684" customFormat="1" ht="20.25" customHeight="1">
      <c r="A37" s="337"/>
      <c r="B37" s="337"/>
      <c r="C37" s="318" t="s">
        <v>467</v>
      </c>
      <c r="D37" s="318"/>
      <c r="E37" s="318"/>
      <c r="F37" s="277"/>
      <c r="G37" s="622">
        <v>758725</v>
      </c>
      <c r="H37" s="622">
        <v>860436</v>
      </c>
      <c r="I37" s="622">
        <v>5056871</v>
      </c>
      <c r="J37" s="622">
        <v>5092065</v>
      </c>
      <c r="K37" s="618">
        <v>875179</v>
      </c>
      <c r="L37" s="618">
        <v>814099</v>
      </c>
      <c r="M37" s="695"/>
    </row>
    <row r="38" spans="1:13" s="684" customFormat="1" ht="20.25" customHeight="1">
      <c r="A38" s="337"/>
      <c r="B38" s="337"/>
      <c r="C38" s="318" t="s">
        <v>468</v>
      </c>
      <c r="D38" s="318"/>
      <c r="E38" s="318"/>
      <c r="F38" s="277"/>
      <c r="G38" s="622">
        <v>127497</v>
      </c>
      <c r="H38" s="622">
        <v>107408</v>
      </c>
      <c r="I38" s="622">
        <v>235673</v>
      </c>
      <c r="J38" s="622">
        <v>92763</v>
      </c>
      <c r="K38" s="618">
        <v>190447</v>
      </c>
      <c r="L38" s="618">
        <v>160031</v>
      </c>
      <c r="M38" s="695"/>
    </row>
    <row r="39" spans="1:13" s="684" customFormat="1" ht="20.25" customHeight="1">
      <c r="A39" s="337"/>
      <c r="B39" s="337"/>
      <c r="C39" s="318" t="s">
        <v>469</v>
      </c>
      <c r="D39" s="318"/>
      <c r="E39" s="318"/>
      <c r="F39" s="277"/>
      <c r="G39" s="622">
        <v>1070491</v>
      </c>
      <c r="H39" s="622">
        <v>931450</v>
      </c>
      <c r="I39" s="622">
        <v>3944225</v>
      </c>
      <c r="J39" s="622">
        <v>3922339</v>
      </c>
      <c r="K39" s="618">
        <v>5893472</v>
      </c>
      <c r="L39" s="618">
        <v>3766143</v>
      </c>
      <c r="M39" s="695"/>
    </row>
    <row r="40" spans="1:13" s="684" customFormat="1" ht="20.25" customHeight="1">
      <c r="A40" s="337"/>
      <c r="B40" s="337"/>
      <c r="C40" s="318" t="s">
        <v>470</v>
      </c>
      <c r="D40" s="318"/>
      <c r="E40" s="318"/>
      <c r="F40" s="277"/>
      <c r="G40" s="622">
        <v>10162131</v>
      </c>
      <c r="H40" s="622">
        <v>10162132</v>
      </c>
      <c r="I40" s="622">
        <v>9707145</v>
      </c>
      <c r="J40" s="622">
        <v>9707146</v>
      </c>
      <c r="K40" s="618">
        <v>9495255</v>
      </c>
      <c r="L40" s="618">
        <v>9495254</v>
      </c>
      <c r="M40" s="695"/>
    </row>
    <row r="41" spans="1:13" s="684" customFormat="1" ht="20.25" customHeight="1">
      <c r="A41" s="337"/>
      <c r="B41" s="337"/>
      <c r="C41" s="318" t="s">
        <v>471</v>
      </c>
      <c r="D41" s="318"/>
      <c r="E41" s="318"/>
      <c r="F41" s="277"/>
      <c r="G41" s="622">
        <v>7795068</v>
      </c>
      <c r="H41" s="622">
        <v>7839120</v>
      </c>
      <c r="I41" s="622">
        <v>9591810</v>
      </c>
      <c r="J41" s="622">
        <v>9920817</v>
      </c>
      <c r="K41" s="618">
        <v>7730414</v>
      </c>
      <c r="L41" s="618">
        <v>7715609</v>
      </c>
      <c r="M41" s="695"/>
    </row>
    <row r="42" spans="1:13" s="684" customFormat="1" ht="20.25" customHeight="1">
      <c r="A42" s="337"/>
      <c r="B42" s="337"/>
      <c r="C42" s="318" t="s">
        <v>472</v>
      </c>
      <c r="D42" s="318"/>
      <c r="E42" s="318"/>
      <c r="F42" s="277"/>
      <c r="G42" s="629">
        <v>25033700</v>
      </c>
      <c r="H42" s="629">
        <v>20960700</v>
      </c>
      <c r="I42" s="629">
        <v>26695500</v>
      </c>
      <c r="J42" s="629">
        <v>22159000</v>
      </c>
      <c r="K42" s="618">
        <v>28180400</v>
      </c>
      <c r="L42" s="618">
        <v>23857900</v>
      </c>
      <c r="M42" s="699"/>
    </row>
    <row r="43" spans="1:13" s="684" customFormat="1" ht="6" customHeight="1" thickBot="1">
      <c r="A43" s="337"/>
      <c r="B43" s="337"/>
      <c r="C43" s="337"/>
      <c r="D43" s="337"/>
      <c r="E43" s="320"/>
      <c r="F43" s="700"/>
      <c r="G43" s="629"/>
      <c r="H43" s="629"/>
      <c r="I43" s="701"/>
      <c r="J43" s="701"/>
      <c r="K43" s="701"/>
      <c r="L43" s="701"/>
      <c r="M43" s="699"/>
    </row>
    <row r="44" spans="1:12" s="706" customFormat="1" ht="13.5" customHeight="1">
      <c r="A44" s="702" t="s">
        <v>498</v>
      </c>
      <c r="B44" s="702"/>
      <c r="C44" s="702"/>
      <c r="D44" s="702"/>
      <c r="E44" s="703"/>
      <c r="F44" s="703"/>
      <c r="G44" s="704"/>
      <c r="H44" s="704"/>
      <c r="I44" s="704"/>
      <c r="J44" s="704"/>
      <c r="K44" s="705"/>
      <c r="L44" s="705"/>
    </row>
    <row r="45" spans="1:13" s="672" customFormat="1" ht="24" customHeight="1">
      <c r="A45" s="707"/>
      <c r="B45" s="707"/>
      <c r="C45" s="707"/>
      <c r="D45" s="707"/>
      <c r="E45" s="708"/>
      <c r="F45" s="708"/>
      <c r="G45" s="709"/>
      <c r="H45" s="709"/>
      <c r="I45" s="709"/>
      <c r="J45" s="709"/>
      <c r="K45" s="710"/>
      <c r="L45" s="711"/>
      <c r="M45" s="712"/>
    </row>
    <row r="46" spans="1:13" s="672" customFormat="1" ht="24" customHeight="1">
      <c r="A46" s="707"/>
      <c r="B46" s="707"/>
      <c r="C46" s="707"/>
      <c r="D46" s="707"/>
      <c r="E46" s="708"/>
      <c r="F46" s="708"/>
      <c r="G46" s="709"/>
      <c r="H46" s="709"/>
      <c r="I46" s="709"/>
      <c r="J46" s="709"/>
      <c r="K46" s="710"/>
      <c r="L46" s="711"/>
      <c r="M46" s="712"/>
    </row>
    <row r="47" spans="1:13" s="674" customFormat="1" ht="15" customHeight="1">
      <c r="A47" s="713"/>
      <c r="B47" s="713"/>
      <c r="C47" s="713"/>
      <c r="D47" s="713"/>
      <c r="E47" s="714"/>
      <c r="F47" s="714"/>
      <c r="G47" s="715"/>
      <c r="H47" s="715"/>
      <c r="I47" s="715"/>
      <c r="J47" s="715"/>
      <c r="K47" s="716"/>
      <c r="L47" s="716"/>
      <c r="M47" s="717"/>
    </row>
    <row r="48" spans="1:13" s="674" customFormat="1" ht="16.5" customHeight="1" thickBot="1">
      <c r="A48" s="676"/>
      <c r="B48" s="676"/>
      <c r="C48" s="676"/>
      <c r="D48" s="676"/>
      <c r="E48" s="676"/>
      <c r="F48" s="676"/>
      <c r="G48" s="677"/>
      <c r="H48" s="677"/>
      <c r="I48" s="677"/>
      <c r="J48" s="677"/>
      <c r="K48" s="678"/>
      <c r="L48" s="718" t="s">
        <v>499</v>
      </c>
      <c r="M48" s="719"/>
    </row>
    <row r="49" spans="1:13" s="683" customFormat="1" ht="18" customHeight="1">
      <c r="A49" s="680" t="s">
        <v>457</v>
      </c>
      <c r="B49" s="680"/>
      <c r="C49" s="680"/>
      <c r="D49" s="680"/>
      <c r="E49" s="680"/>
      <c r="F49" s="681"/>
      <c r="G49" s="603" t="s">
        <v>500</v>
      </c>
      <c r="H49" s="604"/>
      <c r="I49" s="603" t="s">
        <v>501</v>
      </c>
      <c r="J49" s="604"/>
      <c r="K49" s="605" t="s">
        <v>502</v>
      </c>
      <c r="L49" s="606"/>
      <c r="M49" s="720"/>
    </row>
    <row r="50" spans="1:13" s="683" customFormat="1" ht="24" customHeight="1">
      <c r="A50" s="685"/>
      <c r="B50" s="685"/>
      <c r="C50" s="685"/>
      <c r="D50" s="685"/>
      <c r="E50" s="685"/>
      <c r="F50" s="686"/>
      <c r="G50" s="610" t="s">
        <v>397</v>
      </c>
      <c r="H50" s="611" t="s">
        <v>398</v>
      </c>
      <c r="I50" s="610" t="s">
        <v>397</v>
      </c>
      <c r="J50" s="611" t="s">
        <v>398</v>
      </c>
      <c r="K50" s="612" t="s">
        <v>397</v>
      </c>
      <c r="L50" s="613" t="s">
        <v>398</v>
      </c>
      <c r="M50" s="687"/>
    </row>
    <row r="51" spans="1:13" s="684" customFormat="1" ht="6" customHeight="1">
      <c r="A51" s="337"/>
      <c r="B51" s="337"/>
      <c r="C51" s="337"/>
      <c r="D51" s="337"/>
      <c r="E51" s="650"/>
      <c r="F51" s="277"/>
      <c r="G51" s="635"/>
      <c r="H51" s="635"/>
      <c r="I51" s="651"/>
      <c r="J51" s="651"/>
      <c r="K51" s="636"/>
      <c r="L51" s="636"/>
      <c r="M51" s="689"/>
    </row>
    <row r="52" spans="2:13" s="692" customFormat="1" ht="23.25" customHeight="1">
      <c r="B52" s="322" t="s">
        <v>503</v>
      </c>
      <c r="C52" s="322"/>
      <c r="D52" s="322"/>
      <c r="E52" s="322"/>
      <c r="F52" s="323"/>
      <c r="G52" s="636">
        <v>233651785</v>
      </c>
      <c r="H52" s="636">
        <v>228214166</v>
      </c>
      <c r="I52" s="636">
        <v>191817944</v>
      </c>
      <c r="J52" s="636">
        <v>187996739</v>
      </c>
      <c r="K52" s="618">
        <f>SUM(K53:K69)</f>
        <v>189491038</v>
      </c>
      <c r="L52" s="618">
        <f>SUM(L53:L69)</f>
        <v>184828078</v>
      </c>
      <c r="M52" s="691"/>
    </row>
    <row r="53" spans="1:13" s="690" customFormat="1" ht="22.5" customHeight="1">
      <c r="A53" s="337"/>
      <c r="B53" s="320"/>
      <c r="C53" s="318" t="s">
        <v>430</v>
      </c>
      <c r="D53" s="318"/>
      <c r="E53" s="318"/>
      <c r="F53" s="277"/>
      <c r="G53" s="629">
        <v>72913761</v>
      </c>
      <c r="H53" s="629">
        <v>71247233</v>
      </c>
      <c r="I53" s="629">
        <v>71993792</v>
      </c>
      <c r="J53" s="629">
        <v>70755473</v>
      </c>
      <c r="K53" s="618">
        <v>74156397</v>
      </c>
      <c r="L53" s="618">
        <v>72564402</v>
      </c>
      <c r="M53" s="721"/>
    </row>
    <row r="54" spans="1:13" s="690" customFormat="1" ht="22.5" customHeight="1">
      <c r="A54" s="337"/>
      <c r="B54" s="320"/>
      <c r="C54" s="318" t="s">
        <v>431</v>
      </c>
      <c r="D54" s="318"/>
      <c r="E54" s="318"/>
      <c r="F54" s="277"/>
      <c r="G54" s="629">
        <v>57881747</v>
      </c>
      <c r="H54" s="629">
        <v>55671520</v>
      </c>
      <c r="I54" s="629">
        <v>5910105</v>
      </c>
      <c r="J54" s="629">
        <v>5943633</v>
      </c>
      <c r="K54" s="618">
        <v>147937</v>
      </c>
      <c r="L54" s="618">
        <v>235478</v>
      </c>
      <c r="M54" s="721"/>
    </row>
    <row r="55" spans="1:13" s="690" customFormat="1" ht="22.5" customHeight="1">
      <c r="A55" s="337"/>
      <c r="B55" s="320"/>
      <c r="C55" s="722" t="s">
        <v>376</v>
      </c>
      <c r="D55" s="722"/>
      <c r="E55" s="722"/>
      <c r="F55" s="277"/>
      <c r="G55" s="629">
        <v>144167</v>
      </c>
      <c r="H55" s="629">
        <v>151890</v>
      </c>
      <c r="I55" s="629">
        <v>149400</v>
      </c>
      <c r="J55" s="629">
        <v>173016</v>
      </c>
      <c r="K55" s="618">
        <v>139600</v>
      </c>
      <c r="L55" s="618">
        <v>191967</v>
      </c>
      <c r="M55" s="721"/>
    </row>
    <row r="56" spans="1:13" s="690" customFormat="1" ht="22.5" customHeight="1">
      <c r="A56" s="337"/>
      <c r="B56" s="320"/>
      <c r="C56" s="318" t="s">
        <v>393</v>
      </c>
      <c r="D56" s="318"/>
      <c r="E56" s="318"/>
      <c r="F56" s="277"/>
      <c r="G56" s="629">
        <v>42114866</v>
      </c>
      <c r="H56" s="629">
        <v>41107973</v>
      </c>
      <c r="I56" s="629">
        <v>43733571</v>
      </c>
      <c r="J56" s="629">
        <v>42795956</v>
      </c>
      <c r="K56" s="618">
        <v>45862000</v>
      </c>
      <c r="L56" s="618">
        <v>44981795</v>
      </c>
      <c r="M56" s="721"/>
    </row>
    <row r="57" spans="1:13" s="724" customFormat="1" ht="22.5" customHeight="1">
      <c r="A57" s="195"/>
      <c r="B57" s="367"/>
      <c r="C57" s="630" t="s">
        <v>504</v>
      </c>
      <c r="D57" s="630"/>
      <c r="E57" s="630"/>
      <c r="F57" s="196"/>
      <c r="G57" s="631" t="s">
        <v>432</v>
      </c>
      <c r="H57" s="631" t="s">
        <v>432</v>
      </c>
      <c r="I57" s="632">
        <v>6353864</v>
      </c>
      <c r="J57" s="632">
        <v>6314831</v>
      </c>
      <c r="K57" s="618">
        <v>6795000</v>
      </c>
      <c r="L57" s="618">
        <v>6600117</v>
      </c>
      <c r="M57" s="723"/>
    </row>
    <row r="58" spans="1:13" s="690" customFormat="1" ht="22.5" customHeight="1">
      <c r="A58" s="337"/>
      <c r="B58" s="320"/>
      <c r="C58" s="318" t="s">
        <v>473</v>
      </c>
      <c r="D58" s="318"/>
      <c r="E58" s="318"/>
      <c r="F58" s="277"/>
      <c r="G58" s="629">
        <v>343754</v>
      </c>
      <c r="H58" s="629">
        <v>330576</v>
      </c>
      <c r="I58" s="629">
        <v>346000</v>
      </c>
      <c r="J58" s="629">
        <v>312407</v>
      </c>
      <c r="K58" s="618">
        <v>363500</v>
      </c>
      <c r="L58" s="618">
        <v>340081</v>
      </c>
      <c r="M58" s="725"/>
    </row>
    <row r="59" spans="1:13" s="690" customFormat="1" ht="22.5" customHeight="1">
      <c r="A59" s="337"/>
      <c r="B59" s="320"/>
      <c r="C59" s="318" t="s">
        <v>377</v>
      </c>
      <c r="D59" s="318"/>
      <c r="E59" s="318"/>
      <c r="F59" s="277"/>
      <c r="G59" s="629">
        <v>146801</v>
      </c>
      <c r="H59" s="629">
        <v>143717</v>
      </c>
      <c r="I59" s="629">
        <v>155700</v>
      </c>
      <c r="J59" s="629">
        <v>153141</v>
      </c>
      <c r="K59" s="618">
        <v>156500</v>
      </c>
      <c r="L59" s="618">
        <v>153568</v>
      </c>
      <c r="M59" s="721"/>
    </row>
    <row r="60" spans="1:13" s="690" customFormat="1" ht="22.5" customHeight="1">
      <c r="A60" s="337"/>
      <c r="B60" s="320"/>
      <c r="C60" s="318" t="s">
        <v>378</v>
      </c>
      <c r="D60" s="318"/>
      <c r="E60" s="318"/>
      <c r="F60" s="277"/>
      <c r="G60" s="629">
        <v>784464</v>
      </c>
      <c r="H60" s="629">
        <v>788555</v>
      </c>
      <c r="I60" s="629">
        <v>727837</v>
      </c>
      <c r="J60" s="629">
        <v>754714</v>
      </c>
      <c r="K60" s="618">
        <v>904000</v>
      </c>
      <c r="L60" s="618">
        <v>979847</v>
      </c>
      <c r="M60" s="721"/>
    </row>
    <row r="61" spans="1:13" s="690" customFormat="1" ht="22.5" customHeight="1">
      <c r="A61" s="337"/>
      <c r="B61" s="320"/>
      <c r="C61" s="318" t="s">
        <v>379</v>
      </c>
      <c r="D61" s="318"/>
      <c r="E61" s="318"/>
      <c r="F61" s="277"/>
      <c r="G61" s="629">
        <v>604785</v>
      </c>
      <c r="H61" s="629">
        <v>604749</v>
      </c>
      <c r="I61" s="629">
        <v>3002720</v>
      </c>
      <c r="J61" s="629">
        <v>2995182</v>
      </c>
      <c r="K61" s="618">
        <v>1695100</v>
      </c>
      <c r="L61" s="618">
        <v>1669455</v>
      </c>
      <c r="M61" s="721"/>
    </row>
    <row r="62" spans="1:13" s="690" customFormat="1" ht="22.5" customHeight="1">
      <c r="A62" s="337"/>
      <c r="B62" s="320"/>
      <c r="C62" s="318" t="s">
        <v>434</v>
      </c>
      <c r="D62" s="318"/>
      <c r="E62" s="318"/>
      <c r="F62" s="277"/>
      <c r="G62" s="629">
        <v>97387</v>
      </c>
      <c r="H62" s="629">
        <v>95619</v>
      </c>
      <c r="I62" s="629">
        <v>100000</v>
      </c>
      <c r="J62" s="629">
        <v>95642</v>
      </c>
      <c r="K62" s="618">
        <v>106200</v>
      </c>
      <c r="L62" s="618">
        <v>99124</v>
      </c>
      <c r="M62" s="721"/>
    </row>
    <row r="63" spans="1:13" s="690" customFormat="1" ht="22.5" customHeight="1">
      <c r="A63" s="337"/>
      <c r="B63" s="320"/>
      <c r="C63" s="318" t="s">
        <v>435</v>
      </c>
      <c r="D63" s="318"/>
      <c r="E63" s="318"/>
      <c r="F63" s="277"/>
      <c r="G63" s="629">
        <v>32500</v>
      </c>
      <c r="H63" s="629">
        <v>30423</v>
      </c>
      <c r="I63" s="629">
        <v>27573</v>
      </c>
      <c r="J63" s="629">
        <v>26935</v>
      </c>
      <c r="K63" s="618">
        <v>18000</v>
      </c>
      <c r="L63" s="618">
        <v>15808</v>
      </c>
      <c r="M63" s="721"/>
    </row>
    <row r="64" spans="1:13" s="690" customFormat="1" ht="22.5" customHeight="1">
      <c r="A64" s="337"/>
      <c r="B64" s="320"/>
      <c r="C64" s="318" t="s">
        <v>436</v>
      </c>
      <c r="D64" s="318"/>
      <c r="E64" s="318"/>
      <c r="F64" s="277"/>
      <c r="G64" s="629">
        <v>18962570</v>
      </c>
      <c r="H64" s="629">
        <v>18402600</v>
      </c>
      <c r="I64" s="629">
        <v>19126277</v>
      </c>
      <c r="J64" s="629">
        <v>17667564</v>
      </c>
      <c r="K64" s="618">
        <v>19176000</v>
      </c>
      <c r="L64" s="618">
        <v>17026365</v>
      </c>
      <c r="M64" s="721"/>
    </row>
    <row r="65" spans="1:13" s="690" customFormat="1" ht="22.5" customHeight="1">
      <c r="A65" s="337"/>
      <c r="B65" s="320"/>
      <c r="C65" s="318" t="s">
        <v>380</v>
      </c>
      <c r="D65" s="318"/>
      <c r="E65" s="318"/>
      <c r="F65" s="277"/>
      <c r="G65" s="629">
        <v>1360046</v>
      </c>
      <c r="H65" s="629">
        <v>1364226</v>
      </c>
      <c r="I65" s="629">
        <v>1328500</v>
      </c>
      <c r="J65" s="629">
        <v>1141762</v>
      </c>
      <c r="K65" s="618">
        <v>965897</v>
      </c>
      <c r="L65" s="618">
        <v>961096</v>
      </c>
      <c r="M65" s="721"/>
    </row>
    <row r="66" spans="1:13" s="690" customFormat="1" ht="22.5" customHeight="1">
      <c r="A66" s="337"/>
      <c r="B66" s="320"/>
      <c r="C66" s="318" t="s">
        <v>395</v>
      </c>
      <c r="D66" s="318"/>
      <c r="E66" s="318"/>
      <c r="F66" s="277"/>
      <c r="G66" s="622">
        <v>1036700</v>
      </c>
      <c r="H66" s="622">
        <v>1046679</v>
      </c>
      <c r="I66" s="622">
        <v>1008000</v>
      </c>
      <c r="J66" s="622">
        <v>1015414</v>
      </c>
      <c r="K66" s="618">
        <v>1040000</v>
      </c>
      <c r="L66" s="618">
        <v>1043452</v>
      </c>
      <c r="M66" s="721"/>
    </row>
    <row r="67" spans="1:13" s="690" customFormat="1" ht="22.5" customHeight="1">
      <c r="A67" s="337"/>
      <c r="B67" s="320"/>
      <c r="C67" s="318" t="s">
        <v>450</v>
      </c>
      <c r="D67" s="318"/>
      <c r="E67" s="318"/>
      <c r="F67" s="277"/>
      <c r="G67" s="622">
        <v>37219856</v>
      </c>
      <c r="H67" s="622">
        <v>37219206</v>
      </c>
      <c r="I67" s="622">
        <v>37846839</v>
      </c>
      <c r="J67" s="622">
        <v>37842756</v>
      </c>
      <c r="K67" s="618">
        <v>37958000</v>
      </c>
      <c r="L67" s="618">
        <v>37956614</v>
      </c>
      <c r="M67" s="721"/>
    </row>
    <row r="68" spans="1:13" s="690" customFormat="1" ht="22.5" customHeight="1">
      <c r="A68" s="337"/>
      <c r="B68" s="320"/>
      <c r="C68" s="318" t="s">
        <v>451</v>
      </c>
      <c r="D68" s="318"/>
      <c r="E68" s="318"/>
      <c r="F68" s="277"/>
      <c r="G68" s="622">
        <v>8085</v>
      </c>
      <c r="H68" s="622">
        <v>8891</v>
      </c>
      <c r="I68" s="622">
        <v>7534</v>
      </c>
      <c r="J68" s="622">
        <v>8083</v>
      </c>
      <c r="K68" s="618">
        <v>6748</v>
      </c>
      <c r="L68" s="618">
        <v>8756</v>
      </c>
      <c r="M68" s="721"/>
    </row>
    <row r="69" spans="1:13" s="690" customFormat="1" ht="22.5" customHeight="1">
      <c r="A69" s="337"/>
      <c r="B69" s="320"/>
      <c r="C69" s="318" t="s">
        <v>505</v>
      </c>
      <c r="D69" s="318"/>
      <c r="E69" s="318"/>
      <c r="F69" s="277"/>
      <c r="G69" s="622">
        <v>296</v>
      </c>
      <c r="H69" s="622">
        <v>309</v>
      </c>
      <c r="I69" s="622">
        <v>232</v>
      </c>
      <c r="J69" s="622">
        <v>230</v>
      </c>
      <c r="K69" s="618">
        <v>159</v>
      </c>
      <c r="L69" s="618">
        <v>153</v>
      </c>
      <c r="M69" s="721"/>
    </row>
    <row r="70" spans="1:13" s="690" customFormat="1" ht="11.25" customHeight="1">
      <c r="A70" s="337"/>
      <c r="B70" s="320"/>
      <c r="C70" s="320"/>
      <c r="D70" s="320"/>
      <c r="E70" s="320"/>
      <c r="F70" s="277"/>
      <c r="G70" s="629"/>
      <c r="H70" s="629"/>
      <c r="I70" s="629"/>
      <c r="J70" s="629"/>
      <c r="K70" s="726"/>
      <c r="L70" s="726"/>
      <c r="M70" s="721"/>
    </row>
    <row r="71" spans="2:13" s="694" customFormat="1" ht="23.25" customHeight="1">
      <c r="B71" s="376" t="s">
        <v>506</v>
      </c>
      <c r="C71" s="376"/>
      <c r="D71" s="376"/>
      <c r="E71" s="376"/>
      <c r="F71" s="378"/>
      <c r="G71" s="654">
        <v>71440780</v>
      </c>
      <c r="H71" s="654">
        <v>68851406</v>
      </c>
      <c r="I71" s="654">
        <v>73557208</v>
      </c>
      <c r="J71" s="654">
        <v>71072151</v>
      </c>
      <c r="K71" s="618">
        <f>K72+K75+K78+K81</f>
        <v>64572446</v>
      </c>
      <c r="L71" s="618">
        <f>L72+L75+L78+L81</f>
        <v>63426417</v>
      </c>
      <c r="M71" s="689"/>
    </row>
    <row r="72" spans="1:13" s="684" customFormat="1" ht="22.5" customHeight="1">
      <c r="A72" s="337"/>
      <c r="B72" s="367"/>
      <c r="C72" s="368" t="s">
        <v>381</v>
      </c>
      <c r="D72" s="368"/>
      <c r="E72" s="368"/>
      <c r="F72" s="196"/>
      <c r="G72" s="197">
        <v>20124790</v>
      </c>
      <c r="H72" s="197">
        <v>19092738</v>
      </c>
      <c r="I72" s="197">
        <v>20958530</v>
      </c>
      <c r="J72" s="197">
        <v>19878944</v>
      </c>
      <c r="K72" s="618">
        <f>SUM(K73:K74)</f>
        <v>20620018</v>
      </c>
      <c r="L72" s="618">
        <f>SUM(L73:L74)</f>
        <v>20572221</v>
      </c>
      <c r="M72" s="689"/>
    </row>
    <row r="73" spans="1:13" s="684" customFormat="1" ht="22.5" customHeight="1">
      <c r="A73" s="337"/>
      <c r="B73" s="367"/>
      <c r="C73" s="367"/>
      <c r="D73" s="368" t="s">
        <v>507</v>
      </c>
      <c r="E73" s="368"/>
      <c r="F73" s="196"/>
      <c r="G73" s="632">
        <v>17712230</v>
      </c>
      <c r="H73" s="632">
        <v>17503705</v>
      </c>
      <c r="I73" s="632">
        <v>17547467</v>
      </c>
      <c r="J73" s="632">
        <v>17227933</v>
      </c>
      <c r="K73" s="618">
        <v>18224318</v>
      </c>
      <c r="L73" s="618">
        <v>18290259</v>
      </c>
      <c r="M73" s="695"/>
    </row>
    <row r="74" spans="1:13" s="684" customFormat="1" ht="22.5" customHeight="1">
      <c r="A74" s="697"/>
      <c r="B74" s="727"/>
      <c r="C74" s="727"/>
      <c r="D74" s="368" t="s">
        <v>508</v>
      </c>
      <c r="E74" s="368"/>
      <c r="F74" s="196"/>
      <c r="G74" s="632">
        <v>2412560</v>
      </c>
      <c r="H74" s="632">
        <v>1589033</v>
      </c>
      <c r="I74" s="632">
        <v>3411063</v>
      </c>
      <c r="J74" s="632">
        <v>2651011</v>
      </c>
      <c r="K74" s="618">
        <v>2395700</v>
      </c>
      <c r="L74" s="618">
        <v>2281962</v>
      </c>
      <c r="M74" s="695"/>
    </row>
    <row r="75" spans="1:13" s="684" customFormat="1" ht="22.5" customHeight="1">
      <c r="A75" s="337"/>
      <c r="B75" s="367"/>
      <c r="C75" s="368" t="s">
        <v>382</v>
      </c>
      <c r="D75" s="368"/>
      <c r="E75" s="368"/>
      <c r="F75" s="196"/>
      <c r="G75" s="197">
        <v>362446</v>
      </c>
      <c r="H75" s="197">
        <v>366550</v>
      </c>
      <c r="I75" s="197">
        <v>350788</v>
      </c>
      <c r="J75" s="197">
        <v>349305</v>
      </c>
      <c r="K75" s="618">
        <f>SUM(K76:K77)</f>
        <v>321055</v>
      </c>
      <c r="L75" s="618">
        <f>SUM(L76:L77)</f>
        <v>305262</v>
      </c>
      <c r="M75" s="689"/>
    </row>
    <row r="76" spans="1:13" s="684" customFormat="1" ht="22.5" customHeight="1">
      <c r="A76" s="319"/>
      <c r="B76" s="728"/>
      <c r="C76" s="728"/>
      <c r="D76" s="368" t="s">
        <v>507</v>
      </c>
      <c r="E76" s="368"/>
      <c r="F76" s="196"/>
      <c r="G76" s="632">
        <v>362446</v>
      </c>
      <c r="H76" s="632">
        <v>366550</v>
      </c>
      <c r="I76" s="197">
        <v>350788</v>
      </c>
      <c r="J76" s="197">
        <v>349305</v>
      </c>
      <c r="K76" s="618">
        <v>321055</v>
      </c>
      <c r="L76" s="618">
        <v>305262</v>
      </c>
      <c r="M76" s="695"/>
    </row>
    <row r="77" spans="1:13" s="684" customFormat="1" ht="22.5" customHeight="1">
      <c r="A77" s="337"/>
      <c r="B77" s="367"/>
      <c r="C77" s="367"/>
      <c r="D77" s="368" t="s">
        <v>508</v>
      </c>
      <c r="E77" s="368"/>
      <c r="F77" s="196"/>
      <c r="G77" s="632">
        <v>0</v>
      </c>
      <c r="H77" s="632">
        <v>0</v>
      </c>
      <c r="I77" s="632">
        <v>0</v>
      </c>
      <c r="J77" s="632">
        <v>0</v>
      </c>
      <c r="K77" s="618">
        <v>0</v>
      </c>
      <c r="L77" s="618">
        <v>0</v>
      </c>
      <c r="M77" s="695"/>
    </row>
    <row r="78" spans="1:13" s="684" customFormat="1" ht="22.5" customHeight="1">
      <c r="A78" s="337"/>
      <c r="B78" s="367"/>
      <c r="C78" s="368" t="s">
        <v>383</v>
      </c>
      <c r="D78" s="368"/>
      <c r="E78" s="368"/>
      <c r="F78" s="196"/>
      <c r="G78" s="197">
        <v>14958047</v>
      </c>
      <c r="H78" s="197">
        <v>15217066</v>
      </c>
      <c r="I78" s="197">
        <v>14258586</v>
      </c>
      <c r="J78" s="197">
        <v>14227060</v>
      </c>
      <c r="K78" s="618">
        <f>SUM(K79:K80)</f>
        <v>13705190</v>
      </c>
      <c r="L78" s="618">
        <f>SUM(L79:L80)</f>
        <v>13696734</v>
      </c>
      <c r="M78" s="689"/>
    </row>
    <row r="79" spans="1:13" s="684" customFormat="1" ht="22.5" customHeight="1">
      <c r="A79" s="337"/>
      <c r="B79" s="367"/>
      <c r="C79" s="367"/>
      <c r="D79" s="368" t="s">
        <v>507</v>
      </c>
      <c r="E79" s="368"/>
      <c r="F79" s="196"/>
      <c r="G79" s="197">
        <v>13817681</v>
      </c>
      <c r="H79" s="632">
        <v>14001912</v>
      </c>
      <c r="I79" s="632">
        <v>12990132</v>
      </c>
      <c r="J79" s="632">
        <v>12928387</v>
      </c>
      <c r="K79" s="618">
        <v>12154872</v>
      </c>
      <c r="L79" s="618">
        <v>12149007</v>
      </c>
      <c r="M79" s="695"/>
    </row>
    <row r="80" spans="1:13" s="684" customFormat="1" ht="22.5" customHeight="1">
      <c r="A80" s="337"/>
      <c r="B80" s="367"/>
      <c r="C80" s="367"/>
      <c r="D80" s="368" t="s">
        <v>508</v>
      </c>
      <c r="E80" s="368"/>
      <c r="F80" s="196"/>
      <c r="G80" s="632">
        <v>1140366</v>
      </c>
      <c r="H80" s="632">
        <v>1215154</v>
      </c>
      <c r="I80" s="197">
        <v>1268454</v>
      </c>
      <c r="J80" s="197">
        <v>1298673</v>
      </c>
      <c r="K80" s="618">
        <v>1550318</v>
      </c>
      <c r="L80" s="618">
        <v>1547727</v>
      </c>
      <c r="M80" s="695"/>
    </row>
    <row r="81" spans="1:13" s="684" customFormat="1" ht="22.5" customHeight="1">
      <c r="A81" s="337"/>
      <c r="B81" s="367"/>
      <c r="C81" s="368" t="s">
        <v>384</v>
      </c>
      <c r="D81" s="368"/>
      <c r="E81" s="368"/>
      <c r="F81" s="196"/>
      <c r="G81" s="197">
        <v>35995497</v>
      </c>
      <c r="H81" s="197">
        <v>34175052</v>
      </c>
      <c r="I81" s="197">
        <v>37989304</v>
      </c>
      <c r="J81" s="197">
        <v>36616842</v>
      </c>
      <c r="K81" s="618">
        <f>SUM(K82:K83)</f>
        <v>29926183</v>
      </c>
      <c r="L81" s="618">
        <f>SUM(L82:L83)</f>
        <v>28852200</v>
      </c>
      <c r="M81" s="689"/>
    </row>
    <row r="82" spans="1:13" s="684" customFormat="1" ht="22.5" customHeight="1">
      <c r="A82" s="337"/>
      <c r="B82" s="367"/>
      <c r="C82" s="367"/>
      <c r="D82" s="368" t="s">
        <v>507</v>
      </c>
      <c r="E82" s="368"/>
      <c r="F82" s="196"/>
      <c r="G82" s="197">
        <v>16164633</v>
      </c>
      <c r="H82" s="632">
        <v>16114579</v>
      </c>
      <c r="I82" s="197">
        <v>15995167</v>
      </c>
      <c r="J82" s="197">
        <v>15957703</v>
      </c>
      <c r="K82" s="618">
        <v>15396911</v>
      </c>
      <c r="L82" s="618">
        <v>15432227</v>
      </c>
      <c r="M82" s="695"/>
    </row>
    <row r="83" spans="1:13" s="684" customFormat="1" ht="22.5" customHeight="1">
      <c r="A83" s="337"/>
      <c r="B83" s="367"/>
      <c r="C83" s="367"/>
      <c r="D83" s="368" t="s">
        <v>508</v>
      </c>
      <c r="E83" s="368"/>
      <c r="F83" s="196"/>
      <c r="G83" s="632">
        <v>19830864</v>
      </c>
      <c r="H83" s="632">
        <v>18060473</v>
      </c>
      <c r="I83" s="632">
        <v>21994137</v>
      </c>
      <c r="J83" s="632">
        <v>20659139</v>
      </c>
      <c r="K83" s="618">
        <v>14529272</v>
      </c>
      <c r="L83" s="618">
        <v>13419973</v>
      </c>
      <c r="M83" s="699"/>
    </row>
    <row r="84" spans="1:13" s="684" customFormat="1" ht="6" customHeight="1" thickBot="1">
      <c r="A84" s="564"/>
      <c r="B84" s="564"/>
      <c r="C84" s="564"/>
      <c r="D84" s="564"/>
      <c r="E84" s="729"/>
      <c r="F84" s="700"/>
      <c r="G84" s="730"/>
      <c r="H84" s="730"/>
      <c r="I84" s="731"/>
      <c r="J84" s="731"/>
      <c r="K84" s="731"/>
      <c r="L84" s="731"/>
      <c r="M84" s="699"/>
    </row>
    <row r="85" spans="1:12" s="706" customFormat="1" ht="18" customHeight="1">
      <c r="A85" s="714"/>
      <c r="B85" s="714"/>
      <c r="C85" s="714"/>
      <c r="D85" s="714"/>
      <c r="E85" s="732"/>
      <c r="F85" s="733"/>
      <c r="K85" s="734"/>
      <c r="L85" s="734"/>
    </row>
  </sheetData>
  <mergeCells count="69">
    <mergeCell ref="D82:E82"/>
    <mergeCell ref="D83:E83"/>
    <mergeCell ref="C78:E78"/>
    <mergeCell ref="D79:E79"/>
    <mergeCell ref="D80:E80"/>
    <mergeCell ref="C81:E81"/>
    <mergeCell ref="D74:E74"/>
    <mergeCell ref="C75:E75"/>
    <mergeCell ref="D76:E76"/>
    <mergeCell ref="D77:E77"/>
    <mergeCell ref="C64:E64"/>
    <mergeCell ref="C69:E69"/>
    <mergeCell ref="C72:E72"/>
    <mergeCell ref="D73:E73"/>
    <mergeCell ref="C65:E65"/>
    <mergeCell ref="C66:E66"/>
    <mergeCell ref="C68:E68"/>
    <mergeCell ref="C67:E67"/>
    <mergeCell ref="C60:E60"/>
    <mergeCell ref="C61:E61"/>
    <mergeCell ref="C62:E62"/>
    <mergeCell ref="C63:E63"/>
    <mergeCell ref="C41:E41"/>
    <mergeCell ref="B52:E52"/>
    <mergeCell ref="B71:E71"/>
    <mergeCell ref="C53:E53"/>
    <mergeCell ref="C54:E54"/>
    <mergeCell ref="C55:E55"/>
    <mergeCell ref="C56:E56"/>
    <mergeCell ref="C58:E58"/>
    <mergeCell ref="C59:E59"/>
    <mergeCell ref="C42:E42"/>
    <mergeCell ref="C37:E37"/>
    <mergeCell ref="C39:E39"/>
    <mergeCell ref="C40:E40"/>
    <mergeCell ref="C38:E38"/>
    <mergeCell ref="C32:E32"/>
    <mergeCell ref="C33:E33"/>
    <mergeCell ref="C35:E35"/>
    <mergeCell ref="C36:E36"/>
    <mergeCell ref="C27:E27"/>
    <mergeCell ref="C29:E29"/>
    <mergeCell ref="C31:E31"/>
    <mergeCell ref="C28:E28"/>
    <mergeCell ref="C30:E30"/>
    <mergeCell ref="C22:E22"/>
    <mergeCell ref="C23:E23"/>
    <mergeCell ref="C24:E24"/>
    <mergeCell ref="C26:E26"/>
    <mergeCell ref="D12:E12"/>
    <mergeCell ref="D20:E20"/>
    <mergeCell ref="C57:E57"/>
    <mergeCell ref="A1:E1"/>
    <mergeCell ref="B8:E8"/>
    <mergeCell ref="B10:E10"/>
    <mergeCell ref="C11:E11"/>
    <mergeCell ref="A2:L2"/>
    <mergeCell ref="I5:J5"/>
    <mergeCell ref="C21:E21"/>
    <mergeCell ref="I49:J49"/>
    <mergeCell ref="A49:F50"/>
    <mergeCell ref="A3:L3"/>
    <mergeCell ref="A5:F6"/>
    <mergeCell ref="K5:L5"/>
    <mergeCell ref="G5:H5"/>
    <mergeCell ref="K49:L49"/>
    <mergeCell ref="G49:H49"/>
    <mergeCell ref="C34:E34"/>
    <mergeCell ref="C25:E25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zoomScaleSheetLayoutView="75" workbookViewId="0" topLeftCell="A1">
      <selection activeCell="A2" sqref="A2:G2"/>
    </sheetView>
  </sheetViews>
  <sheetFormatPr defaultColWidth="9.00390625" defaultRowHeight="13.5"/>
  <cols>
    <col min="1" max="1" width="13.25390625" style="1" customWidth="1"/>
    <col min="2" max="2" width="13.125" style="1" customWidth="1"/>
    <col min="3" max="3" width="2.625" style="1" customWidth="1"/>
    <col min="4" max="4" width="12.625" style="1" customWidth="1"/>
    <col min="5" max="5" width="13.125" style="2" customWidth="1"/>
    <col min="6" max="6" width="3.125" style="2" customWidth="1"/>
    <col min="7" max="7" width="10.625" style="2" customWidth="1"/>
    <col min="8" max="8" width="7.625" style="2" customWidth="1"/>
    <col min="9" max="9" width="5.625" style="2" customWidth="1"/>
    <col min="10" max="10" width="11.625" style="2" customWidth="1"/>
    <col min="11" max="11" width="11.125" style="2" customWidth="1"/>
    <col min="12" max="12" width="5.625" style="2" customWidth="1"/>
    <col min="13" max="13" width="8.125" style="2" customWidth="1"/>
    <col min="14" max="14" width="10.625" style="2" customWidth="1"/>
    <col min="15" max="15" width="3.125" style="2" customWidth="1"/>
    <col min="16" max="16" width="13.125" style="0" customWidth="1"/>
    <col min="17" max="17" width="3.125" style="0" customWidth="1"/>
    <col min="18" max="18" width="10.625" style="0" customWidth="1"/>
    <col min="19" max="19" width="13.125" style="0" customWidth="1"/>
  </cols>
  <sheetData>
    <row r="1" spans="1:16" ht="30" customHeight="1">
      <c r="A1" s="64"/>
      <c r="B1" s="64"/>
      <c r="C1" s="48"/>
      <c r="D1" s="4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8" customHeight="1">
      <c r="A2" s="75" t="s">
        <v>34</v>
      </c>
      <c r="B2" s="75"/>
      <c r="C2" s="75"/>
      <c r="D2" s="75"/>
      <c r="E2" s="75"/>
      <c r="F2" s="75"/>
      <c r="G2" s="75"/>
      <c r="H2" s="50"/>
      <c r="I2" s="50"/>
      <c r="J2" s="4"/>
      <c r="K2" s="4"/>
      <c r="L2" s="4"/>
      <c r="M2" s="4"/>
      <c r="N2" s="4"/>
      <c r="O2" s="4"/>
      <c r="P2" s="4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7" t="s">
        <v>35</v>
      </c>
    </row>
    <row r="4" spans="1:17" ht="18" customHeight="1">
      <c r="A4" s="78" t="s">
        <v>36</v>
      </c>
      <c r="B4" s="79" t="s">
        <v>37</v>
      </c>
      <c r="C4" s="80" t="s">
        <v>38</v>
      </c>
      <c r="D4" s="81"/>
      <c r="E4" s="82" t="s">
        <v>39</v>
      </c>
      <c r="F4" s="83"/>
      <c r="G4" s="83"/>
      <c r="H4" s="84"/>
      <c r="I4" s="85"/>
      <c r="J4" s="86" t="s">
        <v>40</v>
      </c>
      <c r="K4" s="86" t="s">
        <v>41</v>
      </c>
      <c r="L4" s="87"/>
      <c r="M4" s="88" t="s">
        <v>42</v>
      </c>
      <c r="N4" s="89"/>
      <c r="O4" s="89"/>
      <c r="P4" s="89"/>
      <c r="Q4" s="89"/>
    </row>
    <row r="5" spans="1:18" ht="24" customHeight="1">
      <c r="A5" s="90"/>
      <c r="B5" s="91"/>
      <c r="C5" s="92"/>
      <c r="D5" s="93"/>
      <c r="E5" s="94" t="s">
        <v>43</v>
      </c>
      <c r="F5" s="95"/>
      <c r="G5" s="96" t="s">
        <v>44</v>
      </c>
      <c r="H5" s="97"/>
      <c r="I5" s="98" t="s">
        <v>43</v>
      </c>
      <c r="J5" s="98"/>
      <c r="K5" s="98" t="s">
        <v>38</v>
      </c>
      <c r="L5" s="97"/>
      <c r="M5" s="92" t="s">
        <v>57</v>
      </c>
      <c r="N5" s="93"/>
      <c r="O5" s="96" t="s">
        <v>58</v>
      </c>
      <c r="P5" s="98"/>
      <c r="Q5" s="98"/>
      <c r="R5" s="99"/>
    </row>
    <row r="6" spans="1:16" ht="6" customHeight="1">
      <c r="A6" s="38"/>
      <c r="B6" s="100"/>
      <c r="C6" s="3"/>
      <c r="D6" s="3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7" ht="21" customHeight="1">
      <c r="A7" s="38" t="s">
        <v>45</v>
      </c>
      <c r="B7" s="102">
        <v>56523</v>
      </c>
      <c r="C7" s="101"/>
      <c r="D7" s="103">
        <v>296535107</v>
      </c>
      <c r="E7" s="104">
        <v>13931</v>
      </c>
      <c r="F7" s="104"/>
      <c r="G7" s="104">
        <v>58005116</v>
      </c>
      <c r="H7" s="104"/>
      <c r="I7" s="104">
        <v>1368</v>
      </c>
      <c r="J7" s="104"/>
      <c r="K7" s="104">
        <v>4885601</v>
      </c>
      <c r="L7" s="104"/>
      <c r="M7" s="104">
        <v>41224</v>
      </c>
      <c r="N7" s="104"/>
      <c r="O7" s="104">
        <v>233644391</v>
      </c>
      <c r="P7" s="104"/>
      <c r="Q7" s="104"/>
    </row>
    <row r="8" spans="1:17" s="105" customFormat="1" ht="21" customHeight="1">
      <c r="A8" s="38" t="s">
        <v>59</v>
      </c>
      <c r="B8" s="102">
        <v>63584</v>
      </c>
      <c r="C8" s="101"/>
      <c r="D8" s="103">
        <v>316982793</v>
      </c>
      <c r="E8" s="104">
        <v>14168</v>
      </c>
      <c r="F8" s="104"/>
      <c r="G8" s="104">
        <v>58075379</v>
      </c>
      <c r="H8" s="104"/>
      <c r="I8" s="104">
        <v>1340</v>
      </c>
      <c r="J8" s="104"/>
      <c r="K8" s="104">
        <v>3896065</v>
      </c>
      <c r="L8" s="104"/>
      <c r="M8" s="104">
        <v>48076</v>
      </c>
      <c r="N8" s="104"/>
      <c r="O8" s="104">
        <v>255011349</v>
      </c>
      <c r="P8" s="104"/>
      <c r="Q8" s="104"/>
    </row>
    <row r="9" spans="1:17" s="106" customFormat="1" ht="21" customHeight="1">
      <c r="A9" s="38" t="s">
        <v>60</v>
      </c>
      <c r="B9" s="102">
        <v>64949</v>
      </c>
      <c r="C9" s="101"/>
      <c r="D9" s="103">
        <v>331237304</v>
      </c>
      <c r="E9" s="104">
        <v>13871</v>
      </c>
      <c r="F9" s="104"/>
      <c r="G9" s="104">
        <v>56940513</v>
      </c>
      <c r="H9" s="104"/>
      <c r="I9" s="104">
        <v>1650</v>
      </c>
      <c r="J9" s="104"/>
      <c r="K9" s="104">
        <v>6088031</v>
      </c>
      <c r="L9" s="104"/>
      <c r="M9" s="104">
        <v>49428</v>
      </c>
      <c r="N9" s="104"/>
      <c r="O9" s="104">
        <v>268208760</v>
      </c>
      <c r="P9" s="104"/>
      <c r="Q9" s="104"/>
    </row>
    <row r="10" spans="1:17" s="106" customFormat="1" ht="21" customHeight="1">
      <c r="A10" s="38" t="s">
        <v>61</v>
      </c>
      <c r="B10" s="102">
        <v>64653</v>
      </c>
      <c r="C10" s="101"/>
      <c r="D10" s="103">
        <v>328830060</v>
      </c>
      <c r="E10" s="104">
        <v>13613</v>
      </c>
      <c r="F10" s="104"/>
      <c r="G10" s="104">
        <v>55165409</v>
      </c>
      <c r="H10" s="104"/>
      <c r="I10" s="104">
        <v>1325</v>
      </c>
      <c r="J10" s="104"/>
      <c r="K10" s="104">
        <v>4104818</v>
      </c>
      <c r="L10" s="104"/>
      <c r="M10" s="104">
        <v>49715</v>
      </c>
      <c r="N10" s="104"/>
      <c r="O10" s="104">
        <v>269559833</v>
      </c>
      <c r="P10" s="104"/>
      <c r="Q10" s="104"/>
    </row>
    <row r="11" spans="1:17" ht="6" customHeight="1" thickBot="1">
      <c r="A11" s="107"/>
      <c r="B11" s="108"/>
      <c r="C11" s="8"/>
      <c r="D11" s="8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0"/>
    </row>
    <row r="12" spans="1:16" ht="14.25" customHeight="1">
      <c r="A12" s="111"/>
      <c r="B12" s="111"/>
      <c r="C12" s="11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ht="14.25" customHeight="1">
      <c r="A13" s="111"/>
      <c r="B13" s="111"/>
      <c r="C13" s="11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ht="14.25" customHeight="1">
      <c r="A14" s="111"/>
      <c r="B14" s="111"/>
      <c r="C14" s="11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ht="14.25" customHeight="1">
      <c r="A15" s="111"/>
      <c r="B15" s="111"/>
      <c r="C15" s="111"/>
      <c r="D15" s="101"/>
      <c r="E15" s="101"/>
      <c r="F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24" ht="14.25" customHeight="1">
      <c r="A16" s="14"/>
      <c r="B16" s="14"/>
      <c r="C16" s="14"/>
      <c r="D16" s="14"/>
      <c r="E16" s="3"/>
      <c r="F16" s="3"/>
      <c r="G16" s="4"/>
      <c r="H16" s="4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4.25" thickBot="1"/>
    <row r="18" spans="1:19" ht="18" customHeight="1">
      <c r="A18" s="78" t="s">
        <v>36</v>
      </c>
      <c r="B18" s="112" t="s">
        <v>46</v>
      </c>
      <c r="C18" s="113" t="s">
        <v>38</v>
      </c>
      <c r="D18" s="65"/>
      <c r="E18" s="114" t="s">
        <v>47</v>
      </c>
      <c r="F18" s="115"/>
      <c r="G18" s="116"/>
      <c r="H18" s="82" t="s">
        <v>48</v>
      </c>
      <c r="I18" s="117"/>
      <c r="J18" s="117"/>
      <c r="K18" s="89" t="s">
        <v>49</v>
      </c>
      <c r="L18" s="89"/>
      <c r="M18" s="118"/>
      <c r="N18" s="88" t="s">
        <v>50</v>
      </c>
      <c r="O18" s="89"/>
      <c r="P18" s="118"/>
      <c r="Q18" s="119" t="s">
        <v>51</v>
      </c>
      <c r="R18" s="119"/>
      <c r="S18" s="119"/>
    </row>
    <row r="19" spans="1:19" ht="24" customHeight="1">
      <c r="A19" s="90"/>
      <c r="B19" s="120"/>
      <c r="C19" s="121"/>
      <c r="D19" s="69"/>
      <c r="E19" s="49" t="s">
        <v>43</v>
      </c>
      <c r="F19" s="96" t="s">
        <v>52</v>
      </c>
      <c r="G19" s="97"/>
      <c r="H19" s="96" t="s">
        <v>43</v>
      </c>
      <c r="I19" s="97"/>
      <c r="J19" s="122" t="s">
        <v>53</v>
      </c>
      <c r="K19" s="123" t="s">
        <v>43</v>
      </c>
      <c r="L19" s="96" t="s">
        <v>52</v>
      </c>
      <c r="M19" s="97"/>
      <c r="N19" s="96" t="s">
        <v>43</v>
      </c>
      <c r="O19" s="97"/>
      <c r="P19" s="124" t="s">
        <v>62</v>
      </c>
      <c r="Q19" s="125" t="s">
        <v>43</v>
      </c>
      <c r="R19" s="126"/>
      <c r="S19" s="127" t="s">
        <v>54</v>
      </c>
    </row>
    <row r="20" spans="1:16" ht="6" customHeight="1">
      <c r="A20" s="38"/>
      <c r="B20" s="100"/>
      <c r="C20" s="3"/>
      <c r="D20" s="128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1:19" ht="21" customHeight="1">
      <c r="A21" s="38" t="s">
        <v>55</v>
      </c>
      <c r="B21" s="129">
        <v>168335</v>
      </c>
      <c r="C21" s="129"/>
      <c r="D21" s="130">
        <v>566681893</v>
      </c>
      <c r="E21" s="101">
        <v>28551</v>
      </c>
      <c r="F21" s="131">
        <v>74418287</v>
      </c>
      <c r="G21" s="131"/>
      <c r="H21" s="104">
        <v>11341</v>
      </c>
      <c r="I21" s="104"/>
      <c r="J21" s="132">
        <v>42845564</v>
      </c>
      <c r="K21" s="101">
        <v>68749</v>
      </c>
      <c r="L21" s="133">
        <v>315502165</v>
      </c>
      <c r="M21" s="133"/>
      <c r="N21" s="104">
        <v>54517</v>
      </c>
      <c r="O21" s="104"/>
      <c r="P21" s="130">
        <v>83036921</v>
      </c>
      <c r="Q21" s="104">
        <v>5177</v>
      </c>
      <c r="R21" s="104"/>
      <c r="S21" s="130">
        <v>50878957</v>
      </c>
    </row>
    <row r="22" spans="1:19" ht="6" customHeight="1" thickBot="1">
      <c r="A22" s="107"/>
      <c r="B22" s="134"/>
      <c r="C22" s="135"/>
      <c r="D22" s="136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110"/>
      <c r="S22" s="110"/>
    </row>
    <row r="23" spans="1:24" ht="18" customHeight="1">
      <c r="A23" s="14" t="s">
        <v>56</v>
      </c>
      <c r="B23" s="14"/>
      <c r="C23" s="14"/>
      <c r="D23" s="14"/>
      <c r="E23" s="3"/>
      <c r="F23" s="3"/>
      <c r="G23" s="4"/>
      <c r="H23" s="4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</sheetData>
  <mergeCells count="55">
    <mergeCell ref="Q19:R19"/>
    <mergeCell ref="Q18:S18"/>
    <mergeCell ref="E4:H4"/>
    <mergeCell ref="M7:N7"/>
    <mergeCell ref="M5:N5"/>
    <mergeCell ref="M8:N8"/>
    <mergeCell ref="G8:H8"/>
    <mergeCell ref="G7:H7"/>
    <mergeCell ref="E10:F10"/>
    <mergeCell ref="E9:F9"/>
    <mergeCell ref="N21:O21"/>
    <mergeCell ref="N19:O19"/>
    <mergeCell ref="N18:P18"/>
    <mergeCell ref="K5:L5"/>
    <mergeCell ref="K10:L10"/>
    <mergeCell ref="K9:L9"/>
    <mergeCell ref="K8:L8"/>
    <mergeCell ref="K7:L7"/>
    <mergeCell ref="M10:N10"/>
    <mergeCell ref="M9:N9"/>
    <mergeCell ref="L21:M21"/>
    <mergeCell ref="L19:M19"/>
    <mergeCell ref="K18:M18"/>
    <mergeCell ref="M4:Q4"/>
    <mergeCell ref="O5:Q5"/>
    <mergeCell ref="O10:Q10"/>
    <mergeCell ref="O9:Q9"/>
    <mergeCell ref="O8:Q8"/>
    <mergeCell ref="O7:Q7"/>
    <mergeCell ref="Q21:R21"/>
    <mergeCell ref="H21:I21"/>
    <mergeCell ref="H19:I19"/>
    <mergeCell ref="I5:J5"/>
    <mergeCell ref="I10:J10"/>
    <mergeCell ref="I9:J9"/>
    <mergeCell ref="I8:J8"/>
    <mergeCell ref="I7:J7"/>
    <mergeCell ref="H18:J18"/>
    <mergeCell ref="G10:H10"/>
    <mergeCell ref="G9:H9"/>
    <mergeCell ref="A1:B1"/>
    <mergeCell ref="A2:G2"/>
    <mergeCell ref="G5:H5"/>
    <mergeCell ref="B4:B5"/>
    <mergeCell ref="A4:A5"/>
    <mergeCell ref="E5:F5"/>
    <mergeCell ref="C4:D5"/>
    <mergeCell ref="E8:F8"/>
    <mergeCell ref="E7:F7"/>
    <mergeCell ref="F21:G21"/>
    <mergeCell ref="A18:A19"/>
    <mergeCell ref="B18:B19"/>
    <mergeCell ref="E18:G18"/>
    <mergeCell ref="F19:G19"/>
    <mergeCell ref="C18:D19"/>
  </mergeCells>
  <printOptions/>
  <pageMargins left="0.6692913385826772" right="0.4724409448818898" top="0.3937007874015748" bottom="0.6692913385826772" header="0.5118110236220472" footer="0.5118110236220472"/>
  <pageSetup horizontalDpi="600" verticalDpi="600" orientation="portrait" paperSize="9" scale="99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2" sqref="A2:I2"/>
    </sheetView>
  </sheetViews>
  <sheetFormatPr defaultColWidth="9.00390625" defaultRowHeight="13.5"/>
  <cols>
    <col min="1" max="1" width="0.74609375" style="1" customWidth="1"/>
    <col min="2" max="2" width="12.625" style="1" customWidth="1"/>
    <col min="3" max="3" width="0.875" style="1" customWidth="1"/>
    <col min="4" max="4" width="12.625" style="18" customWidth="1"/>
    <col min="5" max="7" width="12.625" style="17" customWidth="1"/>
    <col min="8" max="8" width="12.625" style="21" customWidth="1"/>
    <col min="9" max="9" width="12.625" style="2" customWidth="1"/>
    <col min="10" max="14" width="14.625" style="2" customWidth="1"/>
    <col min="15" max="15" width="16.625" style="0" customWidth="1"/>
  </cols>
  <sheetData>
    <row r="1" spans="1:15" ht="24" customHeight="1">
      <c r="A1" s="64"/>
      <c r="B1" s="64"/>
      <c r="C1" s="64"/>
      <c r="D1" s="64"/>
      <c r="E1" s="4"/>
      <c r="F1" s="4"/>
      <c r="G1" s="4"/>
      <c r="H1" s="19"/>
      <c r="I1" s="4"/>
      <c r="J1" s="4"/>
      <c r="K1" s="4"/>
      <c r="L1" s="4"/>
      <c r="M1" s="4"/>
      <c r="N1" s="4"/>
      <c r="O1" s="7"/>
    </row>
    <row r="2" spans="1:14" ht="30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5"/>
      <c r="K2" s="5"/>
      <c r="L2" s="5"/>
      <c r="M2" s="5"/>
      <c r="N2" s="5"/>
    </row>
    <row r="3" spans="1:15" ht="15" customHeight="1" thickBot="1">
      <c r="A3" s="3"/>
      <c r="B3" s="3"/>
      <c r="C3" s="3"/>
      <c r="D3" s="3"/>
      <c r="E3" s="4"/>
      <c r="F3" s="5"/>
      <c r="G3" s="5"/>
      <c r="H3" s="9"/>
      <c r="I3" s="5"/>
      <c r="J3" s="5"/>
      <c r="K3" s="5"/>
      <c r="L3" s="5"/>
      <c r="M3" s="5"/>
      <c r="N3" s="5"/>
      <c r="O3" s="9" t="s">
        <v>13</v>
      </c>
    </row>
    <row r="4" spans="1:15" ht="18" customHeight="1">
      <c r="A4" s="65" t="s">
        <v>1</v>
      </c>
      <c r="B4" s="66"/>
      <c r="C4" s="66"/>
      <c r="D4" s="73" t="s">
        <v>15</v>
      </c>
      <c r="E4" s="73"/>
      <c r="F4" s="73"/>
      <c r="G4" s="73"/>
      <c r="H4" s="73"/>
      <c r="I4" s="73"/>
      <c r="J4" s="52" t="s">
        <v>16</v>
      </c>
      <c r="K4" s="53"/>
      <c r="L4" s="53"/>
      <c r="M4" s="53"/>
      <c r="N4" s="54"/>
      <c r="O4" s="61" t="s">
        <v>21</v>
      </c>
    </row>
    <row r="5" spans="1:15" ht="18" customHeight="1">
      <c r="A5" s="67"/>
      <c r="B5" s="68"/>
      <c r="C5" s="68"/>
      <c r="D5" s="71" t="s">
        <v>18</v>
      </c>
      <c r="E5" s="57" t="s">
        <v>19</v>
      </c>
      <c r="F5" s="55" t="s">
        <v>22</v>
      </c>
      <c r="G5" s="55" t="s">
        <v>23</v>
      </c>
      <c r="H5" s="59" t="s">
        <v>24</v>
      </c>
      <c r="I5" s="60"/>
      <c r="J5" s="76" t="s">
        <v>18</v>
      </c>
      <c r="K5" s="57" t="s">
        <v>19</v>
      </c>
      <c r="L5" s="55" t="s">
        <v>22</v>
      </c>
      <c r="M5" s="51" t="s">
        <v>25</v>
      </c>
      <c r="N5" s="74" t="s">
        <v>26</v>
      </c>
      <c r="O5" s="62"/>
    </row>
    <row r="6" spans="1:15" ht="18" customHeight="1">
      <c r="A6" s="69"/>
      <c r="B6" s="70"/>
      <c r="C6" s="70"/>
      <c r="D6" s="72"/>
      <c r="E6" s="58"/>
      <c r="F6" s="56"/>
      <c r="G6" s="56"/>
      <c r="H6" s="33" t="s">
        <v>17</v>
      </c>
      <c r="I6" s="12" t="s">
        <v>20</v>
      </c>
      <c r="J6" s="72"/>
      <c r="K6" s="58"/>
      <c r="L6" s="56"/>
      <c r="M6" s="51"/>
      <c r="N6" s="74"/>
      <c r="O6" s="63"/>
    </row>
    <row r="7" spans="1:15" ht="6" customHeight="1">
      <c r="A7" s="3"/>
      <c r="B7" s="3"/>
      <c r="C7" s="38"/>
      <c r="D7" s="5"/>
      <c r="E7" s="5"/>
      <c r="F7" s="5"/>
      <c r="G7" s="5"/>
      <c r="H7" s="29"/>
      <c r="I7" s="13"/>
      <c r="J7" s="15"/>
      <c r="K7" s="15"/>
      <c r="L7" s="28"/>
      <c r="M7" s="28"/>
      <c r="N7" s="30"/>
      <c r="O7" s="24"/>
    </row>
    <row r="8" spans="1:15" ht="33" customHeight="1">
      <c r="A8" s="3"/>
      <c r="B8" s="3" t="s">
        <v>2</v>
      </c>
      <c r="C8" s="38"/>
      <c r="D8" s="22">
        <v>257627320</v>
      </c>
      <c r="E8" s="22">
        <v>268911253</v>
      </c>
      <c r="F8" s="22">
        <v>289677253</v>
      </c>
      <c r="G8" s="22">
        <v>285413676</v>
      </c>
      <c r="H8" s="27">
        <v>243032619</v>
      </c>
      <c r="I8" s="41">
        <v>100</v>
      </c>
      <c r="J8" s="36">
        <v>250998510</v>
      </c>
      <c r="K8" s="22">
        <v>261382343</v>
      </c>
      <c r="L8" s="36">
        <v>282881499</v>
      </c>
      <c r="M8" s="36">
        <v>278651182</v>
      </c>
      <c r="N8" s="26">
        <v>237083762</v>
      </c>
      <c r="O8" s="40">
        <v>97.6</v>
      </c>
    </row>
    <row r="9" spans="1:15" ht="6" customHeight="1">
      <c r="A9" s="3"/>
      <c r="B9" s="3"/>
      <c r="C9" s="38"/>
      <c r="D9" s="22"/>
      <c r="E9" s="22"/>
      <c r="F9" s="42"/>
      <c r="G9" s="22"/>
      <c r="H9" s="27"/>
      <c r="I9" s="34"/>
      <c r="J9" s="37"/>
      <c r="K9" s="22"/>
      <c r="L9" s="43"/>
      <c r="M9" s="37"/>
      <c r="N9" s="32"/>
      <c r="O9" s="34"/>
    </row>
    <row r="10" spans="1:15" ht="30" customHeight="1">
      <c r="A10" s="3"/>
      <c r="B10" s="11" t="s">
        <v>3</v>
      </c>
      <c r="C10" s="38"/>
      <c r="D10" s="22">
        <v>74713305</v>
      </c>
      <c r="E10" s="22">
        <v>77848080</v>
      </c>
      <c r="F10" s="22">
        <v>83661771</v>
      </c>
      <c r="G10" s="22">
        <v>73718506</v>
      </c>
      <c r="H10" s="27">
        <v>73729095</v>
      </c>
      <c r="I10" s="41">
        <v>30.3</v>
      </c>
      <c r="J10" s="36">
        <v>73135303</v>
      </c>
      <c r="K10" s="22">
        <v>76182813</v>
      </c>
      <c r="L10" s="36">
        <v>81953305</v>
      </c>
      <c r="M10" s="36">
        <v>71977743</v>
      </c>
      <c r="N10" s="26">
        <v>72357526</v>
      </c>
      <c r="O10" s="40">
        <v>98.1</v>
      </c>
    </row>
    <row r="11" spans="1:15" ht="30" customHeight="1">
      <c r="A11" s="3"/>
      <c r="B11" s="11" t="s">
        <v>4</v>
      </c>
      <c r="C11" s="38"/>
      <c r="D11" s="22">
        <v>20770609</v>
      </c>
      <c r="E11" s="22">
        <v>21619952</v>
      </c>
      <c r="F11" s="22">
        <v>23925840</v>
      </c>
      <c r="G11" s="22">
        <v>23769278</v>
      </c>
      <c r="H11" s="27">
        <v>22475471</v>
      </c>
      <c r="I11" s="41">
        <v>9.2</v>
      </c>
      <c r="J11" s="36">
        <v>18570054</v>
      </c>
      <c r="K11" s="22">
        <v>19370886</v>
      </c>
      <c r="L11" s="36">
        <v>22008326</v>
      </c>
      <c r="M11" s="36">
        <v>21827208</v>
      </c>
      <c r="N11" s="26">
        <v>20814748</v>
      </c>
      <c r="O11" s="40">
        <v>92.6</v>
      </c>
    </row>
    <row r="12" spans="1:15" ht="30" customHeight="1">
      <c r="A12" s="3"/>
      <c r="B12" s="11" t="s">
        <v>5</v>
      </c>
      <c r="C12" s="38"/>
      <c r="D12" s="22">
        <v>73422224</v>
      </c>
      <c r="E12" s="22">
        <v>78182545</v>
      </c>
      <c r="F12" s="22">
        <v>87751005</v>
      </c>
      <c r="G12" s="22">
        <v>88643195</v>
      </c>
      <c r="H12" s="27">
        <v>54401378</v>
      </c>
      <c r="I12" s="41">
        <v>22.4</v>
      </c>
      <c r="J12" s="36">
        <v>72973990</v>
      </c>
      <c r="K12" s="22">
        <v>77570988</v>
      </c>
      <c r="L12" s="36">
        <v>87167620</v>
      </c>
      <c r="M12" s="36">
        <v>88279135</v>
      </c>
      <c r="N12" s="26">
        <v>54064627</v>
      </c>
      <c r="O12" s="40">
        <v>99.4</v>
      </c>
    </row>
    <row r="13" spans="1:15" ht="30" customHeight="1">
      <c r="A13" s="3"/>
      <c r="B13" s="11" t="s">
        <v>6</v>
      </c>
      <c r="C13" s="38"/>
      <c r="D13" s="22">
        <v>6443410</v>
      </c>
      <c r="E13" s="22">
        <v>6816842</v>
      </c>
      <c r="F13" s="22">
        <v>7951398</v>
      </c>
      <c r="G13" s="22">
        <v>8307060</v>
      </c>
      <c r="H13" s="27">
        <v>6793681</v>
      </c>
      <c r="I13" s="41">
        <v>2.8</v>
      </c>
      <c r="J13" s="36">
        <v>6267067</v>
      </c>
      <c r="K13" s="22">
        <v>6559372</v>
      </c>
      <c r="L13" s="36">
        <v>7783119</v>
      </c>
      <c r="M13" s="36">
        <v>8114458</v>
      </c>
      <c r="N13" s="26">
        <v>6675861</v>
      </c>
      <c r="O13" s="40">
        <v>98.3</v>
      </c>
    </row>
    <row r="14" spans="1:15" ht="30" customHeight="1">
      <c r="A14" s="3"/>
      <c r="B14" s="11" t="s">
        <v>7</v>
      </c>
      <c r="C14" s="38"/>
      <c r="D14" s="22">
        <v>0</v>
      </c>
      <c r="E14" s="22">
        <v>0</v>
      </c>
      <c r="F14" s="22">
        <v>0</v>
      </c>
      <c r="G14" s="22">
        <v>0</v>
      </c>
      <c r="H14" s="32" t="s">
        <v>27</v>
      </c>
      <c r="I14" s="26" t="s">
        <v>27</v>
      </c>
      <c r="J14" s="36">
        <v>0</v>
      </c>
      <c r="K14" s="22">
        <v>0</v>
      </c>
      <c r="L14" s="36">
        <v>0</v>
      </c>
      <c r="M14" s="36">
        <v>0</v>
      </c>
      <c r="N14" s="32" t="s">
        <v>33</v>
      </c>
      <c r="O14" s="26" t="s">
        <v>29</v>
      </c>
    </row>
    <row r="15" spans="1:15" ht="30" customHeight="1">
      <c r="A15" s="3"/>
      <c r="B15" s="11" t="s">
        <v>8</v>
      </c>
      <c r="C15" s="38"/>
      <c r="D15" s="22">
        <v>66809</v>
      </c>
      <c r="E15" s="22">
        <v>34030</v>
      </c>
      <c r="F15" s="22">
        <v>63386</v>
      </c>
      <c r="G15" s="22">
        <v>51859</v>
      </c>
      <c r="H15" s="27">
        <v>30439</v>
      </c>
      <c r="I15" s="41">
        <v>0</v>
      </c>
      <c r="J15" s="36">
        <v>7769</v>
      </c>
      <c r="K15" s="22">
        <v>840</v>
      </c>
      <c r="L15" s="36">
        <v>2151</v>
      </c>
      <c r="M15" s="36">
        <v>4091</v>
      </c>
      <c r="N15" s="26">
        <v>1545</v>
      </c>
      <c r="O15" s="40">
        <v>5.1</v>
      </c>
    </row>
    <row r="16" spans="1:15" ht="30" customHeight="1">
      <c r="A16" s="3"/>
      <c r="B16" s="16" t="s">
        <v>12</v>
      </c>
      <c r="C16" s="38"/>
      <c r="D16" s="22">
        <v>65212315</v>
      </c>
      <c r="E16" s="22">
        <v>69766769</v>
      </c>
      <c r="F16" s="22">
        <v>70114685</v>
      </c>
      <c r="G16" s="22">
        <v>75006154</v>
      </c>
      <c r="H16" s="27">
        <v>69998653</v>
      </c>
      <c r="I16" s="41">
        <v>28.8</v>
      </c>
      <c r="J16" s="36">
        <v>63047852</v>
      </c>
      <c r="K16" s="22">
        <v>67094487</v>
      </c>
      <c r="L16" s="36">
        <v>67759118</v>
      </c>
      <c r="M16" s="36">
        <v>72531216</v>
      </c>
      <c r="N16" s="26">
        <v>67566510</v>
      </c>
      <c r="O16" s="40">
        <v>96.5</v>
      </c>
    </row>
    <row r="17" spans="1:15" ht="30" customHeight="1">
      <c r="A17" s="3"/>
      <c r="B17" s="11" t="s">
        <v>9</v>
      </c>
      <c r="C17" s="38"/>
      <c r="D17" s="22">
        <v>236430</v>
      </c>
      <c r="E17" s="22">
        <v>233920</v>
      </c>
      <c r="F17" s="22">
        <v>199844</v>
      </c>
      <c r="G17" s="22">
        <v>0</v>
      </c>
      <c r="H17" s="32" t="s">
        <v>30</v>
      </c>
      <c r="I17" s="32" t="s">
        <v>30</v>
      </c>
      <c r="J17" s="36">
        <v>236430</v>
      </c>
      <c r="K17" s="22">
        <v>233920</v>
      </c>
      <c r="L17" s="36">
        <v>199844</v>
      </c>
      <c r="M17" s="36">
        <v>0</v>
      </c>
      <c r="N17" s="32" t="s">
        <v>31</v>
      </c>
      <c r="O17" s="32" t="s">
        <v>30</v>
      </c>
    </row>
    <row r="18" spans="1:15" ht="30" customHeight="1">
      <c r="A18" s="3"/>
      <c r="B18" s="11" t="s">
        <v>10</v>
      </c>
      <c r="C18" s="38"/>
      <c r="D18" s="22">
        <v>0</v>
      </c>
      <c r="E18" s="22">
        <v>0</v>
      </c>
      <c r="F18" s="22">
        <v>0</v>
      </c>
      <c r="G18" s="22">
        <v>0</v>
      </c>
      <c r="H18" s="32" t="s">
        <v>27</v>
      </c>
      <c r="I18" s="26" t="s">
        <v>27</v>
      </c>
      <c r="J18" s="36">
        <v>0</v>
      </c>
      <c r="K18" s="22">
        <v>0</v>
      </c>
      <c r="L18" s="36">
        <v>0</v>
      </c>
      <c r="M18" s="36">
        <v>0</v>
      </c>
      <c r="N18" s="32" t="s">
        <v>33</v>
      </c>
      <c r="O18" s="32" t="s">
        <v>27</v>
      </c>
    </row>
    <row r="19" spans="1:15" ht="30" customHeight="1">
      <c r="A19" s="3"/>
      <c r="B19" s="11" t="s">
        <v>11</v>
      </c>
      <c r="C19" s="38"/>
      <c r="D19" s="22">
        <v>16007696</v>
      </c>
      <c r="E19" s="22">
        <v>13682716</v>
      </c>
      <c r="F19" s="22">
        <v>15839693</v>
      </c>
      <c r="G19" s="22">
        <v>15739826</v>
      </c>
      <c r="H19" s="32" t="s">
        <v>30</v>
      </c>
      <c r="I19" s="32" t="s">
        <v>30</v>
      </c>
      <c r="J19" s="36">
        <v>16007696</v>
      </c>
      <c r="K19" s="22">
        <v>13682716</v>
      </c>
      <c r="L19" s="36">
        <v>15839693</v>
      </c>
      <c r="M19" s="36">
        <v>15739826</v>
      </c>
      <c r="N19" s="32" t="s">
        <v>32</v>
      </c>
      <c r="O19" s="32" t="s">
        <v>30</v>
      </c>
    </row>
    <row r="20" spans="1:15" ht="30" customHeight="1">
      <c r="A20" s="3"/>
      <c r="B20" s="11" t="s">
        <v>14</v>
      </c>
      <c r="C20" s="38"/>
      <c r="D20" s="22">
        <v>754522</v>
      </c>
      <c r="E20" s="22">
        <v>726399</v>
      </c>
      <c r="F20" s="22">
        <v>169631</v>
      </c>
      <c r="G20" s="22">
        <v>177798</v>
      </c>
      <c r="H20" s="32" t="s">
        <v>30</v>
      </c>
      <c r="I20" s="32" t="s">
        <v>30</v>
      </c>
      <c r="J20" s="36">
        <v>752348</v>
      </c>
      <c r="K20" s="22">
        <v>686321</v>
      </c>
      <c r="L20" s="36">
        <v>168323</v>
      </c>
      <c r="M20" s="36">
        <v>177505</v>
      </c>
      <c r="N20" s="32" t="s">
        <v>31</v>
      </c>
      <c r="O20" s="32" t="s">
        <v>30</v>
      </c>
    </row>
    <row r="21" spans="1:15" ht="6" customHeight="1" thickBot="1">
      <c r="A21" s="8"/>
      <c r="B21" s="8"/>
      <c r="C21" s="39"/>
      <c r="D21" s="10"/>
      <c r="E21" s="10"/>
      <c r="F21" s="10"/>
      <c r="G21" s="35"/>
      <c r="H21" s="31"/>
      <c r="I21" s="23"/>
      <c r="J21" s="10"/>
      <c r="K21" s="10"/>
      <c r="L21" s="10"/>
      <c r="M21" s="23"/>
      <c r="N21" s="23"/>
      <c r="O21" s="25"/>
    </row>
    <row r="22" spans="1:14" ht="18" customHeight="1">
      <c r="A22" s="14" t="s">
        <v>28</v>
      </c>
      <c r="B22" s="14"/>
      <c r="C22" s="3"/>
      <c r="D22" s="3"/>
      <c r="E22" s="4"/>
      <c r="F22" s="6"/>
      <c r="G22" s="6"/>
      <c r="H22" s="20"/>
      <c r="I22" s="6"/>
      <c r="J22" s="6"/>
      <c r="K22" s="6"/>
      <c r="L22" s="6"/>
      <c r="M22" s="6"/>
      <c r="N22" s="6"/>
    </row>
    <row r="23" ht="13.5">
      <c r="A23" s="14"/>
    </row>
    <row r="24" ht="13.5">
      <c r="N24" s="46"/>
    </row>
    <row r="26" ht="13.5">
      <c r="H26" s="45"/>
    </row>
    <row r="27" ht="13.5">
      <c r="G27" s="44"/>
    </row>
    <row r="28" spans="8:9" ht="13.5">
      <c r="H28" s="45"/>
      <c r="I28" s="47"/>
    </row>
  </sheetData>
  <mergeCells count="16">
    <mergeCell ref="O4:O6"/>
    <mergeCell ref="A1:D1"/>
    <mergeCell ref="A4:C6"/>
    <mergeCell ref="G5:G6"/>
    <mergeCell ref="D5:D6"/>
    <mergeCell ref="D4:I4"/>
    <mergeCell ref="N5:N6"/>
    <mergeCell ref="A2:I2"/>
    <mergeCell ref="K5:K6"/>
    <mergeCell ref="J5:J6"/>
    <mergeCell ref="M5:M6"/>
    <mergeCell ref="J4:N4"/>
    <mergeCell ref="L5:L6"/>
    <mergeCell ref="E5:E6"/>
    <mergeCell ref="F5:F6"/>
    <mergeCell ref="H5:I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69"/>
  <sheetViews>
    <sheetView workbookViewId="0" topLeftCell="A1">
      <selection activeCell="A2" sqref="A2:K2"/>
    </sheetView>
  </sheetViews>
  <sheetFormatPr defaultColWidth="9.00390625" defaultRowHeight="13.5"/>
  <cols>
    <col min="1" max="1" width="1.25" style="620" customWidth="1"/>
    <col min="2" max="3" width="1.625" style="620" customWidth="1"/>
    <col min="4" max="4" width="16.875" style="665" customWidth="1"/>
    <col min="5" max="5" width="1.25" style="620" customWidth="1"/>
    <col min="6" max="9" width="11.25390625" style="664" customWidth="1"/>
    <col min="10" max="12" width="11.25390625" style="666" customWidth="1"/>
    <col min="13" max="13" width="11.25390625" style="595" customWidth="1"/>
    <col min="14" max="16384" width="11.00390625" style="595" customWidth="1"/>
  </cols>
  <sheetData>
    <row r="1" spans="1:12" ht="33" customHeight="1">
      <c r="A1" s="590"/>
      <c r="B1" s="590"/>
      <c r="C1" s="590"/>
      <c r="D1" s="590"/>
      <c r="E1" s="591"/>
      <c r="F1" s="592"/>
      <c r="G1" s="592"/>
      <c r="H1" s="592"/>
      <c r="I1" s="592"/>
      <c r="J1" s="592"/>
      <c r="K1" s="593"/>
      <c r="L1" s="594"/>
    </row>
    <row r="2" spans="1:12" ht="51" customHeight="1">
      <c r="A2" s="596" t="s">
        <v>437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7"/>
    </row>
    <row r="3" spans="1:12" ht="16.5" customHeight="1" thickBot="1">
      <c r="A3" s="598"/>
      <c r="B3" s="598"/>
      <c r="C3" s="598"/>
      <c r="D3" s="598"/>
      <c r="E3" s="598"/>
      <c r="F3" s="599"/>
      <c r="G3" s="599"/>
      <c r="H3" s="599"/>
      <c r="I3" s="599"/>
      <c r="J3" s="599"/>
      <c r="K3" s="600"/>
      <c r="L3" s="597"/>
    </row>
    <row r="4" spans="1:12" ht="18" customHeight="1">
      <c r="A4" s="601" t="s">
        <v>417</v>
      </c>
      <c r="B4" s="601"/>
      <c r="C4" s="601"/>
      <c r="D4" s="601"/>
      <c r="E4" s="602"/>
      <c r="F4" s="603" t="s">
        <v>438</v>
      </c>
      <c r="G4" s="604"/>
      <c r="H4" s="603" t="s">
        <v>439</v>
      </c>
      <c r="I4" s="604"/>
      <c r="J4" s="605" t="s">
        <v>440</v>
      </c>
      <c r="K4" s="606"/>
      <c r="L4" s="607"/>
    </row>
    <row r="5" spans="1:12" ht="27" customHeight="1">
      <c r="A5" s="608"/>
      <c r="B5" s="608"/>
      <c r="C5" s="608"/>
      <c r="D5" s="608"/>
      <c r="E5" s="609"/>
      <c r="F5" s="610" t="s">
        <v>397</v>
      </c>
      <c r="G5" s="611" t="s">
        <v>398</v>
      </c>
      <c r="H5" s="610" t="s">
        <v>397</v>
      </c>
      <c r="I5" s="611" t="s">
        <v>398</v>
      </c>
      <c r="J5" s="612" t="s">
        <v>397</v>
      </c>
      <c r="K5" s="613" t="s">
        <v>398</v>
      </c>
      <c r="L5" s="607"/>
    </row>
    <row r="6" spans="1:12" ht="9" customHeight="1">
      <c r="A6" s="446"/>
      <c r="B6" s="446"/>
      <c r="C6" s="446"/>
      <c r="D6" s="614"/>
      <c r="E6" s="277"/>
      <c r="F6" s="615"/>
      <c r="G6" s="616"/>
      <c r="H6" s="615"/>
      <c r="I6" s="616"/>
      <c r="J6" s="617"/>
      <c r="K6" s="618"/>
      <c r="L6" s="619"/>
    </row>
    <row r="7" spans="2:12" ht="27" customHeight="1">
      <c r="B7" s="309" t="s">
        <v>441</v>
      </c>
      <c r="C7" s="309"/>
      <c r="D7" s="309"/>
      <c r="E7" s="323"/>
      <c r="F7" s="617">
        <v>599218077</v>
      </c>
      <c r="G7" s="617">
        <v>572239931</v>
      </c>
      <c r="H7" s="617">
        <v>582007427</v>
      </c>
      <c r="I7" s="617">
        <v>544303224</v>
      </c>
      <c r="J7" s="617">
        <f>J9+J24+J51</f>
        <v>566416064</v>
      </c>
      <c r="K7" s="617">
        <f>K9+K24+K51</f>
        <v>533600754</v>
      </c>
      <c r="L7" s="621"/>
    </row>
    <row r="8" spans="1:12" ht="9" customHeight="1">
      <c r="A8" s="437"/>
      <c r="B8" s="310"/>
      <c r="C8" s="310"/>
      <c r="D8" s="310"/>
      <c r="E8" s="277"/>
      <c r="F8" s="617"/>
      <c r="G8" s="618"/>
      <c r="H8" s="617"/>
      <c r="I8" s="618"/>
      <c r="J8" s="617"/>
      <c r="K8" s="618"/>
      <c r="L8" s="621"/>
    </row>
    <row r="9" spans="2:12" ht="27.75" customHeight="1">
      <c r="B9" s="309" t="s">
        <v>442</v>
      </c>
      <c r="C9" s="309"/>
      <c r="D9" s="309"/>
      <c r="E9" s="323"/>
      <c r="F9" s="617">
        <v>279723481</v>
      </c>
      <c r="G9" s="617">
        <v>261803135</v>
      </c>
      <c r="H9" s="617">
        <v>304121053</v>
      </c>
      <c r="I9" s="617">
        <v>273931477</v>
      </c>
      <c r="J9" s="617">
        <f>SUM(J10:J22)</f>
        <v>299283449</v>
      </c>
      <c r="K9" s="617">
        <f>SUM(K10:K22)</f>
        <v>275353644</v>
      </c>
      <c r="L9" s="621"/>
    </row>
    <row r="10" spans="1:12" ht="27.75" customHeight="1">
      <c r="A10" s="446"/>
      <c r="B10" s="310"/>
      <c r="C10" s="318" t="s">
        <v>418</v>
      </c>
      <c r="D10" s="318"/>
      <c r="E10" s="277"/>
      <c r="F10" s="622">
        <v>985237</v>
      </c>
      <c r="G10" s="623">
        <v>965154</v>
      </c>
      <c r="H10" s="622">
        <v>980543</v>
      </c>
      <c r="I10" s="623">
        <v>968347</v>
      </c>
      <c r="J10" s="624">
        <v>963202</v>
      </c>
      <c r="K10" s="624">
        <v>948588</v>
      </c>
      <c r="L10" s="625"/>
    </row>
    <row r="11" spans="1:12" ht="27.75" customHeight="1">
      <c r="A11" s="446"/>
      <c r="B11" s="310"/>
      <c r="C11" s="318" t="s">
        <v>419</v>
      </c>
      <c r="D11" s="318"/>
      <c r="E11" s="277"/>
      <c r="F11" s="622">
        <v>38401814</v>
      </c>
      <c r="G11" s="623">
        <v>37419884</v>
      </c>
      <c r="H11" s="622">
        <v>56663582</v>
      </c>
      <c r="I11" s="623">
        <v>42288650</v>
      </c>
      <c r="J11" s="624">
        <v>59444003</v>
      </c>
      <c r="K11" s="624">
        <v>54883360</v>
      </c>
      <c r="L11" s="625"/>
    </row>
    <row r="12" spans="1:12" ht="27.75" customHeight="1">
      <c r="A12" s="337"/>
      <c r="B12" s="320"/>
      <c r="C12" s="318" t="s">
        <v>420</v>
      </c>
      <c r="D12" s="318"/>
      <c r="E12" s="277"/>
      <c r="F12" s="622">
        <v>58687741</v>
      </c>
      <c r="G12" s="622">
        <v>56591792</v>
      </c>
      <c r="H12" s="622">
        <v>63024415</v>
      </c>
      <c r="I12" s="622">
        <v>60492587</v>
      </c>
      <c r="J12" s="624">
        <v>66440638</v>
      </c>
      <c r="K12" s="624">
        <v>63587772</v>
      </c>
      <c r="L12" s="625"/>
    </row>
    <row r="13" spans="1:12" ht="27.75" customHeight="1">
      <c r="A13" s="337"/>
      <c r="B13" s="320"/>
      <c r="C13" s="318" t="s">
        <v>421</v>
      </c>
      <c r="D13" s="318"/>
      <c r="E13" s="277"/>
      <c r="F13" s="622">
        <v>33835764</v>
      </c>
      <c r="G13" s="622">
        <v>32846669</v>
      </c>
      <c r="H13" s="622">
        <v>26790854</v>
      </c>
      <c r="I13" s="622">
        <v>26083733</v>
      </c>
      <c r="J13" s="624">
        <v>21675012</v>
      </c>
      <c r="K13" s="624">
        <v>20327196</v>
      </c>
      <c r="L13" s="625"/>
    </row>
    <row r="14" spans="1:12" ht="27.75" customHeight="1">
      <c r="A14" s="337"/>
      <c r="B14" s="320"/>
      <c r="C14" s="318" t="s">
        <v>422</v>
      </c>
      <c r="D14" s="318"/>
      <c r="E14" s="277"/>
      <c r="F14" s="622">
        <v>662686</v>
      </c>
      <c r="G14" s="622">
        <v>652156</v>
      </c>
      <c r="H14" s="622">
        <v>313228</v>
      </c>
      <c r="I14" s="622">
        <v>298856</v>
      </c>
      <c r="J14" s="624">
        <v>604161</v>
      </c>
      <c r="K14" s="624">
        <v>441063</v>
      </c>
      <c r="L14" s="625"/>
    </row>
    <row r="15" spans="1:12" ht="27.75" customHeight="1">
      <c r="A15" s="337"/>
      <c r="B15" s="320"/>
      <c r="C15" s="318" t="s">
        <v>423</v>
      </c>
      <c r="D15" s="318"/>
      <c r="E15" s="277"/>
      <c r="F15" s="622">
        <v>7138259</v>
      </c>
      <c r="G15" s="622">
        <v>6696346</v>
      </c>
      <c r="H15" s="622">
        <v>7348007</v>
      </c>
      <c r="I15" s="622">
        <v>7221522</v>
      </c>
      <c r="J15" s="624">
        <v>6885748</v>
      </c>
      <c r="K15" s="624">
        <v>6568121</v>
      </c>
      <c r="L15" s="625"/>
    </row>
    <row r="16" spans="1:12" ht="27.75" customHeight="1">
      <c r="A16" s="337"/>
      <c r="B16" s="320"/>
      <c r="C16" s="318" t="s">
        <v>424</v>
      </c>
      <c r="D16" s="318"/>
      <c r="E16" s="277"/>
      <c r="F16" s="622">
        <v>6855739</v>
      </c>
      <c r="G16" s="622">
        <v>6654749</v>
      </c>
      <c r="H16" s="622">
        <v>9198633</v>
      </c>
      <c r="I16" s="622">
        <v>8955303</v>
      </c>
      <c r="J16" s="624">
        <v>5267028</v>
      </c>
      <c r="K16" s="624">
        <v>4875726</v>
      </c>
      <c r="L16" s="625"/>
    </row>
    <row r="17" spans="1:12" ht="27.75" customHeight="1">
      <c r="A17" s="337"/>
      <c r="B17" s="320"/>
      <c r="C17" s="318" t="s">
        <v>425</v>
      </c>
      <c r="D17" s="318"/>
      <c r="E17" s="277"/>
      <c r="F17" s="622">
        <v>61421242</v>
      </c>
      <c r="G17" s="622">
        <v>50288030</v>
      </c>
      <c r="H17" s="622">
        <v>67244941</v>
      </c>
      <c r="I17" s="622">
        <v>57856724</v>
      </c>
      <c r="J17" s="624">
        <v>64293557</v>
      </c>
      <c r="K17" s="624">
        <v>52887198</v>
      </c>
      <c r="L17" s="625"/>
    </row>
    <row r="18" spans="1:12" ht="27.75" customHeight="1">
      <c r="A18" s="337"/>
      <c r="B18" s="320"/>
      <c r="C18" s="318" t="s">
        <v>426</v>
      </c>
      <c r="D18" s="318"/>
      <c r="E18" s="277"/>
      <c r="F18" s="622">
        <v>10570372</v>
      </c>
      <c r="G18" s="622">
        <v>10353976</v>
      </c>
      <c r="H18" s="622">
        <v>11403949</v>
      </c>
      <c r="I18" s="622">
        <v>9906004</v>
      </c>
      <c r="J18" s="624">
        <v>12812701</v>
      </c>
      <c r="K18" s="624">
        <v>12194107</v>
      </c>
      <c r="L18" s="625"/>
    </row>
    <row r="19" spans="1:12" ht="27.75" customHeight="1">
      <c r="A19" s="337"/>
      <c r="B19" s="320"/>
      <c r="C19" s="318" t="s">
        <v>427</v>
      </c>
      <c r="D19" s="318"/>
      <c r="E19" s="277"/>
      <c r="F19" s="622">
        <v>20087234</v>
      </c>
      <c r="G19" s="622">
        <v>19092417</v>
      </c>
      <c r="H19" s="622">
        <v>19964855</v>
      </c>
      <c r="I19" s="622">
        <v>19175821</v>
      </c>
      <c r="J19" s="624">
        <v>22639183</v>
      </c>
      <c r="K19" s="624">
        <v>20694339</v>
      </c>
      <c r="L19" s="625"/>
    </row>
    <row r="20" spans="1:12" ht="27.75" customHeight="1">
      <c r="A20" s="337"/>
      <c r="B20" s="320"/>
      <c r="C20" s="318" t="s">
        <v>428</v>
      </c>
      <c r="D20" s="318"/>
      <c r="E20" s="277"/>
      <c r="F20" s="622">
        <v>1347537</v>
      </c>
      <c r="G20" s="622">
        <v>639052</v>
      </c>
      <c r="H20" s="622">
        <v>1093611</v>
      </c>
      <c r="I20" s="622">
        <v>644425</v>
      </c>
      <c r="J20" s="624">
        <v>634578</v>
      </c>
      <c r="K20" s="624">
        <v>415794</v>
      </c>
      <c r="L20" s="625"/>
    </row>
    <row r="21" spans="1:12" ht="27.75" customHeight="1">
      <c r="A21" s="337"/>
      <c r="B21" s="320"/>
      <c r="C21" s="318" t="s">
        <v>429</v>
      </c>
      <c r="D21" s="318"/>
      <c r="E21" s="277"/>
      <c r="F21" s="622">
        <v>37244856</v>
      </c>
      <c r="G21" s="622">
        <v>37219206</v>
      </c>
      <c r="H21" s="622">
        <v>37871839</v>
      </c>
      <c r="I21" s="622">
        <v>37842756</v>
      </c>
      <c r="J21" s="624">
        <v>35342800</v>
      </c>
      <c r="K21" s="624">
        <v>35316414</v>
      </c>
      <c r="L21" s="625"/>
    </row>
    <row r="22" spans="1:12" ht="27.75" customHeight="1">
      <c r="A22" s="337"/>
      <c r="B22" s="320"/>
      <c r="C22" s="318" t="s">
        <v>328</v>
      </c>
      <c r="D22" s="318"/>
      <c r="E22" s="277"/>
      <c r="F22" s="622">
        <v>2485000</v>
      </c>
      <c r="G22" s="622">
        <v>2383704</v>
      </c>
      <c r="H22" s="622">
        <v>2222596</v>
      </c>
      <c r="I22" s="622">
        <v>2196749</v>
      </c>
      <c r="J22" s="624">
        <v>2280838</v>
      </c>
      <c r="K22" s="624">
        <v>2213966</v>
      </c>
      <c r="L22" s="625"/>
    </row>
    <row r="23" spans="1:12" ht="7.5" customHeight="1">
      <c r="A23" s="337"/>
      <c r="B23" s="320"/>
      <c r="C23" s="320"/>
      <c r="D23" s="320"/>
      <c r="E23" s="277"/>
      <c r="F23" s="622"/>
      <c r="G23" s="622"/>
      <c r="H23" s="622"/>
      <c r="I23" s="622"/>
      <c r="J23" s="626"/>
      <c r="K23" s="626"/>
      <c r="L23" s="625"/>
    </row>
    <row r="24" spans="2:12" ht="27" customHeight="1">
      <c r="B24" s="309" t="s">
        <v>443</v>
      </c>
      <c r="C24" s="309"/>
      <c r="D24" s="309"/>
      <c r="E24" s="323"/>
      <c r="F24" s="617">
        <v>233651785</v>
      </c>
      <c r="G24" s="617">
        <v>228472000</v>
      </c>
      <c r="H24" s="617">
        <v>191817944</v>
      </c>
      <c r="I24" s="617">
        <v>187116195</v>
      </c>
      <c r="J24" s="617">
        <f>SUM(J25:J31)+SUM(J40:J49)</f>
        <v>189491038</v>
      </c>
      <c r="K24" s="617">
        <f>SUM(K25:K31)+SUM(K40:K49)</f>
        <v>182653449</v>
      </c>
      <c r="L24" s="627"/>
    </row>
    <row r="25" spans="1:12" ht="27" customHeight="1">
      <c r="A25" s="337"/>
      <c r="B25" s="320"/>
      <c r="C25" s="318" t="s">
        <v>430</v>
      </c>
      <c r="D25" s="318"/>
      <c r="E25" s="277"/>
      <c r="F25" s="622">
        <v>72913761</v>
      </c>
      <c r="G25" s="622">
        <v>71763661</v>
      </c>
      <c r="H25" s="622">
        <v>71993792</v>
      </c>
      <c r="I25" s="622">
        <v>70911659</v>
      </c>
      <c r="J25" s="624">
        <v>74156397</v>
      </c>
      <c r="K25" s="624">
        <v>71695325</v>
      </c>
      <c r="L25" s="628"/>
    </row>
    <row r="26" spans="1:12" ht="27" customHeight="1">
      <c r="A26" s="337"/>
      <c r="B26" s="320"/>
      <c r="C26" s="318" t="s">
        <v>431</v>
      </c>
      <c r="D26" s="318"/>
      <c r="E26" s="277"/>
      <c r="F26" s="622">
        <v>57881747</v>
      </c>
      <c r="G26" s="622">
        <v>56075121</v>
      </c>
      <c r="H26" s="622">
        <v>5910105</v>
      </c>
      <c r="I26" s="622">
        <v>5843747</v>
      </c>
      <c r="J26" s="624">
        <v>147937</v>
      </c>
      <c r="K26" s="624">
        <v>140540</v>
      </c>
      <c r="L26" s="628"/>
    </row>
    <row r="27" spans="1:12" ht="27" customHeight="1">
      <c r="A27" s="337"/>
      <c r="B27" s="320"/>
      <c r="C27" s="394" t="s">
        <v>376</v>
      </c>
      <c r="D27" s="394"/>
      <c r="E27" s="277"/>
      <c r="F27" s="622">
        <v>144167</v>
      </c>
      <c r="G27" s="622">
        <v>130576</v>
      </c>
      <c r="H27" s="622">
        <v>149400</v>
      </c>
      <c r="I27" s="622">
        <v>115323</v>
      </c>
      <c r="J27" s="624">
        <v>139600</v>
      </c>
      <c r="K27" s="624">
        <v>121353</v>
      </c>
      <c r="L27" s="628"/>
    </row>
    <row r="28" spans="1:12" ht="27" customHeight="1">
      <c r="A28" s="337"/>
      <c r="B28" s="320"/>
      <c r="C28" s="318" t="s">
        <v>393</v>
      </c>
      <c r="D28" s="318"/>
      <c r="E28" s="277"/>
      <c r="F28" s="629">
        <v>42114866</v>
      </c>
      <c r="G28" s="629">
        <v>41008066</v>
      </c>
      <c r="H28" s="629">
        <v>43733571</v>
      </c>
      <c r="I28" s="629">
        <v>42613110</v>
      </c>
      <c r="J28" s="624">
        <v>45862000</v>
      </c>
      <c r="K28" s="624">
        <v>44863781</v>
      </c>
      <c r="L28" s="619"/>
    </row>
    <row r="29" spans="1:12" s="634" customFormat="1" ht="27" customHeight="1">
      <c r="A29" s="195"/>
      <c r="B29" s="367"/>
      <c r="C29" s="630" t="s">
        <v>444</v>
      </c>
      <c r="D29" s="630"/>
      <c r="E29" s="196"/>
      <c r="F29" s="631" t="s">
        <v>432</v>
      </c>
      <c r="G29" s="631" t="s">
        <v>432</v>
      </c>
      <c r="H29" s="632">
        <v>6353864</v>
      </c>
      <c r="I29" s="632">
        <v>6274426</v>
      </c>
      <c r="J29" s="624">
        <v>6795000</v>
      </c>
      <c r="K29" s="624">
        <v>6565155</v>
      </c>
      <c r="L29" s="633"/>
    </row>
    <row r="30" spans="1:12" ht="27" customHeight="1">
      <c r="A30" s="337"/>
      <c r="B30" s="320"/>
      <c r="C30" s="318" t="s">
        <v>433</v>
      </c>
      <c r="D30" s="318"/>
      <c r="E30" s="277"/>
      <c r="F30" s="629">
        <v>343754</v>
      </c>
      <c r="G30" s="629">
        <v>330576</v>
      </c>
      <c r="H30" s="629">
        <v>346000</v>
      </c>
      <c r="I30" s="629">
        <v>312407</v>
      </c>
      <c r="J30" s="624">
        <v>363500</v>
      </c>
      <c r="K30" s="624">
        <v>340081</v>
      </c>
      <c r="L30" s="625"/>
    </row>
    <row r="31" spans="1:12" ht="27" customHeight="1">
      <c r="A31" s="337"/>
      <c r="B31" s="320"/>
      <c r="C31" s="318" t="s">
        <v>377</v>
      </c>
      <c r="D31" s="318"/>
      <c r="E31" s="277"/>
      <c r="F31" s="629">
        <v>146801</v>
      </c>
      <c r="G31" s="629">
        <v>143717</v>
      </c>
      <c r="H31" s="629">
        <v>155700</v>
      </c>
      <c r="I31" s="629">
        <v>153141</v>
      </c>
      <c r="J31" s="624">
        <v>156500</v>
      </c>
      <c r="K31" s="624">
        <v>153568</v>
      </c>
      <c r="L31" s="625"/>
    </row>
    <row r="32" spans="1:12" ht="9" customHeight="1" thickBot="1">
      <c r="A32" s="337"/>
      <c r="B32" s="337"/>
      <c r="C32" s="337"/>
      <c r="D32" s="320"/>
      <c r="E32" s="277"/>
      <c r="F32" s="635"/>
      <c r="G32" s="635"/>
      <c r="H32" s="636"/>
      <c r="I32" s="636"/>
      <c r="J32" s="635"/>
      <c r="K32" s="635"/>
      <c r="L32" s="619"/>
    </row>
    <row r="33" spans="1:12" ht="18" customHeight="1">
      <c r="A33" s="637" t="s">
        <v>445</v>
      </c>
      <c r="B33" s="637"/>
      <c r="C33" s="637"/>
      <c r="D33" s="638"/>
      <c r="E33" s="638"/>
      <c r="F33" s="639"/>
      <c r="G33" s="639"/>
      <c r="H33" s="639"/>
      <c r="I33" s="639"/>
      <c r="J33" s="639"/>
      <c r="K33" s="639"/>
      <c r="L33" s="640"/>
    </row>
    <row r="34" spans="1:12" ht="33" customHeight="1">
      <c r="A34" s="641"/>
      <c r="B34" s="641"/>
      <c r="C34" s="641"/>
      <c r="D34" s="642"/>
      <c r="E34" s="642"/>
      <c r="F34" s="643"/>
      <c r="G34" s="643"/>
      <c r="H34" s="643"/>
      <c r="I34" s="643"/>
      <c r="J34" s="643"/>
      <c r="K34" s="644"/>
      <c r="L34" s="594"/>
    </row>
    <row r="35" spans="1:12" ht="51" customHeight="1">
      <c r="A35" s="645"/>
      <c r="B35" s="645"/>
      <c r="C35" s="645"/>
      <c r="D35" s="646"/>
      <c r="E35" s="646"/>
      <c r="F35" s="647"/>
      <c r="G35" s="647"/>
      <c r="H35" s="647"/>
      <c r="I35" s="647"/>
      <c r="J35" s="647"/>
      <c r="K35" s="647"/>
      <c r="L35" s="597"/>
    </row>
    <row r="36" spans="1:12" ht="16.5" customHeight="1" thickBot="1">
      <c r="A36" s="598"/>
      <c r="B36" s="598"/>
      <c r="C36" s="598"/>
      <c r="D36" s="598"/>
      <c r="E36" s="598"/>
      <c r="F36" s="599"/>
      <c r="G36" s="599"/>
      <c r="H36" s="599"/>
      <c r="I36" s="599"/>
      <c r="J36" s="599"/>
      <c r="K36" s="648" t="s">
        <v>446</v>
      </c>
      <c r="L36" s="597"/>
    </row>
    <row r="37" spans="1:12" ht="18" customHeight="1">
      <c r="A37" s="601" t="s">
        <v>417</v>
      </c>
      <c r="B37" s="601"/>
      <c r="C37" s="601"/>
      <c r="D37" s="601"/>
      <c r="E37" s="602"/>
      <c r="F37" s="603" t="s">
        <v>447</v>
      </c>
      <c r="G37" s="604"/>
      <c r="H37" s="603" t="s">
        <v>448</v>
      </c>
      <c r="I37" s="604"/>
      <c r="J37" s="605" t="s">
        <v>449</v>
      </c>
      <c r="K37" s="606"/>
      <c r="L37" s="649"/>
    </row>
    <row r="38" spans="1:12" ht="27" customHeight="1">
      <c r="A38" s="608"/>
      <c r="B38" s="608"/>
      <c r="C38" s="608"/>
      <c r="D38" s="608"/>
      <c r="E38" s="609"/>
      <c r="F38" s="610" t="s">
        <v>397</v>
      </c>
      <c r="G38" s="611" t="s">
        <v>398</v>
      </c>
      <c r="H38" s="610" t="s">
        <v>397</v>
      </c>
      <c r="I38" s="611" t="s">
        <v>398</v>
      </c>
      <c r="J38" s="612" t="s">
        <v>397</v>
      </c>
      <c r="K38" s="613" t="s">
        <v>398</v>
      </c>
      <c r="L38" s="649"/>
    </row>
    <row r="39" spans="1:12" ht="9" customHeight="1">
      <c r="A39" s="337"/>
      <c r="B39" s="337"/>
      <c r="C39" s="337"/>
      <c r="D39" s="650"/>
      <c r="E39" s="277"/>
      <c r="F39" s="635"/>
      <c r="G39" s="635"/>
      <c r="H39" s="651"/>
      <c r="I39" s="651"/>
      <c r="J39" s="636"/>
      <c r="K39" s="636"/>
      <c r="L39" s="619"/>
    </row>
    <row r="40" spans="1:12" ht="27" customHeight="1">
      <c r="A40" s="337"/>
      <c r="B40" s="320"/>
      <c r="C40" s="318" t="s">
        <v>378</v>
      </c>
      <c r="D40" s="318"/>
      <c r="E40" s="277"/>
      <c r="F40" s="629">
        <v>784464</v>
      </c>
      <c r="G40" s="629">
        <v>745318</v>
      </c>
      <c r="H40" s="629">
        <v>727837</v>
      </c>
      <c r="I40" s="629">
        <v>699733</v>
      </c>
      <c r="J40" s="624">
        <v>904000</v>
      </c>
      <c r="K40" s="624">
        <v>828376</v>
      </c>
      <c r="L40" s="625"/>
    </row>
    <row r="41" spans="1:12" ht="27" customHeight="1">
      <c r="A41" s="337"/>
      <c r="B41" s="320"/>
      <c r="C41" s="318" t="s">
        <v>379</v>
      </c>
      <c r="D41" s="318"/>
      <c r="E41" s="277"/>
      <c r="F41" s="629">
        <v>604785</v>
      </c>
      <c r="G41" s="629">
        <v>604749</v>
      </c>
      <c r="H41" s="629">
        <v>3002720</v>
      </c>
      <c r="I41" s="629">
        <v>2995182</v>
      </c>
      <c r="J41" s="624">
        <v>1695100</v>
      </c>
      <c r="K41" s="624">
        <v>1669455</v>
      </c>
      <c r="L41" s="625"/>
    </row>
    <row r="42" spans="1:12" ht="27" customHeight="1">
      <c r="A42" s="337"/>
      <c r="B42" s="320"/>
      <c r="C42" s="318" t="s">
        <v>434</v>
      </c>
      <c r="D42" s="318"/>
      <c r="E42" s="277"/>
      <c r="F42" s="629">
        <v>97387</v>
      </c>
      <c r="G42" s="629">
        <v>94843</v>
      </c>
      <c r="H42" s="629">
        <v>100000</v>
      </c>
      <c r="I42" s="629">
        <v>90910</v>
      </c>
      <c r="J42" s="624">
        <v>106200</v>
      </c>
      <c r="K42" s="624">
        <v>94185</v>
      </c>
      <c r="L42" s="625"/>
    </row>
    <row r="43" spans="1:12" ht="27" customHeight="1">
      <c r="A43" s="337"/>
      <c r="B43" s="320"/>
      <c r="C43" s="318" t="s">
        <v>435</v>
      </c>
      <c r="D43" s="318"/>
      <c r="E43" s="277"/>
      <c r="F43" s="629">
        <v>32500</v>
      </c>
      <c r="G43" s="629">
        <v>30408</v>
      </c>
      <c r="H43" s="629">
        <v>27573</v>
      </c>
      <c r="I43" s="629">
        <v>26779</v>
      </c>
      <c r="J43" s="624">
        <v>18000</v>
      </c>
      <c r="K43" s="624">
        <v>15688</v>
      </c>
      <c r="L43" s="625"/>
    </row>
    <row r="44" spans="1:12" ht="27" customHeight="1">
      <c r="A44" s="337"/>
      <c r="B44" s="320"/>
      <c r="C44" s="318" t="s">
        <v>436</v>
      </c>
      <c r="D44" s="318"/>
      <c r="E44" s="277"/>
      <c r="F44" s="629">
        <v>18962570</v>
      </c>
      <c r="G44" s="629">
        <v>17944177</v>
      </c>
      <c r="H44" s="629">
        <v>19126277</v>
      </c>
      <c r="I44" s="629">
        <v>16927535</v>
      </c>
      <c r="J44" s="624">
        <v>19176000</v>
      </c>
      <c r="K44" s="624">
        <v>16234784</v>
      </c>
      <c r="L44" s="625"/>
    </row>
    <row r="45" spans="1:12" ht="27" customHeight="1">
      <c r="A45" s="337"/>
      <c r="B45" s="320"/>
      <c r="C45" s="318" t="s">
        <v>380</v>
      </c>
      <c r="D45" s="318"/>
      <c r="E45" s="277"/>
      <c r="F45" s="629">
        <v>1360046</v>
      </c>
      <c r="G45" s="629">
        <v>1356788</v>
      </c>
      <c r="H45" s="629">
        <v>1328500</v>
      </c>
      <c r="I45" s="629">
        <v>1313459</v>
      </c>
      <c r="J45" s="624">
        <v>965897</v>
      </c>
      <c r="K45" s="624">
        <v>956152</v>
      </c>
      <c r="L45" s="625"/>
    </row>
    <row r="46" spans="1:12" ht="27" customHeight="1">
      <c r="A46" s="337"/>
      <c r="B46" s="320"/>
      <c r="C46" s="318" t="s">
        <v>395</v>
      </c>
      <c r="D46" s="318"/>
      <c r="E46" s="277"/>
      <c r="F46" s="622">
        <v>1036700</v>
      </c>
      <c r="G46" s="622">
        <v>1023528</v>
      </c>
      <c r="H46" s="622">
        <v>1008000</v>
      </c>
      <c r="I46" s="622">
        <v>995212</v>
      </c>
      <c r="J46" s="624">
        <v>1040000</v>
      </c>
      <c r="K46" s="624">
        <v>1016954</v>
      </c>
      <c r="L46" s="625"/>
    </row>
    <row r="47" spans="1:12" ht="27" customHeight="1">
      <c r="A47" s="337"/>
      <c r="B47" s="320"/>
      <c r="C47" s="318" t="s">
        <v>450</v>
      </c>
      <c r="D47" s="318"/>
      <c r="E47" s="652"/>
      <c r="F47" s="622">
        <v>37219856</v>
      </c>
      <c r="G47" s="622">
        <v>37219206</v>
      </c>
      <c r="H47" s="622">
        <v>37846839</v>
      </c>
      <c r="I47" s="622">
        <v>37842756</v>
      </c>
      <c r="J47" s="624">
        <v>37958000</v>
      </c>
      <c r="K47" s="624">
        <v>37956614</v>
      </c>
      <c r="L47" s="625"/>
    </row>
    <row r="48" spans="1:12" ht="27" customHeight="1">
      <c r="A48" s="337"/>
      <c r="B48" s="320"/>
      <c r="C48" s="318" t="s">
        <v>451</v>
      </c>
      <c r="D48" s="318"/>
      <c r="E48" s="277"/>
      <c r="F48" s="622">
        <v>8085</v>
      </c>
      <c r="G48" s="622">
        <v>1187</v>
      </c>
      <c r="H48" s="622">
        <v>7534</v>
      </c>
      <c r="I48" s="622">
        <v>739</v>
      </c>
      <c r="J48" s="624">
        <v>6748</v>
      </c>
      <c r="K48" s="624">
        <v>1285</v>
      </c>
      <c r="L48" s="625"/>
    </row>
    <row r="49" spans="1:12" ht="27" customHeight="1">
      <c r="A49" s="337"/>
      <c r="B49" s="320"/>
      <c r="C49" s="318" t="s">
        <v>452</v>
      </c>
      <c r="D49" s="318"/>
      <c r="E49" s="277"/>
      <c r="F49" s="622">
        <v>296</v>
      </c>
      <c r="G49" s="622">
        <v>79</v>
      </c>
      <c r="H49" s="622">
        <v>232</v>
      </c>
      <c r="I49" s="622">
        <v>77</v>
      </c>
      <c r="J49" s="624">
        <v>159</v>
      </c>
      <c r="K49" s="624">
        <v>153</v>
      </c>
      <c r="L49" s="625"/>
    </row>
    <row r="50" spans="1:12" ht="7.5" customHeight="1">
      <c r="A50" s="337"/>
      <c r="B50" s="320"/>
      <c r="C50" s="320"/>
      <c r="D50" s="320"/>
      <c r="E50" s="277"/>
      <c r="F50" s="653"/>
      <c r="G50" s="653"/>
      <c r="H50" s="622"/>
      <c r="I50" s="622"/>
      <c r="J50" s="653"/>
      <c r="K50" s="653"/>
      <c r="L50" s="625"/>
    </row>
    <row r="51" spans="2:12" ht="27" customHeight="1">
      <c r="B51" s="376" t="s">
        <v>453</v>
      </c>
      <c r="C51" s="376"/>
      <c r="D51" s="376"/>
      <c r="E51" s="378"/>
      <c r="F51" s="654">
        <v>85842811</v>
      </c>
      <c r="G51" s="654">
        <v>81964796</v>
      </c>
      <c r="H51" s="654">
        <v>86068430</v>
      </c>
      <c r="I51" s="654">
        <v>83255552</v>
      </c>
      <c r="J51" s="617">
        <f>J52+J55+J58+J61</f>
        <v>77641577</v>
      </c>
      <c r="K51" s="617">
        <f>K52+K55+K58+K61</f>
        <v>75593661</v>
      </c>
      <c r="L51" s="627"/>
    </row>
    <row r="52" spans="1:12" ht="27" customHeight="1">
      <c r="A52" s="337"/>
      <c r="B52" s="367"/>
      <c r="C52" s="368" t="s">
        <v>381</v>
      </c>
      <c r="D52" s="368"/>
      <c r="E52" s="196"/>
      <c r="F52" s="197">
        <v>21314832</v>
      </c>
      <c r="G52" s="197">
        <v>20174507</v>
      </c>
      <c r="H52" s="197">
        <v>22926323</v>
      </c>
      <c r="I52" s="197">
        <v>21168503</v>
      </c>
      <c r="J52" s="624">
        <f>SUM(J53:J54)</f>
        <v>21716692</v>
      </c>
      <c r="K52" s="624">
        <f>SUM(K53:K54)</f>
        <v>21601700</v>
      </c>
      <c r="L52" s="628"/>
    </row>
    <row r="53" spans="1:12" ht="27" customHeight="1">
      <c r="A53" s="337"/>
      <c r="B53" s="367"/>
      <c r="C53" s="367"/>
      <c r="D53" s="367" t="s">
        <v>454</v>
      </c>
      <c r="E53" s="196"/>
      <c r="F53" s="632">
        <v>17712230</v>
      </c>
      <c r="G53" s="632">
        <v>17480198</v>
      </c>
      <c r="H53" s="632">
        <v>17547467</v>
      </c>
      <c r="I53" s="632">
        <v>17468925</v>
      </c>
      <c r="J53" s="624">
        <v>18224318</v>
      </c>
      <c r="K53" s="624">
        <v>18123274</v>
      </c>
      <c r="L53" s="628"/>
    </row>
    <row r="54" spans="1:12" ht="27" customHeight="1">
      <c r="A54" s="337"/>
      <c r="B54" s="367"/>
      <c r="C54" s="367"/>
      <c r="D54" s="367" t="s">
        <v>455</v>
      </c>
      <c r="E54" s="196"/>
      <c r="F54" s="632">
        <v>3602602</v>
      </c>
      <c r="G54" s="632">
        <v>2694309</v>
      </c>
      <c r="H54" s="632">
        <v>5378856</v>
      </c>
      <c r="I54" s="632">
        <v>3699578</v>
      </c>
      <c r="J54" s="624">
        <v>3492374</v>
      </c>
      <c r="K54" s="624">
        <v>3478426</v>
      </c>
      <c r="L54" s="628"/>
    </row>
    <row r="55" spans="1:12" ht="27" customHeight="1">
      <c r="A55" s="337"/>
      <c r="B55" s="367"/>
      <c r="C55" s="368" t="s">
        <v>456</v>
      </c>
      <c r="D55" s="368"/>
      <c r="E55" s="196"/>
      <c r="F55" s="197">
        <v>400379</v>
      </c>
      <c r="G55" s="197">
        <v>395784</v>
      </c>
      <c r="H55" s="197">
        <v>382742</v>
      </c>
      <c r="I55" s="197">
        <v>377343</v>
      </c>
      <c r="J55" s="624">
        <f>SUM(J56:J57)</f>
        <v>325862</v>
      </c>
      <c r="K55" s="624">
        <f>SUM(K56:K57)</f>
        <v>310707</v>
      </c>
      <c r="L55" s="628"/>
    </row>
    <row r="56" spans="1:12" ht="27" customHeight="1">
      <c r="A56" s="337"/>
      <c r="B56" s="367"/>
      <c r="C56" s="367"/>
      <c r="D56" s="367" t="s">
        <v>454</v>
      </c>
      <c r="E56" s="196"/>
      <c r="F56" s="632">
        <v>341886</v>
      </c>
      <c r="G56" s="632">
        <v>337292</v>
      </c>
      <c r="H56" s="632">
        <v>339141</v>
      </c>
      <c r="I56" s="632">
        <v>333743</v>
      </c>
      <c r="J56" s="624">
        <v>320385</v>
      </c>
      <c r="K56" s="624">
        <v>305231</v>
      </c>
      <c r="L56" s="628"/>
    </row>
    <row r="57" spans="1:12" ht="27" customHeight="1">
      <c r="A57" s="337"/>
      <c r="B57" s="367"/>
      <c r="C57" s="367"/>
      <c r="D57" s="367" t="s">
        <v>455</v>
      </c>
      <c r="E57" s="196"/>
      <c r="F57" s="632">
        <v>58493</v>
      </c>
      <c r="G57" s="632">
        <v>58492</v>
      </c>
      <c r="H57" s="632">
        <v>43601</v>
      </c>
      <c r="I57" s="632">
        <v>43600</v>
      </c>
      <c r="J57" s="624">
        <v>5477</v>
      </c>
      <c r="K57" s="624">
        <v>5476</v>
      </c>
      <c r="L57" s="628"/>
    </row>
    <row r="58" spans="1:12" ht="27" customHeight="1">
      <c r="A58" s="337"/>
      <c r="B58" s="367"/>
      <c r="C58" s="368" t="s">
        <v>383</v>
      </c>
      <c r="D58" s="368"/>
      <c r="E58" s="196"/>
      <c r="F58" s="197">
        <v>21597319</v>
      </c>
      <c r="G58" s="197">
        <v>20899533</v>
      </c>
      <c r="H58" s="197">
        <v>19297612</v>
      </c>
      <c r="I58" s="197">
        <v>18683033</v>
      </c>
      <c r="J58" s="624">
        <f>SUM(J59:J60)</f>
        <v>19072511</v>
      </c>
      <c r="K58" s="624">
        <f>SUM(K59:K60)</f>
        <v>18342421</v>
      </c>
      <c r="L58" s="628"/>
    </row>
    <row r="59" spans="1:12" ht="27" customHeight="1">
      <c r="A59" s="337"/>
      <c r="B59" s="367"/>
      <c r="C59" s="367"/>
      <c r="D59" s="367" t="s">
        <v>454</v>
      </c>
      <c r="E59" s="196"/>
      <c r="F59" s="632">
        <v>12629153</v>
      </c>
      <c r="G59" s="632">
        <v>12249939</v>
      </c>
      <c r="H59" s="632">
        <v>11486496</v>
      </c>
      <c r="I59" s="632">
        <v>11135504</v>
      </c>
      <c r="J59" s="624">
        <v>11662207</v>
      </c>
      <c r="K59" s="624">
        <v>11222742</v>
      </c>
      <c r="L59" s="628"/>
    </row>
    <row r="60" spans="1:12" ht="27" customHeight="1">
      <c r="A60" s="337"/>
      <c r="B60" s="367"/>
      <c r="C60" s="367"/>
      <c r="D60" s="367" t="s">
        <v>455</v>
      </c>
      <c r="E60" s="196"/>
      <c r="F60" s="632">
        <v>8968166</v>
      </c>
      <c r="G60" s="632">
        <v>8649594</v>
      </c>
      <c r="H60" s="632">
        <v>7811116</v>
      </c>
      <c r="I60" s="632">
        <v>7547529</v>
      </c>
      <c r="J60" s="624">
        <v>7410304</v>
      </c>
      <c r="K60" s="624">
        <v>7119679</v>
      </c>
      <c r="L60" s="628"/>
    </row>
    <row r="61" spans="1:12" ht="27" customHeight="1">
      <c r="A61" s="337"/>
      <c r="B61" s="367"/>
      <c r="C61" s="368" t="s">
        <v>384</v>
      </c>
      <c r="D61" s="368"/>
      <c r="E61" s="196"/>
      <c r="F61" s="197">
        <v>42530281</v>
      </c>
      <c r="G61" s="197">
        <v>40494972</v>
      </c>
      <c r="H61" s="197">
        <v>43461753</v>
      </c>
      <c r="I61" s="197">
        <v>43026673</v>
      </c>
      <c r="J61" s="624">
        <f>SUM(J62:J63)</f>
        <v>36526512</v>
      </c>
      <c r="K61" s="624">
        <f>SUM(K62:K63)</f>
        <v>35338833</v>
      </c>
      <c r="L61" s="628"/>
    </row>
    <row r="62" spans="1:12" ht="27" customHeight="1">
      <c r="A62" s="337"/>
      <c r="B62" s="367"/>
      <c r="C62" s="367"/>
      <c r="D62" s="367" t="s">
        <v>454</v>
      </c>
      <c r="E62" s="196"/>
      <c r="F62" s="632">
        <v>16022308</v>
      </c>
      <c r="G62" s="632">
        <v>15879712</v>
      </c>
      <c r="H62" s="632">
        <v>15746480</v>
      </c>
      <c r="I62" s="632">
        <v>15706911</v>
      </c>
      <c r="J62" s="624">
        <v>15349542</v>
      </c>
      <c r="K62" s="624">
        <v>15342592</v>
      </c>
      <c r="L62" s="628"/>
    </row>
    <row r="63" spans="1:12" ht="27" customHeight="1">
      <c r="A63" s="337"/>
      <c r="B63" s="367"/>
      <c r="C63" s="367"/>
      <c r="D63" s="367" t="s">
        <v>455</v>
      </c>
      <c r="E63" s="196"/>
      <c r="F63" s="632">
        <v>26507973</v>
      </c>
      <c r="G63" s="632">
        <v>24615260</v>
      </c>
      <c r="H63" s="632">
        <v>27715273</v>
      </c>
      <c r="I63" s="632">
        <v>27319762</v>
      </c>
      <c r="J63" s="624">
        <v>21176970</v>
      </c>
      <c r="K63" s="624">
        <v>19996241</v>
      </c>
      <c r="L63" s="628"/>
    </row>
    <row r="64" spans="1:12" ht="9" customHeight="1" thickBot="1">
      <c r="A64" s="397"/>
      <c r="B64" s="655"/>
      <c r="C64" s="655"/>
      <c r="D64" s="656"/>
      <c r="E64" s="657"/>
      <c r="F64" s="658"/>
      <c r="G64" s="658"/>
      <c r="H64" s="659"/>
      <c r="I64" s="659"/>
      <c r="J64" s="658"/>
      <c r="K64" s="658"/>
      <c r="L64" s="628"/>
    </row>
    <row r="65" spans="1:12" ht="18" customHeight="1">
      <c r="A65" s="637"/>
      <c r="B65" s="637"/>
      <c r="C65" s="637"/>
      <c r="D65" s="638"/>
      <c r="E65" s="638"/>
      <c r="F65" s="639"/>
      <c r="G65" s="639"/>
      <c r="H65" s="639"/>
      <c r="I65" s="639"/>
      <c r="J65" s="639"/>
      <c r="K65" s="639"/>
      <c r="L65" s="640"/>
    </row>
    <row r="66" spans="1:12" ht="18" customHeight="1">
      <c r="A66" s="646"/>
      <c r="B66" s="646"/>
      <c r="C66" s="646"/>
      <c r="D66" s="660"/>
      <c r="E66" s="661"/>
      <c r="F66" s="640"/>
      <c r="G66" s="640"/>
      <c r="H66" s="640"/>
      <c r="I66" s="640"/>
      <c r="J66" s="640"/>
      <c r="K66" s="640"/>
      <c r="L66" s="640"/>
    </row>
    <row r="67" spans="1:12" ht="17.25">
      <c r="A67" s="662"/>
      <c r="B67" s="662"/>
      <c r="C67" s="662"/>
      <c r="D67" s="663"/>
      <c r="E67" s="662"/>
      <c r="J67" s="664"/>
      <c r="K67" s="664"/>
      <c r="L67" s="664"/>
    </row>
    <row r="68" spans="1:12" ht="17.25">
      <c r="A68" s="662"/>
      <c r="B68" s="662"/>
      <c r="C68" s="662"/>
      <c r="D68" s="663"/>
      <c r="E68" s="662"/>
      <c r="J68" s="664"/>
      <c r="K68" s="664"/>
      <c r="L68" s="664"/>
    </row>
    <row r="69" spans="1:12" ht="17.25">
      <c r="A69" s="662"/>
      <c r="B69" s="662"/>
      <c r="C69" s="662"/>
      <c r="D69" s="663"/>
      <c r="E69" s="662"/>
      <c r="J69" s="664"/>
      <c r="K69" s="664"/>
      <c r="L69" s="664"/>
    </row>
  </sheetData>
  <mergeCells count="48">
    <mergeCell ref="H4:I4"/>
    <mergeCell ref="H37:I37"/>
    <mergeCell ref="C55:D55"/>
    <mergeCell ref="C19:D19"/>
    <mergeCell ref="C20:D20"/>
    <mergeCell ref="C21:D21"/>
    <mergeCell ref="C22:D22"/>
    <mergeCell ref="C25:D25"/>
    <mergeCell ref="C26:D26"/>
    <mergeCell ref="C40:D40"/>
    <mergeCell ref="C41:D41"/>
    <mergeCell ref="C42:D42"/>
    <mergeCell ref="C47:D47"/>
    <mergeCell ref="C27:D27"/>
    <mergeCell ref="C28:D28"/>
    <mergeCell ref="C30:D30"/>
    <mergeCell ref="C31:D31"/>
    <mergeCell ref="C29:D29"/>
    <mergeCell ref="C61:D61"/>
    <mergeCell ref="C43:D43"/>
    <mergeCell ref="C44:D44"/>
    <mergeCell ref="C49:D49"/>
    <mergeCell ref="C52:D52"/>
    <mergeCell ref="B51:D51"/>
    <mergeCell ref="C45:D45"/>
    <mergeCell ref="C46:D46"/>
    <mergeCell ref="C48:D48"/>
    <mergeCell ref="C58:D58"/>
    <mergeCell ref="A1:D1"/>
    <mergeCell ref="B7:D7"/>
    <mergeCell ref="B9:D9"/>
    <mergeCell ref="B24:D24"/>
    <mergeCell ref="C10:D10"/>
    <mergeCell ref="C11:D11"/>
    <mergeCell ref="C12:D12"/>
    <mergeCell ref="C13:D13"/>
    <mergeCell ref="C14:D14"/>
    <mergeCell ref="C15:D15"/>
    <mergeCell ref="J37:K37"/>
    <mergeCell ref="F37:G37"/>
    <mergeCell ref="A2:K2"/>
    <mergeCell ref="A4:E5"/>
    <mergeCell ref="A37:E38"/>
    <mergeCell ref="J4:K4"/>
    <mergeCell ref="F4:G4"/>
    <mergeCell ref="C16:D16"/>
    <mergeCell ref="C17:D17"/>
    <mergeCell ref="C18:D18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scale="9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12"/>
  <sheetViews>
    <sheetView workbookViewId="0" topLeftCell="A1">
      <selection activeCell="A2" sqref="A2:H2"/>
    </sheetView>
  </sheetViews>
  <sheetFormatPr defaultColWidth="9.00390625" defaultRowHeight="13.5"/>
  <cols>
    <col min="1" max="1" width="1.25" style="542" customWidth="1"/>
    <col min="2" max="2" width="21.25390625" style="543" customWidth="1"/>
    <col min="3" max="3" width="1.25" style="542" customWidth="1"/>
    <col min="4" max="7" width="13.25390625" style="541" customWidth="1"/>
    <col min="8" max="8" width="13.25390625" style="576" customWidth="1"/>
    <col min="9" max="9" width="12.875" style="576" customWidth="1"/>
    <col min="10" max="18" width="12.875" style="541" customWidth="1"/>
    <col min="19" max="16384" width="11.00390625" style="541" customWidth="1"/>
  </cols>
  <sheetData>
    <row r="1" spans="1:16" s="487" customFormat="1" ht="27" customHeight="1">
      <c r="A1" s="481"/>
      <c r="B1" s="481"/>
      <c r="C1" s="482"/>
      <c r="D1" s="483"/>
      <c r="E1" s="483"/>
      <c r="F1" s="485"/>
      <c r="G1" s="483"/>
      <c r="H1" s="544"/>
      <c r="I1" s="544"/>
      <c r="J1" s="483"/>
      <c r="K1" s="483"/>
      <c r="L1" s="483"/>
      <c r="M1" s="483"/>
      <c r="N1" s="483"/>
      <c r="O1" s="484"/>
      <c r="P1" s="486"/>
    </row>
    <row r="2" spans="1:16" s="491" customFormat="1" ht="45.75" customHeight="1">
      <c r="A2" s="545" t="s">
        <v>412</v>
      </c>
      <c r="B2" s="545"/>
      <c r="C2" s="545"/>
      <c r="D2" s="545"/>
      <c r="E2" s="545"/>
      <c r="F2" s="545"/>
      <c r="G2" s="545"/>
      <c r="H2" s="545"/>
      <c r="I2" s="577"/>
      <c r="J2" s="536"/>
      <c r="K2" s="536"/>
      <c r="L2" s="536"/>
      <c r="M2" s="536"/>
      <c r="N2" s="536"/>
      <c r="O2" s="536"/>
      <c r="P2" s="490"/>
    </row>
    <row r="3" spans="1:16" s="491" customFormat="1" ht="16.5" customHeight="1" thickBot="1">
      <c r="A3" s="492"/>
      <c r="B3" s="492"/>
      <c r="C3" s="492"/>
      <c r="D3" s="493"/>
      <c r="E3" s="493"/>
      <c r="F3" s="493"/>
      <c r="G3" s="493"/>
      <c r="H3" s="493"/>
      <c r="I3" s="493"/>
      <c r="J3" s="578"/>
      <c r="K3" s="578"/>
      <c r="L3" s="578"/>
      <c r="M3" s="493"/>
      <c r="N3" s="493"/>
      <c r="O3" s="494" t="s">
        <v>413</v>
      </c>
      <c r="P3" s="490"/>
    </row>
    <row r="4" spans="1:16" s="505" customFormat="1" ht="18" customHeight="1">
      <c r="A4" s="495" t="s">
        <v>370</v>
      </c>
      <c r="B4" s="495"/>
      <c r="C4" s="496"/>
      <c r="D4" s="497" t="s">
        <v>414</v>
      </c>
      <c r="E4" s="498"/>
      <c r="F4" s="579"/>
      <c r="G4" s="497" t="s">
        <v>415</v>
      </c>
      <c r="H4" s="498"/>
      <c r="I4" s="501" t="s">
        <v>408</v>
      </c>
      <c r="J4" s="497" t="s">
        <v>390</v>
      </c>
      <c r="K4" s="498"/>
      <c r="L4" s="498"/>
      <c r="M4" s="502" t="s">
        <v>391</v>
      </c>
      <c r="N4" s="503"/>
      <c r="O4" s="503"/>
      <c r="P4" s="504"/>
    </row>
    <row r="5" spans="1:16" s="505" customFormat="1" ht="24" customHeight="1">
      <c r="A5" s="506"/>
      <c r="B5" s="506"/>
      <c r="C5" s="507"/>
      <c r="D5" s="580" t="s">
        <v>397</v>
      </c>
      <c r="E5" s="509" t="s">
        <v>398</v>
      </c>
      <c r="F5" s="508" t="s">
        <v>399</v>
      </c>
      <c r="G5" s="548" t="s">
        <v>397</v>
      </c>
      <c r="H5" s="509" t="s">
        <v>398</v>
      </c>
      <c r="I5" s="510" t="s">
        <v>399</v>
      </c>
      <c r="J5" s="548" t="s">
        <v>397</v>
      </c>
      <c r="K5" s="508" t="s">
        <v>398</v>
      </c>
      <c r="L5" s="510" t="s">
        <v>399</v>
      </c>
      <c r="M5" s="550" t="s">
        <v>397</v>
      </c>
      <c r="N5" s="512" t="s">
        <v>398</v>
      </c>
      <c r="O5" s="514" t="s">
        <v>399</v>
      </c>
      <c r="P5" s="504"/>
    </row>
    <row r="6" spans="1:16" s="505" customFormat="1" ht="3" customHeight="1">
      <c r="A6" s="515"/>
      <c r="B6" s="515"/>
      <c r="C6" s="516"/>
      <c r="D6" s="552"/>
      <c r="E6" s="515"/>
      <c r="F6" s="515"/>
      <c r="G6" s="552"/>
      <c r="H6" s="515"/>
      <c r="I6" s="515"/>
      <c r="J6" s="552"/>
      <c r="K6" s="515"/>
      <c r="L6" s="515"/>
      <c r="M6" s="553"/>
      <c r="N6" s="554"/>
      <c r="O6" s="554"/>
      <c r="P6" s="518"/>
    </row>
    <row r="7" spans="1:16" s="560" customFormat="1" ht="20.25" customHeight="1">
      <c r="A7" s="446"/>
      <c r="B7" s="320" t="s">
        <v>400</v>
      </c>
      <c r="C7" s="277"/>
      <c r="D7" s="525">
        <v>14345567</v>
      </c>
      <c r="E7" s="525">
        <v>14463693</v>
      </c>
      <c r="F7" s="581">
        <v>118126</v>
      </c>
      <c r="G7" s="526">
        <v>13817681</v>
      </c>
      <c r="H7" s="526">
        <v>14001913</v>
      </c>
      <c r="I7" s="582">
        <v>184232</v>
      </c>
      <c r="J7" s="525">
        <v>12990132</v>
      </c>
      <c r="K7" s="525">
        <v>12928387</v>
      </c>
      <c r="L7" s="556">
        <v>-61745</v>
      </c>
      <c r="M7" s="583">
        <v>12154872</v>
      </c>
      <c r="N7" s="583">
        <v>12149007</v>
      </c>
      <c r="O7" s="584">
        <v>-5865</v>
      </c>
      <c r="P7" s="559"/>
    </row>
    <row r="8" spans="1:16" s="560" customFormat="1" ht="20.25" customHeight="1">
      <c r="A8" s="446"/>
      <c r="B8" s="320" t="s">
        <v>401</v>
      </c>
      <c r="C8" s="277"/>
      <c r="D8" s="525">
        <v>12890741</v>
      </c>
      <c r="E8" s="525">
        <v>12400100</v>
      </c>
      <c r="F8" s="581">
        <v>-490641</v>
      </c>
      <c r="G8" s="526">
        <v>12629153</v>
      </c>
      <c r="H8" s="526">
        <v>12249939</v>
      </c>
      <c r="I8" s="582">
        <v>-379214</v>
      </c>
      <c r="J8" s="525">
        <v>11486496</v>
      </c>
      <c r="K8" s="525">
        <v>11135504</v>
      </c>
      <c r="L8" s="556">
        <v>-39569</v>
      </c>
      <c r="M8" s="583">
        <v>11662207</v>
      </c>
      <c r="N8" s="583">
        <v>11222742</v>
      </c>
      <c r="O8" s="585">
        <v>-439465</v>
      </c>
      <c r="P8" s="559"/>
    </row>
    <row r="9" spans="1:16" s="560" customFormat="1" ht="20.25" customHeight="1">
      <c r="A9" s="446"/>
      <c r="B9" s="320" t="s">
        <v>402</v>
      </c>
      <c r="C9" s="277"/>
      <c r="D9" s="525">
        <v>1608590</v>
      </c>
      <c r="E9" s="525">
        <v>1668633</v>
      </c>
      <c r="F9" s="581">
        <v>60043</v>
      </c>
      <c r="G9" s="526">
        <v>1140366</v>
      </c>
      <c r="H9" s="526">
        <v>1215154</v>
      </c>
      <c r="I9" s="582">
        <v>74788</v>
      </c>
      <c r="J9" s="525">
        <v>1268454</v>
      </c>
      <c r="K9" s="525">
        <v>1298673</v>
      </c>
      <c r="L9" s="582">
        <v>30219</v>
      </c>
      <c r="M9" s="583">
        <v>1550318</v>
      </c>
      <c r="N9" s="583">
        <v>1547727</v>
      </c>
      <c r="O9" s="584">
        <v>-2591</v>
      </c>
      <c r="P9" s="559"/>
    </row>
    <row r="10" spans="1:16" s="560" customFormat="1" ht="20.25" customHeight="1">
      <c r="A10" s="337"/>
      <c r="B10" s="320" t="s">
        <v>403</v>
      </c>
      <c r="C10" s="277"/>
      <c r="D10" s="526">
        <v>6740237</v>
      </c>
      <c r="E10" s="526">
        <v>6418828</v>
      </c>
      <c r="F10" s="581">
        <v>-321409</v>
      </c>
      <c r="G10" s="526">
        <v>8968166</v>
      </c>
      <c r="H10" s="526">
        <v>8649594</v>
      </c>
      <c r="I10" s="582">
        <v>-318572</v>
      </c>
      <c r="J10" s="526">
        <v>7811116</v>
      </c>
      <c r="K10" s="526">
        <v>7547529</v>
      </c>
      <c r="L10" s="555">
        <v>-263587</v>
      </c>
      <c r="M10" s="586">
        <v>7410304</v>
      </c>
      <c r="N10" s="586">
        <v>7119679</v>
      </c>
      <c r="O10" s="585">
        <v>-290625</v>
      </c>
      <c r="P10" s="559"/>
    </row>
    <row r="11" spans="1:16" s="560" customFormat="1" ht="3" customHeight="1" thickBot="1">
      <c r="A11" s="337"/>
      <c r="B11" s="320"/>
      <c r="C11" s="337"/>
      <c r="D11" s="526"/>
      <c r="E11" s="526"/>
      <c r="F11" s="525"/>
      <c r="G11" s="526"/>
      <c r="H11" s="526"/>
      <c r="I11" s="581"/>
      <c r="J11" s="557"/>
      <c r="K11" s="557"/>
      <c r="L11" s="587"/>
      <c r="M11" s="566"/>
      <c r="N11" s="526"/>
      <c r="O11" s="525"/>
      <c r="P11" s="559"/>
    </row>
    <row r="12" spans="1:16" s="575" customFormat="1" ht="18" customHeight="1">
      <c r="A12" s="534" t="s">
        <v>416</v>
      </c>
      <c r="B12" s="588"/>
      <c r="C12" s="588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73"/>
    </row>
  </sheetData>
  <mergeCells count="7">
    <mergeCell ref="M4:O4"/>
    <mergeCell ref="D4:F4"/>
    <mergeCell ref="A1:B1"/>
    <mergeCell ref="A4:C5"/>
    <mergeCell ref="A2:H2"/>
    <mergeCell ref="J4:L4"/>
    <mergeCell ref="G4:H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2"/>
  <sheetViews>
    <sheetView zoomScaleSheetLayoutView="100" workbookViewId="0" topLeftCell="A1">
      <selection activeCell="A2" sqref="A2:H2"/>
    </sheetView>
  </sheetViews>
  <sheetFormatPr defaultColWidth="9.00390625" defaultRowHeight="13.5"/>
  <cols>
    <col min="1" max="1" width="1.25" style="542" customWidth="1"/>
    <col min="2" max="2" width="21.25390625" style="543" customWidth="1"/>
    <col min="3" max="3" width="1.25" style="542" customWidth="1"/>
    <col min="4" max="4" width="13.25390625" style="541" customWidth="1"/>
    <col min="5" max="6" width="13.25390625" style="576" customWidth="1"/>
    <col min="7" max="8" width="13.25390625" style="541" customWidth="1"/>
    <col min="9" max="18" width="12.875" style="541" customWidth="1"/>
    <col min="19" max="16384" width="11.00390625" style="541" customWidth="1"/>
  </cols>
  <sheetData>
    <row r="1" spans="1:16" s="487" customFormat="1" ht="27" customHeight="1">
      <c r="A1" s="481"/>
      <c r="B1" s="481"/>
      <c r="C1" s="482"/>
      <c r="D1" s="483"/>
      <c r="E1" s="544"/>
      <c r="F1" s="544"/>
      <c r="G1" s="483"/>
      <c r="H1" s="483"/>
      <c r="I1" s="483"/>
      <c r="J1" s="483"/>
      <c r="K1" s="483"/>
      <c r="L1" s="484"/>
      <c r="M1" s="483"/>
      <c r="N1" s="483"/>
      <c r="O1" s="484"/>
      <c r="P1" s="486"/>
    </row>
    <row r="2" spans="1:16" s="491" customFormat="1" ht="45.75" customHeight="1">
      <c r="A2" s="545" t="s">
        <v>404</v>
      </c>
      <c r="B2" s="545"/>
      <c r="C2" s="545"/>
      <c r="D2" s="545"/>
      <c r="E2" s="545"/>
      <c r="F2" s="545"/>
      <c r="G2" s="545"/>
      <c r="H2" s="545"/>
      <c r="I2" s="546"/>
      <c r="J2" s="546"/>
      <c r="K2" s="546"/>
      <c r="L2" s="546"/>
      <c r="M2" s="547"/>
      <c r="N2" s="547"/>
      <c r="O2" s="547"/>
      <c r="P2" s="490"/>
    </row>
    <row r="3" spans="1:16" s="491" customFormat="1" ht="16.5" customHeight="1" thickBot="1">
      <c r="A3" s="492"/>
      <c r="B3" s="492"/>
      <c r="C3" s="492"/>
      <c r="D3" s="493"/>
      <c r="E3" s="493"/>
      <c r="F3" s="493"/>
      <c r="G3" s="493"/>
      <c r="H3" s="493"/>
      <c r="I3" s="493"/>
      <c r="J3" s="493"/>
      <c r="K3" s="493"/>
      <c r="L3" s="494"/>
      <c r="M3" s="493"/>
      <c r="N3" s="493"/>
      <c r="O3" s="494" t="s">
        <v>405</v>
      </c>
      <c r="P3" s="490"/>
    </row>
    <row r="4" spans="1:16" s="505" customFormat="1" ht="18" customHeight="1">
      <c r="A4" s="495" t="s">
        <v>370</v>
      </c>
      <c r="B4" s="495"/>
      <c r="C4" s="496"/>
      <c r="D4" s="497" t="s">
        <v>406</v>
      </c>
      <c r="E4" s="498"/>
      <c r="F4" s="498"/>
      <c r="G4" s="499" t="s">
        <v>407</v>
      </c>
      <c r="H4" s="500"/>
      <c r="I4" s="501" t="s">
        <v>408</v>
      </c>
      <c r="J4" s="497" t="s">
        <v>409</v>
      </c>
      <c r="K4" s="498"/>
      <c r="L4" s="498"/>
      <c r="M4" s="502" t="s">
        <v>410</v>
      </c>
      <c r="N4" s="503"/>
      <c r="O4" s="503"/>
      <c r="P4" s="504"/>
    </row>
    <row r="5" spans="1:16" s="505" customFormat="1" ht="24" customHeight="1">
      <c r="A5" s="506"/>
      <c r="B5" s="506"/>
      <c r="C5" s="507"/>
      <c r="D5" s="548" t="s">
        <v>397</v>
      </c>
      <c r="E5" s="509" t="s">
        <v>398</v>
      </c>
      <c r="F5" s="508" t="s">
        <v>399</v>
      </c>
      <c r="G5" s="548" t="s">
        <v>397</v>
      </c>
      <c r="H5" s="510" t="s">
        <v>398</v>
      </c>
      <c r="I5" s="549" t="s">
        <v>399</v>
      </c>
      <c r="J5" s="548" t="s">
        <v>397</v>
      </c>
      <c r="K5" s="510" t="s">
        <v>398</v>
      </c>
      <c r="L5" s="509" t="s">
        <v>399</v>
      </c>
      <c r="M5" s="550" t="s">
        <v>397</v>
      </c>
      <c r="N5" s="514" t="s">
        <v>398</v>
      </c>
      <c r="O5" s="551" t="s">
        <v>399</v>
      </c>
      <c r="P5" s="504"/>
    </row>
    <row r="6" spans="1:16" s="505" customFormat="1" ht="3" customHeight="1">
      <c r="A6" s="515"/>
      <c r="B6" s="515"/>
      <c r="C6" s="516"/>
      <c r="D6" s="552"/>
      <c r="E6" s="515"/>
      <c r="F6" s="515"/>
      <c r="G6" s="552"/>
      <c r="H6" s="515"/>
      <c r="I6" s="515"/>
      <c r="J6" s="552"/>
      <c r="K6" s="515"/>
      <c r="L6" s="515"/>
      <c r="M6" s="553"/>
      <c r="N6" s="554"/>
      <c r="O6" s="554"/>
      <c r="P6" s="518"/>
    </row>
    <row r="7" spans="1:16" s="560" customFormat="1" ht="20.25" customHeight="1">
      <c r="A7" s="337"/>
      <c r="B7" s="320" t="s">
        <v>400</v>
      </c>
      <c r="C7" s="277"/>
      <c r="D7" s="526">
        <v>16225491</v>
      </c>
      <c r="E7" s="526">
        <v>16132064</v>
      </c>
      <c r="F7" s="555">
        <v>-93427</v>
      </c>
      <c r="G7" s="526">
        <v>16164633</v>
      </c>
      <c r="H7" s="526">
        <v>16114579</v>
      </c>
      <c r="I7" s="556">
        <v>-50054</v>
      </c>
      <c r="J7" s="526">
        <v>15995167</v>
      </c>
      <c r="K7" s="526">
        <v>15957703</v>
      </c>
      <c r="L7" s="556">
        <v>-37464</v>
      </c>
      <c r="M7" s="557">
        <v>15396911</v>
      </c>
      <c r="N7" s="557">
        <v>15432227</v>
      </c>
      <c r="O7" s="558">
        <f>N7-M7</f>
        <v>35316</v>
      </c>
      <c r="P7" s="559"/>
    </row>
    <row r="8" spans="1:16" s="560" customFormat="1" ht="20.25" customHeight="1">
      <c r="A8" s="337"/>
      <c r="B8" s="320" t="s">
        <v>401</v>
      </c>
      <c r="C8" s="277"/>
      <c r="D8" s="526">
        <v>16208536</v>
      </c>
      <c r="E8" s="526">
        <v>16124177</v>
      </c>
      <c r="F8" s="555">
        <v>-84359</v>
      </c>
      <c r="G8" s="526">
        <v>16022308</v>
      </c>
      <c r="H8" s="526">
        <v>15879712</v>
      </c>
      <c r="I8" s="555">
        <v>-142596</v>
      </c>
      <c r="J8" s="526">
        <v>15746480</v>
      </c>
      <c r="K8" s="526">
        <v>15706911</v>
      </c>
      <c r="L8" s="556">
        <v>-39569</v>
      </c>
      <c r="M8" s="557">
        <v>15349542</v>
      </c>
      <c r="N8" s="557">
        <v>15342592</v>
      </c>
      <c r="O8" s="561">
        <v>-6950</v>
      </c>
      <c r="P8" s="559"/>
    </row>
    <row r="9" spans="1:16" s="560" customFormat="1" ht="20.25" customHeight="1">
      <c r="A9" s="337"/>
      <c r="B9" s="320" t="s">
        <v>402</v>
      </c>
      <c r="C9" s="277"/>
      <c r="D9" s="526">
        <v>14049591</v>
      </c>
      <c r="E9" s="526">
        <v>13190491</v>
      </c>
      <c r="F9" s="521">
        <v>-859100</v>
      </c>
      <c r="G9" s="526">
        <v>19830864</v>
      </c>
      <c r="H9" s="526">
        <v>18060474</v>
      </c>
      <c r="I9" s="562">
        <v>-1770390</v>
      </c>
      <c r="J9" s="526">
        <v>21994137</v>
      </c>
      <c r="K9" s="526">
        <v>20659139</v>
      </c>
      <c r="L9" s="562">
        <v>-1334998</v>
      </c>
      <c r="M9" s="557">
        <v>14529272</v>
      </c>
      <c r="N9" s="557">
        <v>13419973</v>
      </c>
      <c r="O9" s="563">
        <v>-1109299</v>
      </c>
      <c r="P9" s="559"/>
    </row>
    <row r="10" spans="1:16" s="560" customFormat="1" ht="20.25" customHeight="1">
      <c r="A10" s="337"/>
      <c r="B10" s="320" t="s">
        <v>403</v>
      </c>
      <c r="C10" s="277"/>
      <c r="D10" s="526">
        <v>20679819</v>
      </c>
      <c r="E10" s="526">
        <v>19802192</v>
      </c>
      <c r="F10" s="521">
        <v>-877627</v>
      </c>
      <c r="G10" s="526">
        <v>26507973</v>
      </c>
      <c r="H10" s="526">
        <v>24615260</v>
      </c>
      <c r="I10" s="562">
        <v>-1892713</v>
      </c>
      <c r="J10" s="526">
        <v>28715273</v>
      </c>
      <c r="K10" s="526">
        <v>27319762</v>
      </c>
      <c r="L10" s="562">
        <v>-1395511</v>
      </c>
      <c r="M10" s="557">
        <v>21176970</v>
      </c>
      <c r="N10" s="557">
        <v>19996241</v>
      </c>
      <c r="O10" s="563">
        <v>-1180729</v>
      </c>
      <c r="P10" s="559"/>
    </row>
    <row r="11" spans="1:16" s="560" customFormat="1" ht="3" customHeight="1" thickBot="1">
      <c r="A11" s="564"/>
      <c r="B11" s="565"/>
      <c r="C11" s="564"/>
      <c r="D11" s="566"/>
      <c r="E11" s="566"/>
      <c r="F11" s="567"/>
      <c r="G11" s="568"/>
      <c r="H11" s="568"/>
      <c r="I11" s="569"/>
      <c r="J11" s="568"/>
      <c r="K11" s="568"/>
      <c r="L11" s="569"/>
      <c r="M11" s="566"/>
      <c r="N11" s="566"/>
      <c r="O11" s="566"/>
      <c r="P11" s="559"/>
    </row>
    <row r="12" spans="1:16" s="575" customFormat="1" ht="18" customHeight="1">
      <c r="A12" s="570" t="s">
        <v>411</v>
      </c>
      <c r="B12" s="571"/>
      <c r="C12" s="572"/>
      <c r="D12" s="573"/>
      <c r="E12" s="574"/>
      <c r="F12" s="574"/>
      <c r="G12" s="573"/>
      <c r="H12" s="573"/>
      <c r="I12" s="573"/>
      <c r="J12" s="573"/>
      <c r="K12" s="573"/>
      <c r="L12" s="573"/>
      <c r="M12" s="573"/>
      <c r="N12" s="573"/>
      <c r="O12" s="573"/>
      <c r="P12" s="573"/>
    </row>
  </sheetData>
  <mergeCells count="6">
    <mergeCell ref="A1:B1"/>
    <mergeCell ref="A4:C5"/>
    <mergeCell ref="J4:L4"/>
    <mergeCell ref="M4:O4"/>
    <mergeCell ref="D4:F4"/>
    <mergeCell ref="A2:H2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"/>
  <sheetViews>
    <sheetView zoomScaleSheetLayoutView="100" workbookViewId="0" topLeftCell="A1">
      <selection activeCell="A2" sqref="A2:H2"/>
    </sheetView>
  </sheetViews>
  <sheetFormatPr defaultColWidth="9.00390625" defaultRowHeight="13.5"/>
  <cols>
    <col min="1" max="1" width="1.25" style="542" customWidth="1"/>
    <col min="2" max="2" width="23.125" style="543" customWidth="1"/>
    <col min="3" max="3" width="1.25" style="542" customWidth="1"/>
    <col min="4" max="6" width="12.875" style="541" customWidth="1"/>
    <col min="7" max="12" width="12.875" style="540" customWidth="1"/>
    <col min="13" max="18" width="12.875" style="541" customWidth="1"/>
    <col min="19" max="16384" width="11.00390625" style="541" customWidth="1"/>
  </cols>
  <sheetData>
    <row r="1" spans="1:16" s="487" customFormat="1" ht="27" customHeight="1">
      <c r="A1" s="481"/>
      <c r="B1" s="481"/>
      <c r="C1" s="482"/>
      <c r="D1" s="483"/>
      <c r="E1" s="483"/>
      <c r="F1" s="483"/>
      <c r="G1" s="483"/>
      <c r="H1" s="483"/>
      <c r="I1" s="484"/>
      <c r="J1" s="483"/>
      <c r="K1" s="483"/>
      <c r="L1" s="484"/>
      <c r="M1" s="483"/>
      <c r="N1" s="483"/>
      <c r="O1" s="485"/>
      <c r="P1" s="486"/>
    </row>
    <row r="2" spans="1:16" s="491" customFormat="1" ht="45.75" customHeight="1">
      <c r="A2" s="488" t="s">
        <v>385</v>
      </c>
      <c r="B2" s="488"/>
      <c r="C2" s="488"/>
      <c r="D2" s="488"/>
      <c r="E2" s="488"/>
      <c r="F2" s="488"/>
      <c r="G2" s="488"/>
      <c r="H2" s="488"/>
      <c r="I2" s="489"/>
      <c r="J2" s="489"/>
      <c r="K2" s="489"/>
      <c r="L2" s="489"/>
      <c r="M2" s="489"/>
      <c r="N2" s="489"/>
      <c r="O2" s="489"/>
      <c r="P2" s="490"/>
    </row>
    <row r="3" spans="1:16" s="491" customFormat="1" ht="16.5" customHeight="1" thickBot="1">
      <c r="A3" s="492"/>
      <c r="B3" s="492"/>
      <c r="C3" s="492"/>
      <c r="D3" s="493"/>
      <c r="E3" s="493"/>
      <c r="F3" s="493"/>
      <c r="G3" s="493"/>
      <c r="H3" s="493"/>
      <c r="I3" s="494"/>
      <c r="J3" s="493"/>
      <c r="K3" s="493"/>
      <c r="L3" s="494"/>
      <c r="M3" s="493"/>
      <c r="N3" s="493"/>
      <c r="O3" s="494" t="s">
        <v>386</v>
      </c>
      <c r="P3" s="490"/>
    </row>
    <row r="4" spans="1:16" s="505" customFormat="1" ht="18" customHeight="1">
      <c r="A4" s="495" t="s">
        <v>370</v>
      </c>
      <c r="B4" s="495"/>
      <c r="C4" s="496"/>
      <c r="D4" s="497" t="s">
        <v>387</v>
      </c>
      <c r="E4" s="498"/>
      <c r="F4" s="498"/>
      <c r="G4" s="499" t="s">
        <v>388</v>
      </c>
      <c r="H4" s="500"/>
      <c r="I4" s="501" t="s">
        <v>389</v>
      </c>
      <c r="J4" s="497" t="s">
        <v>390</v>
      </c>
      <c r="K4" s="498"/>
      <c r="L4" s="498"/>
      <c r="M4" s="502" t="s">
        <v>391</v>
      </c>
      <c r="N4" s="503"/>
      <c r="O4" s="503"/>
      <c r="P4" s="504"/>
    </row>
    <row r="5" spans="1:16" s="505" customFormat="1" ht="27" customHeight="1">
      <c r="A5" s="506"/>
      <c r="B5" s="506"/>
      <c r="C5" s="507"/>
      <c r="D5" s="508" t="s">
        <v>371</v>
      </c>
      <c r="E5" s="509" t="s">
        <v>372</v>
      </c>
      <c r="F5" s="508" t="s">
        <v>373</v>
      </c>
      <c r="G5" s="508" t="s">
        <v>371</v>
      </c>
      <c r="H5" s="510" t="s">
        <v>372</v>
      </c>
      <c r="I5" s="510" t="s">
        <v>373</v>
      </c>
      <c r="J5" s="508" t="s">
        <v>371</v>
      </c>
      <c r="K5" s="511" t="s">
        <v>372</v>
      </c>
      <c r="L5" s="510" t="s">
        <v>373</v>
      </c>
      <c r="M5" s="512" t="s">
        <v>371</v>
      </c>
      <c r="N5" s="513" t="s">
        <v>372</v>
      </c>
      <c r="O5" s="514" t="s">
        <v>373</v>
      </c>
      <c r="P5" s="504"/>
    </row>
    <row r="6" spans="1:16" s="505" customFormat="1" ht="3" customHeight="1">
      <c r="A6" s="515"/>
      <c r="B6" s="515"/>
      <c r="C6" s="516"/>
      <c r="D6" s="515"/>
      <c r="E6" s="515"/>
      <c r="F6" s="515"/>
      <c r="G6" s="515"/>
      <c r="H6" s="515"/>
      <c r="I6" s="515"/>
      <c r="J6" s="515"/>
      <c r="K6" s="515"/>
      <c r="L6" s="515"/>
      <c r="M6" s="517"/>
      <c r="N6" s="517"/>
      <c r="O6" s="517"/>
      <c r="P6" s="518"/>
    </row>
    <row r="7" spans="1:16" s="524" customFormat="1" ht="25.5" customHeight="1">
      <c r="A7" s="314"/>
      <c r="B7" s="519" t="s">
        <v>374</v>
      </c>
      <c r="C7" s="277"/>
      <c r="D7" s="520">
        <v>33849100</v>
      </c>
      <c r="E7" s="520">
        <v>42304045</v>
      </c>
      <c r="F7" s="520">
        <v>563201736</v>
      </c>
      <c r="G7" s="520">
        <v>36942800</v>
      </c>
      <c r="H7" s="521">
        <v>50751346</v>
      </c>
      <c r="I7" s="520">
        <v>549393190</v>
      </c>
      <c r="J7" s="520">
        <v>42683200</v>
      </c>
      <c r="K7" s="520">
        <v>53500258</v>
      </c>
      <c r="L7" s="520">
        <v>538576133</v>
      </c>
      <c r="M7" s="522">
        <v>35216700</v>
      </c>
      <c r="N7" s="522">
        <v>43040379</v>
      </c>
      <c r="O7" s="522">
        <v>530752454</v>
      </c>
      <c r="P7" s="523"/>
    </row>
    <row r="8" spans="1:16" s="524" customFormat="1" ht="20.25" customHeight="1">
      <c r="A8" s="314"/>
      <c r="B8" s="310" t="s">
        <v>375</v>
      </c>
      <c r="C8" s="277"/>
      <c r="D8" s="525">
        <v>22769800</v>
      </c>
      <c r="E8" s="525">
        <v>29317345</v>
      </c>
      <c r="F8" s="525">
        <v>305665639</v>
      </c>
      <c r="G8" s="525">
        <v>20960700</v>
      </c>
      <c r="H8" s="526">
        <v>30918702</v>
      </c>
      <c r="I8" s="525">
        <v>296086098</v>
      </c>
      <c r="J8" s="525">
        <v>22159000</v>
      </c>
      <c r="K8" s="525">
        <v>31519738</v>
      </c>
      <c r="L8" s="525">
        <v>286725360</v>
      </c>
      <c r="M8" s="522">
        <v>23857900</v>
      </c>
      <c r="N8" s="522">
        <v>28951921</v>
      </c>
      <c r="O8" s="522">
        <v>281631339</v>
      </c>
      <c r="P8" s="523"/>
    </row>
    <row r="9" spans="1:16" s="524" customFormat="1" ht="20.25" customHeight="1">
      <c r="A9" s="314"/>
      <c r="B9" s="310" t="s">
        <v>392</v>
      </c>
      <c r="C9" s="277"/>
      <c r="D9" s="525">
        <v>0</v>
      </c>
      <c r="E9" s="525">
        <v>74000</v>
      </c>
      <c r="F9" s="525">
        <v>0</v>
      </c>
      <c r="G9" s="525">
        <v>0</v>
      </c>
      <c r="H9" s="526">
        <v>0</v>
      </c>
      <c r="I9" s="525">
        <v>0</v>
      </c>
      <c r="J9" s="525">
        <v>200000</v>
      </c>
      <c r="K9" s="525">
        <v>0</v>
      </c>
      <c r="L9" s="525">
        <v>200000</v>
      </c>
      <c r="M9" s="522">
        <v>0</v>
      </c>
      <c r="N9" s="522">
        <v>0</v>
      </c>
      <c r="O9" s="522">
        <v>200000</v>
      </c>
      <c r="P9" s="523"/>
    </row>
    <row r="10" spans="1:16" s="524" customFormat="1" ht="20.25" customHeight="1">
      <c r="A10" s="319"/>
      <c r="B10" s="320" t="s">
        <v>376</v>
      </c>
      <c r="C10" s="277"/>
      <c r="D10" s="525">
        <v>26600</v>
      </c>
      <c r="E10" s="525">
        <v>0</v>
      </c>
      <c r="F10" s="525">
        <v>460257</v>
      </c>
      <c r="G10" s="525">
        <v>20300</v>
      </c>
      <c r="H10" s="526">
        <v>0</v>
      </c>
      <c r="I10" s="525">
        <v>480557</v>
      </c>
      <c r="J10" s="525">
        <v>33200</v>
      </c>
      <c r="K10" s="525">
        <v>0</v>
      </c>
      <c r="L10" s="525">
        <v>513757</v>
      </c>
      <c r="M10" s="522">
        <v>20400</v>
      </c>
      <c r="N10" s="522">
        <v>0</v>
      </c>
      <c r="O10" s="522">
        <v>534157</v>
      </c>
      <c r="P10" s="523"/>
    </row>
    <row r="11" spans="1:16" s="524" customFormat="1" ht="20.25" customHeight="1">
      <c r="A11" s="319"/>
      <c r="B11" s="320" t="s">
        <v>393</v>
      </c>
      <c r="C11" s="277"/>
      <c r="D11" s="525">
        <v>0</v>
      </c>
      <c r="E11" s="525">
        <v>12667</v>
      </c>
      <c r="F11" s="525">
        <v>25333</v>
      </c>
      <c r="G11" s="525">
        <v>0</v>
      </c>
      <c r="H11" s="526">
        <v>12667</v>
      </c>
      <c r="I11" s="525">
        <v>12666</v>
      </c>
      <c r="J11" s="525">
        <v>0</v>
      </c>
      <c r="K11" s="525">
        <v>12667</v>
      </c>
      <c r="L11" s="525">
        <v>0</v>
      </c>
      <c r="M11" s="522">
        <v>0</v>
      </c>
      <c r="N11" s="522">
        <v>0</v>
      </c>
      <c r="O11" s="522">
        <v>0</v>
      </c>
      <c r="P11" s="523"/>
    </row>
    <row r="12" spans="1:16" s="524" customFormat="1" ht="20.25" customHeight="1">
      <c r="A12" s="319"/>
      <c r="B12" s="320" t="s">
        <v>394</v>
      </c>
      <c r="C12" s="277"/>
      <c r="D12" s="525">
        <v>0</v>
      </c>
      <c r="E12" s="525">
        <v>32379</v>
      </c>
      <c r="F12" s="525">
        <v>132620</v>
      </c>
      <c r="G12" s="525">
        <v>17800</v>
      </c>
      <c r="H12" s="526">
        <v>23577</v>
      </c>
      <c r="I12" s="525">
        <v>126843</v>
      </c>
      <c r="J12" s="525">
        <v>0</v>
      </c>
      <c r="K12" s="525">
        <v>19625</v>
      </c>
      <c r="L12" s="525">
        <v>107218</v>
      </c>
      <c r="M12" s="522">
        <v>51400</v>
      </c>
      <c r="N12" s="522">
        <v>20737</v>
      </c>
      <c r="O12" s="522">
        <v>137881</v>
      </c>
      <c r="P12" s="523"/>
    </row>
    <row r="13" spans="1:16" s="524" customFormat="1" ht="20.25" customHeight="1">
      <c r="A13" s="319"/>
      <c r="B13" s="320" t="s">
        <v>377</v>
      </c>
      <c r="C13" s="277"/>
      <c r="D13" s="525">
        <v>68500</v>
      </c>
      <c r="E13" s="525">
        <v>54032</v>
      </c>
      <c r="F13" s="525">
        <v>1262669</v>
      </c>
      <c r="G13" s="525">
        <v>0</v>
      </c>
      <c r="H13" s="526">
        <v>49498</v>
      </c>
      <c r="I13" s="525">
        <v>1213170</v>
      </c>
      <c r="J13" s="525">
        <v>1300</v>
      </c>
      <c r="K13" s="525">
        <v>51252</v>
      </c>
      <c r="L13" s="525">
        <v>1163217</v>
      </c>
      <c r="M13" s="522">
        <v>4300</v>
      </c>
      <c r="N13" s="522">
        <v>53520</v>
      </c>
      <c r="O13" s="522">
        <v>1113998</v>
      </c>
      <c r="P13" s="523"/>
    </row>
    <row r="14" spans="1:16" s="524" customFormat="1" ht="20.25" customHeight="1">
      <c r="A14" s="319"/>
      <c r="B14" s="320" t="s">
        <v>378</v>
      </c>
      <c r="C14" s="277"/>
      <c r="D14" s="525">
        <v>0</v>
      </c>
      <c r="E14" s="525">
        <v>55437</v>
      </c>
      <c r="F14" s="525">
        <v>971608</v>
      </c>
      <c r="G14" s="525">
        <v>0</v>
      </c>
      <c r="H14" s="526">
        <v>57089</v>
      </c>
      <c r="I14" s="525">
        <v>914519</v>
      </c>
      <c r="J14" s="525">
        <v>0</v>
      </c>
      <c r="K14" s="525">
        <v>50410</v>
      </c>
      <c r="L14" s="525">
        <v>864109</v>
      </c>
      <c r="M14" s="522">
        <v>0</v>
      </c>
      <c r="N14" s="522">
        <v>51834</v>
      </c>
      <c r="O14" s="522">
        <v>812275</v>
      </c>
      <c r="P14" s="523"/>
    </row>
    <row r="15" spans="1:16" s="524" customFormat="1" ht="20.25" customHeight="1">
      <c r="A15" s="319"/>
      <c r="B15" s="320" t="s">
        <v>379</v>
      </c>
      <c r="C15" s="277"/>
      <c r="D15" s="525">
        <v>195000</v>
      </c>
      <c r="E15" s="525">
        <v>590195</v>
      </c>
      <c r="F15" s="525">
        <v>4668065</v>
      </c>
      <c r="G15" s="525">
        <v>0</v>
      </c>
      <c r="H15" s="526">
        <v>550160</v>
      </c>
      <c r="I15" s="525">
        <v>4117905</v>
      </c>
      <c r="J15" s="525">
        <v>1694600</v>
      </c>
      <c r="K15" s="525">
        <v>1249555</v>
      </c>
      <c r="L15" s="525">
        <v>4562950</v>
      </c>
      <c r="M15" s="522">
        <v>159000</v>
      </c>
      <c r="N15" s="522">
        <v>1452923</v>
      </c>
      <c r="O15" s="522">
        <v>3269027</v>
      </c>
      <c r="P15" s="523"/>
    </row>
    <row r="16" spans="1:16" s="524" customFormat="1" ht="20.25" customHeight="1">
      <c r="A16" s="319"/>
      <c r="B16" s="320" t="s">
        <v>380</v>
      </c>
      <c r="C16" s="277"/>
      <c r="D16" s="525">
        <v>0</v>
      </c>
      <c r="E16" s="525">
        <v>627279</v>
      </c>
      <c r="F16" s="525">
        <v>6388906</v>
      </c>
      <c r="G16" s="525">
        <v>0</v>
      </c>
      <c r="H16" s="526">
        <v>643170</v>
      </c>
      <c r="I16" s="525">
        <v>5745736</v>
      </c>
      <c r="J16" s="525">
        <v>0</v>
      </c>
      <c r="K16" s="525">
        <v>659198</v>
      </c>
      <c r="L16" s="525">
        <v>5086538</v>
      </c>
      <c r="M16" s="522">
        <v>0</v>
      </c>
      <c r="N16" s="522">
        <v>438464</v>
      </c>
      <c r="O16" s="522">
        <v>4648074</v>
      </c>
      <c r="P16" s="523"/>
    </row>
    <row r="17" spans="1:16" s="524" customFormat="1" ht="20.25" customHeight="1">
      <c r="A17" s="319"/>
      <c r="B17" s="320" t="s">
        <v>395</v>
      </c>
      <c r="C17" s="277"/>
      <c r="D17" s="525">
        <v>360100</v>
      </c>
      <c r="E17" s="525">
        <v>88374</v>
      </c>
      <c r="F17" s="525">
        <v>2909092</v>
      </c>
      <c r="G17" s="525">
        <v>283800</v>
      </c>
      <c r="H17" s="526">
        <v>107918</v>
      </c>
      <c r="I17" s="525">
        <v>3084974</v>
      </c>
      <c r="J17" s="525">
        <v>353800</v>
      </c>
      <c r="K17" s="525">
        <v>169872</v>
      </c>
      <c r="L17" s="525">
        <v>3268902</v>
      </c>
      <c r="M17" s="522">
        <v>277200</v>
      </c>
      <c r="N17" s="522">
        <v>112179</v>
      </c>
      <c r="O17" s="522">
        <v>3433923</v>
      </c>
      <c r="P17" s="523"/>
    </row>
    <row r="18" spans="1:16" s="524" customFormat="1" ht="20.25" customHeight="1">
      <c r="A18" s="319"/>
      <c r="B18" s="320" t="s">
        <v>381</v>
      </c>
      <c r="C18" s="277"/>
      <c r="D18" s="525">
        <v>938100</v>
      </c>
      <c r="E18" s="525">
        <v>721200</v>
      </c>
      <c r="F18" s="525">
        <v>16723008</v>
      </c>
      <c r="G18" s="525">
        <v>1483200</v>
      </c>
      <c r="H18" s="526">
        <v>851951</v>
      </c>
      <c r="I18" s="525">
        <v>17354257</v>
      </c>
      <c r="J18" s="525">
        <v>2446100</v>
      </c>
      <c r="K18" s="525">
        <v>806168</v>
      </c>
      <c r="L18" s="525">
        <v>18994189</v>
      </c>
      <c r="M18" s="522">
        <v>2250600</v>
      </c>
      <c r="N18" s="522">
        <v>1083072</v>
      </c>
      <c r="O18" s="522">
        <v>20161717</v>
      </c>
      <c r="P18" s="523"/>
    </row>
    <row r="19" spans="1:16" s="524" customFormat="1" ht="20.25" customHeight="1">
      <c r="A19" s="319"/>
      <c r="B19" s="320" t="s">
        <v>382</v>
      </c>
      <c r="C19" s="277"/>
      <c r="D19" s="525">
        <v>0</v>
      </c>
      <c r="E19" s="525">
        <v>105479</v>
      </c>
      <c r="F19" s="525">
        <v>563207</v>
      </c>
      <c r="G19" s="525">
        <v>0</v>
      </c>
      <c r="H19" s="526">
        <v>58492</v>
      </c>
      <c r="I19" s="525">
        <v>126254</v>
      </c>
      <c r="J19" s="525">
        <v>0</v>
      </c>
      <c r="K19" s="525">
        <v>42235</v>
      </c>
      <c r="L19" s="525">
        <v>84020</v>
      </c>
      <c r="M19" s="522">
        <v>0</v>
      </c>
      <c r="N19" s="522">
        <v>5476</v>
      </c>
      <c r="O19" s="522">
        <v>78543</v>
      </c>
      <c r="P19" s="523"/>
    </row>
    <row r="20" spans="1:16" s="524" customFormat="1" ht="20.25" customHeight="1">
      <c r="A20" s="319"/>
      <c r="B20" s="320" t="s">
        <v>383</v>
      </c>
      <c r="C20" s="277"/>
      <c r="D20" s="525">
        <v>743500</v>
      </c>
      <c r="E20" s="525">
        <v>2447924</v>
      </c>
      <c r="F20" s="525">
        <v>33055548</v>
      </c>
      <c r="G20" s="525">
        <v>425600</v>
      </c>
      <c r="H20" s="526">
        <v>4342443</v>
      </c>
      <c r="I20" s="525">
        <v>29138705</v>
      </c>
      <c r="J20" s="525">
        <v>479400</v>
      </c>
      <c r="K20" s="525">
        <v>2729638</v>
      </c>
      <c r="L20" s="525">
        <v>26888467</v>
      </c>
      <c r="M20" s="522">
        <v>594300</v>
      </c>
      <c r="N20" s="522">
        <v>1430784</v>
      </c>
      <c r="O20" s="522">
        <v>26051983</v>
      </c>
      <c r="P20" s="523"/>
    </row>
    <row r="21" spans="1:16" s="528" customFormat="1" ht="20.25" customHeight="1">
      <c r="A21" s="319"/>
      <c r="B21" s="320" t="s">
        <v>384</v>
      </c>
      <c r="C21" s="277"/>
      <c r="D21" s="526">
        <v>8747500</v>
      </c>
      <c r="E21" s="526">
        <v>8177734</v>
      </c>
      <c r="F21" s="526">
        <v>190375784</v>
      </c>
      <c r="G21" s="526">
        <v>13751400</v>
      </c>
      <c r="H21" s="526">
        <v>13135679</v>
      </c>
      <c r="I21" s="526">
        <v>190991506</v>
      </c>
      <c r="J21" s="526">
        <v>15315800</v>
      </c>
      <c r="K21" s="526">
        <v>16189900</v>
      </c>
      <c r="L21" s="526">
        <v>190117406</v>
      </c>
      <c r="M21" s="522">
        <v>8001600</v>
      </c>
      <c r="N21" s="522">
        <v>9439469</v>
      </c>
      <c r="O21" s="522">
        <v>188679537</v>
      </c>
      <c r="P21" s="527"/>
    </row>
    <row r="22" spans="1:16" s="524" customFormat="1" ht="3" customHeight="1" thickBot="1">
      <c r="A22" s="319"/>
      <c r="B22" s="529"/>
      <c r="C22" s="252"/>
      <c r="D22" s="530"/>
      <c r="E22" s="530"/>
      <c r="F22" s="530"/>
      <c r="G22" s="530"/>
      <c r="H22" s="530"/>
      <c r="I22" s="530"/>
      <c r="J22" s="531"/>
      <c r="K22" s="531"/>
      <c r="L22" s="531"/>
      <c r="M22" s="532"/>
      <c r="N22" s="532"/>
      <c r="O22" s="533"/>
      <c r="P22" s="523"/>
    </row>
    <row r="23" spans="1:16" s="537" customFormat="1" ht="18" customHeight="1">
      <c r="A23" s="534" t="s">
        <v>396</v>
      </c>
      <c r="B23" s="534"/>
      <c r="C23" s="534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6"/>
    </row>
    <row r="24" spans="1:16" ht="10.5">
      <c r="A24" s="538"/>
      <c r="B24" s="539"/>
      <c r="C24" s="538"/>
      <c r="D24" s="540"/>
      <c r="E24" s="540"/>
      <c r="F24" s="540"/>
      <c r="M24" s="540"/>
      <c r="N24" s="540"/>
      <c r="O24" s="540"/>
      <c r="P24" s="540"/>
    </row>
    <row r="25" spans="1:16" ht="10.5">
      <c r="A25" s="538"/>
      <c r="B25" s="539"/>
      <c r="C25" s="538"/>
      <c r="D25" s="540"/>
      <c r="E25" s="540"/>
      <c r="F25" s="540"/>
      <c r="M25" s="540"/>
      <c r="N25" s="540"/>
      <c r="O25" s="540"/>
      <c r="P25" s="540"/>
    </row>
  </sheetData>
  <mergeCells count="6">
    <mergeCell ref="J4:L4"/>
    <mergeCell ref="M4:O4"/>
    <mergeCell ref="A2:H2"/>
    <mergeCell ref="A1:B1"/>
    <mergeCell ref="A4:C5"/>
    <mergeCell ref="D4:F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9"/>
  <sheetViews>
    <sheetView workbookViewId="0" topLeftCell="A1">
      <selection activeCell="A1" sqref="A1:I1"/>
    </sheetView>
  </sheetViews>
  <sheetFormatPr defaultColWidth="9.00390625" defaultRowHeight="13.5"/>
  <cols>
    <col min="1" max="1" width="1.25" style="479" customWidth="1"/>
    <col min="2" max="2" width="2.00390625" style="479" customWidth="1"/>
    <col min="3" max="3" width="20.125" style="480" customWidth="1"/>
    <col min="4" max="4" width="1.25" style="479" customWidth="1"/>
    <col min="5" max="5" width="13.125" style="478" customWidth="1"/>
    <col min="6" max="7" width="13.125" style="477" customWidth="1"/>
    <col min="8" max="8" width="13.125" style="478" customWidth="1"/>
    <col min="9" max="9" width="13.00390625" style="478" customWidth="1"/>
    <col min="10" max="16384" width="11.00390625" style="478" customWidth="1"/>
  </cols>
  <sheetData>
    <row r="1" spans="1:10" s="416" customFormat="1" ht="30" customHeight="1">
      <c r="A1" s="414" t="s">
        <v>345</v>
      </c>
      <c r="B1" s="414"/>
      <c r="C1" s="414"/>
      <c r="D1" s="414"/>
      <c r="E1" s="414"/>
      <c r="F1" s="414"/>
      <c r="G1" s="414"/>
      <c r="H1" s="414"/>
      <c r="I1" s="414"/>
      <c r="J1" s="415"/>
    </row>
    <row r="2" spans="1:10" s="416" customFormat="1" ht="16.5" customHeight="1" thickBot="1">
      <c r="A2" s="417"/>
      <c r="B2" s="417"/>
      <c r="C2" s="417"/>
      <c r="D2" s="417"/>
      <c r="E2" s="418"/>
      <c r="F2" s="418"/>
      <c r="G2" s="418"/>
      <c r="H2" s="418"/>
      <c r="I2" s="419"/>
      <c r="J2" s="415"/>
    </row>
    <row r="3" spans="1:10" s="426" customFormat="1" ht="18" customHeight="1">
      <c r="A3" s="420" t="s">
        <v>311</v>
      </c>
      <c r="B3" s="420"/>
      <c r="C3" s="420"/>
      <c r="D3" s="421"/>
      <c r="E3" s="422" t="s">
        <v>190</v>
      </c>
      <c r="F3" s="422" t="s">
        <v>191</v>
      </c>
      <c r="G3" s="422" t="s">
        <v>192</v>
      </c>
      <c r="H3" s="423" t="s">
        <v>346</v>
      </c>
      <c r="I3" s="424"/>
      <c r="J3" s="425"/>
    </row>
    <row r="4" spans="1:10" s="426" customFormat="1" ht="27" customHeight="1">
      <c r="A4" s="427"/>
      <c r="B4" s="427"/>
      <c r="C4" s="427"/>
      <c r="D4" s="428"/>
      <c r="E4" s="429"/>
      <c r="F4" s="429"/>
      <c r="G4" s="429"/>
      <c r="H4" s="430" t="s">
        <v>312</v>
      </c>
      <c r="I4" s="431" t="s">
        <v>313</v>
      </c>
      <c r="J4" s="425"/>
    </row>
    <row r="5" spans="1:10" s="426" customFormat="1" ht="9" customHeight="1">
      <c r="A5" s="432"/>
      <c r="B5" s="432"/>
      <c r="C5" s="432"/>
      <c r="D5" s="433"/>
      <c r="E5" s="434"/>
      <c r="F5" s="434"/>
      <c r="G5" s="434"/>
      <c r="H5" s="435"/>
      <c r="I5" s="436"/>
      <c r="J5" s="425"/>
    </row>
    <row r="6" spans="1:10" s="441" customFormat="1" ht="24" customHeight="1">
      <c r="A6" s="437"/>
      <c r="B6" s="309" t="s">
        <v>347</v>
      </c>
      <c r="C6" s="309"/>
      <c r="D6" s="323"/>
      <c r="E6" s="438">
        <v>563201736</v>
      </c>
      <c r="F6" s="438">
        <v>549393190</v>
      </c>
      <c r="G6" s="438">
        <v>538576133</v>
      </c>
      <c r="H6" s="438">
        <v>530752454</v>
      </c>
      <c r="I6" s="439">
        <v>100</v>
      </c>
      <c r="J6" s="440"/>
    </row>
    <row r="7" spans="1:10" s="441" customFormat="1" ht="7.5" customHeight="1">
      <c r="A7" s="437"/>
      <c r="B7" s="310"/>
      <c r="C7" s="310"/>
      <c r="D7" s="277"/>
      <c r="E7" s="438"/>
      <c r="F7" s="438"/>
      <c r="G7" s="442"/>
      <c r="H7" s="443"/>
      <c r="I7" s="444"/>
      <c r="J7" s="440"/>
    </row>
    <row r="8" spans="1:10" s="441" customFormat="1" ht="21" customHeight="1">
      <c r="A8" s="437"/>
      <c r="B8" s="309" t="s">
        <v>348</v>
      </c>
      <c r="C8" s="309"/>
      <c r="D8" s="323"/>
      <c r="E8" s="438">
        <v>305665639</v>
      </c>
      <c r="F8" s="438">
        <v>296086098</v>
      </c>
      <c r="G8" s="438">
        <v>286725360</v>
      </c>
      <c r="H8" s="438">
        <v>281631339</v>
      </c>
      <c r="I8" s="439">
        <v>53.06</v>
      </c>
      <c r="J8" s="445"/>
    </row>
    <row r="9" spans="1:10" s="447" customFormat="1" ht="21" customHeight="1">
      <c r="A9" s="446"/>
      <c r="B9" s="446"/>
      <c r="C9" s="320" t="s">
        <v>314</v>
      </c>
      <c r="D9" s="277"/>
      <c r="E9" s="442">
        <v>8062660</v>
      </c>
      <c r="F9" s="442">
        <v>7428680</v>
      </c>
      <c r="G9" s="442">
        <v>6846617</v>
      </c>
      <c r="H9" s="438">
        <v>6089627</v>
      </c>
      <c r="I9" s="439">
        <v>1.15</v>
      </c>
      <c r="J9" s="445"/>
    </row>
    <row r="10" spans="1:10" s="447" customFormat="1" ht="21" customHeight="1">
      <c r="A10" s="446"/>
      <c r="B10" s="446"/>
      <c r="C10" s="320" t="s">
        <v>315</v>
      </c>
      <c r="D10" s="277"/>
      <c r="E10" s="442">
        <v>4351</v>
      </c>
      <c r="F10" s="442">
        <v>0</v>
      </c>
      <c r="G10" s="442">
        <v>0</v>
      </c>
      <c r="H10" s="438">
        <v>0</v>
      </c>
      <c r="I10" s="438">
        <v>0</v>
      </c>
      <c r="J10" s="445"/>
    </row>
    <row r="11" spans="1:10" s="447" customFormat="1" ht="21" customHeight="1">
      <c r="A11" s="337"/>
      <c r="B11" s="337"/>
      <c r="C11" s="320" t="s">
        <v>316</v>
      </c>
      <c r="D11" s="277"/>
      <c r="E11" s="442">
        <v>5560317</v>
      </c>
      <c r="F11" s="442">
        <v>4959065</v>
      </c>
      <c r="G11" s="442">
        <v>4455379</v>
      </c>
      <c r="H11" s="438">
        <v>3959316</v>
      </c>
      <c r="I11" s="448">
        <v>0.75</v>
      </c>
      <c r="J11" s="445"/>
    </row>
    <row r="12" spans="1:11" s="447" customFormat="1" ht="21" customHeight="1">
      <c r="A12" s="337"/>
      <c r="B12" s="337"/>
      <c r="C12" s="320" t="s">
        <v>317</v>
      </c>
      <c r="D12" s="277"/>
      <c r="E12" s="442">
        <v>3961936</v>
      </c>
      <c r="F12" s="442">
        <v>4528954</v>
      </c>
      <c r="G12" s="442">
        <v>4113588</v>
      </c>
      <c r="H12" s="438">
        <v>3707767</v>
      </c>
      <c r="I12" s="449">
        <v>0.7</v>
      </c>
      <c r="J12" s="445"/>
      <c r="K12" s="450"/>
    </row>
    <row r="13" spans="1:10" s="447" customFormat="1" ht="21" customHeight="1">
      <c r="A13" s="337"/>
      <c r="B13" s="337"/>
      <c r="C13" s="320" t="s">
        <v>318</v>
      </c>
      <c r="D13" s="277"/>
      <c r="E13" s="442">
        <v>15408383</v>
      </c>
      <c r="F13" s="442">
        <v>17084863</v>
      </c>
      <c r="G13" s="442">
        <v>16250611</v>
      </c>
      <c r="H13" s="438">
        <v>14247589</v>
      </c>
      <c r="I13" s="449">
        <v>2.68</v>
      </c>
      <c r="J13" s="445"/>
    </row>
    <row r="14" spans="1:10" s="447" customFormat="1" ht="21" customHeight="1">
      <c r="A14" s="337"/>
      <c r="B14" s="337"/>
      <c r="C14" s="320" t="s">
        <v>319</v>
      </c>
      <c r="D14" s="277"/>
      <c r="E14" s="442">
        <v>13900</v>
      </c>
      <c r="F14" s="442">
        <v>13900</v>
      </c>
      <c r="G14" s="442">
        <v>13900</v>
      </c>
      <c r="H14" s="438">
        <v>12742</v>
      </c>
      <c r="I14" s="449">
        <v>0</v>
      </c>
      <c r="J14" s="445"/>
    </row>
    <row r="15" spans="1:10" s="447" customFormat="1" ht="21" customHeight="1">
      <c r="A15" s="337"/>
      <c r="B15" s="337"/>
      <c r="C15" s="320" t="s">
        <v>320</v>
      </c>
      <c r="D15" s="277"/>
      <c r="E15" s="442">
        <v>4644692</v>
      </c>
      <c r="F15" s="442">
        <v>4086785</v>
      </c>
      <c r="G15" s="442">
        <v>3644704</v>
      </c>
      <c r="H15" s="438">
        <v>3189950</v>
      </c>
      <c r="I15" s="449">
        <v>0.6</v>
      </c>
      <c r="J15" s="445"/>
    </row>
    <row r="16" spans="1:10" s="447" customFormat="1" ht="21" customHeight="1">
      <c r="A16" s="337"/>
      <c r="B16" s="337"/>
      <c r="C16" s="320" t="s">
        <v>321</v>
      </c>
      <c r="D16" s="277"/>
      <c r="E16" s="442">
        <v>1073798</v>
      </c>
      <c r="F16" s="442">
        <v>1050308</v>
      </c>
      <c r="G16" s="442">
        <v>1055954</v>
      </c>
      <c r="H16" s="438">
        <v>1015081</v>
      </c>
      <c r="I16" s="449">
        <v>0.19</v>
      </c>
      <c r="J16" s="445"/>
    </row>
    <row r="17" spans="1:10" s="447" customFormat="1" ht="21" customHeight="1">
      <c r="A17" s="337"/>
      <c r="B17" s="337"/>
      <c r="C17" s="320" t="s">
        <v>322</v>
      </c>
      <c r="D17" s="277"/>
      <c r="E17" s="442">
        <v>54411927</v>
      </c>
      <c r="F17" s="442">
        <v>54022955</v>
      </c>
      <c r="G17" s="442">
        <v>55372149</v>
      </c>
      <c r="H17" s="438">
        <v>55397769</v>
      </c>
      <c r="I17" s="449">
        <v>10.44</v>
      </c>
      <c r="J17" s="445"/>
    </row>
    <row r="18" spans="1:10" s="447" customFormat="1" ht="21" customHeight="1">
      <c r="A18" s="337"/>
      <c r="B18" s="337"/>
      <c r="C18" s="320" t="s">
        <v>323</v>
      </c>
      <c r="D18" s="277"/>
      <c r="E18" s="442">
        <v>52129394</v>
      </c>
      <c r="F18" s="442">
        <v>49522102</v>
      </c>
      <c r="G18" s="442">
        <v>47109125</v>
      </c>
      <c r="H18" s="438">
        <v>45066736</v>
      </c>
      <c r="I18" s="449">
        <v>8.49</v>
      </c>
      <c r="J18" s="445"/>
    </row>
    <row r="19" spans="1:10" s="447" customFormat="1" ht="21" customHeight="1">
      <c r="A19" s="337"/>
      <c r="B19" s="337"/>
      <c r="C19" s="320" t="s">
        <v>324</v>
      </c>
      <c r="D19" s="277"/>
      <c r="E19" s="442">
        <v>8960506</v>
      </c>
      <c r="F19" s="442">
        <v>8089005</v>
      </c>
      <c r="G19" s="442">
        <v>7158131</v>
      </c>
      <c r="H19" s="438">
        <v>6762113</v>
      </c>
      <c r="I19" s="449">
        <v>1.27</v>
      </c>
      <c r="J19" s="445"/>
    </row>
    <row r="20" spans="1:10" s="447" customFormat="1" ht="21" customHeight="1">
      <c r="A20" s="337"/>
      <c r="B20" s="337"/>
      <c r="C20" s="320" t="s">
        <v>325</v>
      </c>
      <c r="D20" s="277"/>
      <c r="E20" s="442">
        <v>4096201</v>
      </c>
      <c r="F20" s="442">
        <v>3549189</v>
      </c>
      <c r="G20" s="442">
        <v>3202897</v>
      </c>
      <c r="H20" s="438">
        <v>4305193</v>
      </c>
      <c r="I20" s="449">
        <v>0.81</v>
      </c>
      <c r="J20" s="445"/>
    </row>
    <row r="21" spans="1:10" s="447" customFormat="1" ht="21" customHeight="1">
      <c r="A21" s="337"/>
      <c r="B21" s="337"/>
      <c r="C21" s="320" t="s">
        <v>326</v>
      </c>
      <c r="D21" s="277"/>
      <c r="E21" s="442">
        <v>40622523</v>
      </c>
      <c r="F21" s="442">
        <v>39067839</v>
      </c>
      <c r="G21" s="442">
        <v>37783721</v>
      </c>
      <c r="H21" s="438">
        <v>37014893</v>
      </c>
      <c r="I21" s="449">
        <v>6.97</v>
      </c>
      <c r="J21" s="445"/>
    </row>
    <row r="22" spans="1:10" s="447" customFormat="1" ht="21" customHeight="1">
      <c r="A22" s="337"/>
      <c r="B22" s="337"/>
      <c r="C22" s="320" t="s">
        <v>327</v>
      </c>
      <c r="D22" s="277"/>
      <c r="E22" s="442">
        <v>312560</v>
      </c>
      <c r="F22" s="442">
        <v>383582</v>
      </c>
      <c r="G22" s="442">
        <v>441307</v>
      </c>
      <c r="H22" s="438">
        <v>445102</v>
      </c>
      <c r="I22" s="449">
        <v>0.08</v>
      </c>
      <c r="J22" s="445"/>
    </row>
    <row r="23" spans="1:10" s="447" customFormat="1" ht="21" customHeight="1">
      <c r="A23" s="337"/>
      <c r="B23" s="337"/>
      <c r="C23" s="320" t="s">
        <v>328</v>
      </c>
      <c r="D23" s="277"/>
      <c r="E23" s="442">
        <v>106402491</v>
      </c>
      <c r="F23" s="442">
        <v>102298871</v>
      </c>
      <c r="G23" s="442">
        <v>99277277</v>
      </c>
      <c r="H23" s="438">
        <v>100417461</v>
      </c>
      <c r="I23" s="449">
        <v>18.92</v>
      </c>
      <c r="J23" s="445"/>
    </row>
    <row r="24" spans="1:10" s="447" customFormat="1" ht="7.5" customHeight="1">
      <c r="A24" s="337"/>
      <c r="B24" s="337"/>
      <c r="C24" s="320"/>
      <c r="D24" s="277"/>
      <c r="E24" s="438"/>
      <c r="F24" s="438"/>
      <c r="G24" s="442"/>
      <c r="H24" s="443"/>
      <c r="I24" s="449"/>
      <c r="J24" s="445"/>
    </row>
    <row r="25" spans="1:10" s="441" customFormat="1" ht="21" customHeight="1">
      <c r="A25" s="437"/>
      <c r="B25" s="309" t="s">
        <v>349</v>
      </c>
      <c r="C25" s="451"/>
      <c r="D25" s="323"/>
      <c r="E25" s="438">
        <v>16818550</v>
      </c>
      <c r="F25" s="438">
        <v>15696370</v>
      </c>
      <c r="G25" s="438">
        <v>15766691</v>
      </c>
      <c r="H25" s="438">
        <v>14149335</v>
      </c>
      <c r="I25" s="449">
        <v>2.67</v>
      </c>
      <c r="J25" s="445"/>
    </row>
    <row r="26" spans="1:10" s="441" customFormat="1" ht="21" customHeight="1">
      <c r="A26" s="437"/>
      <c r="B26" s="310"/>
      <c r="C26" s="452" t="s">
        <v>350</v>
      </c>
      <c r="D26" s="277"/>
      <c r="E26" s="442">
        <v>0</v>
      </c>
      <c r="F26" s="442">
        <v>0</v>
      </c>
      <c r="G26" s="442">
        <v>200000</v>
      </c>
      <c r="H26" s="438">
        <v>200000</v>
      </c>
      <c r="I26" s="449">
        <v>0.04</v>
      </c>
      <c r="J26" s="445"/>
    </row>
    <row r="27" spans="1:10" s="447" customFormat="1" ht="21" customHeight="1">
      <c r="A27" s="337"/>
      <c r="B27" s="337"/>
      <c r="C27" s="320" t="s">
        <v>329</v>
      </c>
      <c r="D27" s="277"/>
      <c r="E27" s="442">
        <v>460257</v>
      </c>
      <c r="F27" s="442">
        <v>480557</v>
      </c>
      <c r="G27" s="442">
        <v>513757</v>
      </c>
      <c r="H27" s="438">
        <v>534157</v>
      </c>
      <c r="I27" s="449">
        <v>0.1</v>
      </c>
      <c r="J27" s="445"/>
    </row>
    <row r="28" spans="1:10" s="447" customFormat="1" ht="21" customHeight="1">
      <c r="A28" s="337"/>
      <c r="B28" s="337"/>
      <c r="C28" s="320" t="s">
        <v>351</v>
      </c>
      <c r="D28" s="277"/>
      <c r="E28" s="442">
        <v>25333</v>
      </c>
      <c r="F28" s="442">
        <v>12666</v>
      </c>
      <c r="G28" s="442">
        <v>0</v>
      </c>
      <c r="H28" s="438">
        <v>0</v>
      </c>
      <c r="I28" s="438">
        <v>0</v>
      </c>
      <c r="J28" s="445"/>
    </row>
    <row r="29" spans="1:10" s="447" customFormat="1" ht="21" customHeight="1">
      <c r="A29" s="337"/>
      <c r="B29" s="337"/>
      <c r="C29" s="320" t="s">
        <v>352</v>
      </c>
      <c r="D29" s="277"/>
      <c r="E29" s="442">
        <v>132620</v>
      </c>
      <c r="F29" s="442">
        <v>126843</v>
      </c>
      <c r="G29" s="442">
        <v>107218</v>
      </c>
      <c r="H29" s="438">
        <v>137881</v>
      </c>
      <c r="I29" s="449">
        <v>0.03</v>
      </c>
      <c r="J29" s="445"/>
    </row>
    <row r="30" spans="1:10" s="447" customFormat="1" ht="21" customHeight="1">
      <c r="A30" s="337"/>
      <c r="B30" s="337"/>
      <c r="C30" s="320" t="s">
        <v>330</v>
      </c>
      <c r="D30" s="277"/>
      <c r="E30" s="442">
        <v>1262669</v>
      </c>
      <c r="F30" s="442">
        <v>1213170</v>
      </c>
      <c r="G30" s="442">
        <v>1163217</v>
      </c>
      <c r="H30" s="438">
        <v>1113998</v>
      </c>
      <c r="I30" s="449">
        <v>0.21</v>
      </c>
      <c r="J30" s="445"/>
    </row>
    <row r="31" spans="1:10" s="447" customFormat="1" ht="21" customHeight="1">
      <c r="A31" s="337"/>
      <c r="B31" s="337"/>
      <c r="C31" s="320" t="s">
        <v>331</v>
      </c>
      <c r="D31" s="277"/>
      <c r="E31" s="442">
        <v>971608</v>
      </c>
      <c r="F31" s="442">
        <v>914519</v>
      </c>
      <c r="G31" s="442">
        <v>864109</v>
      </c>
      <c r="H31" s="438">
        <v>812275</v>
      </c>
      <c r="I31" s="449">
        <v>0.15</v>
      </c>
      <c r="J31" s="445"/>
    </row>
    <row r="32" spans="1:10" s="447" customFormat="1" ht="21" customHeight="1">
      <c r="A32" s="337"/>
      <c r="B32" s="337"/>
      <c r="C32" s="320" t="s">
        <v>332</v>
      </c>
      <c r="D32" s="277"/>
      <c r="E32" s="442">
        <v>4668065</v>
      </c>
      <c r="F32" s="442">
        <v>4117905</v>
      </c>
      <c r="G32" s="442">
        <v>4562950</v>
      </c>
      <c r="H32" s="438">
        <v>3269027</v>
      </c>
      <c r="I32" s="449">
        <v>0.62</v>
      </c>
      <c r="J32" s="445"/>
    </row>
    <row r="33" spans="1:10" s="447" customFormat="1" ht="21" customHeight="1">
      <c r="A33" s="337"/>
      <c r="B33" s="337"/>
      <c r="C33" s="320" t="s">
        <v>333</v>
      </c>
      <c r="D33" s="277"/>
      <c r="E33" s="442">
        <v>6388906</v>
      </c>
      <c r="F33" s="442">
        <v>5745736</v>
      </c>
      <c r="G33" s="442">
        <v>5086538</v>
      </c>
      <c r="H33" s="438">
        <v>4648074</v>
      </c>
      <c r="I33" s="449">
        <v>0.88</v>
      </c>
      <c r="J33" s="445"/>
    </row>
    <row r="34" spans="1:10" s="447" customFormat="1" ht="21" customHeight="1">
      <c r="A34" s="337"/>
      <c r="B34" s="337"/>
      <c r="C34" s="320" t="s">
        <v>353</v>
      </c>
      <c r="D34" s="277"/>
      <c r="E34" s="442">
        <v>2909092</v>
      </c>
      <c r="F34" s="442">
        <v>3084974</v>
      </c>
      <c r="G34" s="442">
        <v>3268902</v>
      </c>
      <c r="H34" s="438">
        <v>3433923</v>
      </c>
      <c r="I34" s="449">
        <v>0.65</v>
      </c>
      <c r="J34" s="445"/>
    </row>
    <row r="35" spans="1:10" s="447" customFormat="1" ht="7.5" customHeight="1">
      <c r="A35" s="337"/>
      <c r="B35" s="337"/>
      <c r="C35" s="320"/>
      <c r="D35" s="277"/>
      <c r="E35" s="438"/>
      <c r="F35" s="438"/>
      <c r="G35" s="442"/>
      <c r="H35" s="443"/>
      <c r="I35" s="449"/>
      <c r="J35" s="445"/>
    </row>
    <row r="36" spans="1:10" s="441" customFormat="1" ht="21" customHeight="1">
      <c r="A36" s="453"/>
      <c r="B36" s="309" t="s">
        <v>354</v>
      </c>
      <c r="C36" s="309"/>
      <c r="D36" s="323"/>
      <c r="E36" s="438">
        <v>240717547</v>
      </c>
      <c r="F36" s="438">
        <v>237610722</v>
      </c>
      <c r="G36" s="438">
        <v>236084082</v>
      </c>
      <c r="H36" s="438">
        <v>234971780</v>
      </c>
      <c r="I36" s="449">
        <v>44.27</v>
      </c>
      <c r="J36" s="445"/>
    </row>
    <row r="37" spans="1:10" s="447" customFormat="1" ht="21" customHeight="1">
      <c r="A37" s="337"/>
      <c r="B37" s="337"/>
      <c r="C37" s="320" t="s">
        <v>334</v>
      </c>
      <c r="D37" s="277"/>
      <c r="E37" s="442">
        <v>16723008</v>
      </c>
      <c r="F37" s="442">
        <v>17354257</v>
      </c>
      <c r="G37" s="442">
        <v>18994189</v>
      </c>
      <c r="H37" s="438">
        <v>20161717</v>
      </c>
      <c r="I37" s="449">
        <v>3.8</v>
      </c>
      <c r="J37" s="445"/>
    </row>
    <row r="38" spans="1:10" s="447" customFormat="1" ht="21" customHeight="1">
      <c r="A38" s="337"/>
      <c r="B38" s="337"/>
      <c r="C38" s="320" t="s">
        <v>335</v>
      </c>
      <c r="D38" s="277"/>
      <c r="E38" s="442">
        <v>563207</v>
      </c>
      <c r="F38" s="442">
        <v>126254</v>
      </c>
      <c r="G38" s="442">
        <v>84020</v>
      </c>
      <c r="H38" s="438">
        <v>78543</v>
      </c>
      <c r="I38" s="449">
        <v>0.01</v>
      </c>
      <c r="J38" s="445"/>
    </row>
    <row r="39" spans="1:10" s="447" customFormat="1" ht="21" customHeight="1">
      <c r="A39" s="337"/>
      <c r="B39" s="337"/>
      <c r="C39" s="320" t="s">
        <v>336</v>
      </c>
      <c r="D39" s="277"/>
      <c r="E39" s="442">
        <v>33055548</v>
      </c>
      <c r="F39" s="442">
        <v>29138705</v>
      </c>
      <c r="G39" s="442">
        <v>26888467</v>
      </c>
      <c r="H39" s="438">
        <v>26051983</v>
      </c>
      <c r="I39" s="449">
        <v>4.91</v>
      </c>
      <c r="J39" s="445"/>
    </row>
    <row r="40" spans="1:10" s="447" customFormat="1" ht="21" customHeight="1">
      <c r="A40" s="337"/>
      <c r="B40" s="337"/>
      <c r="C40" s="320" t="s">
        <v>337</v>
      </c>
      <c r="D40" s="277"/>
      <c r="E40" s="442">
        <v>190375784</v>
      </c>
      <c r="F40" s="442">
        <v>190991506</v>
      </c>
      <c r="G40" s="442">
        <v>190117406</v>
      </c>
      <c r="H40" s="438">
        <v>188679537</v>
      </c>
      <c r="I40" s="449">
        <v>35.55</v>
      </c>
      <c r="J40" s="445"/>
    </row>
    <row r="41" spans="1:10" s="456" customFormat="1" ht="9" customHeight="1" thickBot="1">
      <c r="A41" s="337"/>
      <c r="B41" s="337"/>
      <c r="C41" s="320"/>
      <c r="D41" s="277"/>
      <c r="E41" s="342"/>
      <c r="F41" s="342"/>
      <c r="G41" s="342"/>
      <c r="H41" s="342"/>
      <c r="I41" s="454"/>
      <c r="J41" s="455"/>
    </row>
    <row r="42" spans="1:10" s="461" customFormat="1" ht="18" customHeight="1">
      <c r="A42" s="457" t="s">
        <v>338</v>
      </c>
      <c r="B42" s="457"/>
      <c r="C42" s="458"/>
      <c r="D42" s="458"/>
      <c r="E42" s="459"/>
      <c r="F42" s="459"/>
      <c r="G42" s="459"/>
      <c r="H42" s="459"/>
      <c r="I42" s="459"/>
      <c r="J42" s="460"/>
    </row>
    <row r="43" spans="1:10" s="416" customFormat="1" ht="30" customHeight="1">
      <c r="A43" s="462"/>
      <c r="B43" s="462"/>
      <c r="C43" s="463"/>
      <c r="D43" s="464"/>
      <c r="E43" s="465"/>
      <c r="F43" s="462"/>
      <c r="G43" s="462"/>
      <c r="H43" s="462"/>
      <c r="I43" s="462"/>
      <c r="J43" s="415"/>
    </row>
    <row r="44" spans="1:10" s="416" customFormat="1" ht="16.5" customHeight="1" thickBot="1">
      <c r="A44" s="417"/>
      <c r="B44" s="417"/>
      <c r="C44" s="417"/>
      <c r="D44" s="417"/>
      <c r="E44" s="418"/>
      <c r="F44" s="418"/>
      <c r="G44" s="418"/>
      <c r="H44" s="418"/>
      <c r="I44" s="466" t="s">
        <v>355</v>
      </c>
      <c r="J44" s="415"/>
    </row>
    <row r="45" spans="1:10" s="426" customFormat="1" ht="18" customHeight="1">
      <c r="A45" s="420" t="s">
        <v>311</v>
      </c>
      <c r="B45" s="420"/>
      <c r="C45" s="420"/>
      <c r="D45" s="421"/>
      <c r="E45" s="422" t="s">
        <v>356</v>
      </c>
      <c r="F45" s="422" t="s">
        <v>357</v>
      </c>
      <c r="G45" s="422" t="s">
        <v>358</v>
      </c>
      <c r="H45" s="423" t="s">
        <v>359</v>
      </c>
      <c r="I45" s="424"/>
      <c r="J45" s="425"/>
    </row>
    <row r="46" spans="1:10" s="426" customFormat="1" ht="27" customHeight="1">
      <c r="A46" s="427"/>
      <c r="B46" s="427"/>
      <c r="C46" s="427"/>
      <c r="D46" s="428"/>
      <c r="E46" s="429"/>
      <c r="F46" s="429"/>
      <c r="G46" s="429"/>
      <c r="H46" s="430" t="s">
        <v>312</v>
      </c>
      <c r="I46" s="431" t="s">
        <v>313</v>
      </c>
      <c r="J46" s="425"/>
    </row>
    <row r="47" spans="1:10" s="426" customFormat="1" ht="9" customHeight="1">
      <c r="A47" s="432"/>
      <c r="B47" s="432"/>
      <c r="C47" s="432"/>
      <c r="D47" s="433"/>
      <c r="E47" s="434"/>
      <c r="F47" s="434"/>
      <c r="G47" s="434"/>
      <c r="H47" s="435"/>
      <c r="I47" s="436"/>
      <c r="J47" s="425"/>
    </row>
    <row r="48" spans="1:10" s="441" customFormat="1" ht="23.25" customHeight="1">
      <c r="A48" s="453"/>
      <c r="B48" s="322" t="s">
        <v>360</v>
      </c>
      <c r="C48" s="451"/>
      <c r="D48" s="323"/>
      <c r="E48" s="467">
        <v>305665639</v>
      </c>
      <c r="F48" s="467">
        <v>296086098</v>
      </c>
      <c r="G48" s="467">
        <v>286725360</v>
      </c>
      <c r="H48" s="438">
        <v>281631339</v>
      </c>
      <c r="I48" s="468">
        <v>100</v>
      </c>
      <c r="J48" s="440"/>
    </row>
    <row r="49" spans="1:10" s="447" customFormat="1" ht="23.25" customHeight="1">
      <c r="A49" s="337"/>
      <c r="B49" s="337"/>
      <c r="C49" s="320" t="s">
        <v>361</v>
      </c>
      <c r="D49" s="277"/>
      <c r="E49" s="360">
        <v>135211685</v>
      </c>
      <c r="F49" s="360">
        <v>125994286</v>
      </c>
      <c r="G49" s="360">
        <v>114183984</v>
      </c>
      <c r="H49" s="438">
        <v>103405109</v>
      </c>
      <c r="I49" s="468">
        <v>36.72</v>
      </c>
      <c r="J49" s="445"/>
    </row>
    <row r="50" spans="1:10" s="447" customFormat="1" ht="23.25" customHeight="1">
      <c r="A50" s="337"/>
      <c r="B50" s="337"/>
      <c r="C50" s="367" t="s">
        <v>362</v>
      </c>
      <c r="D50" s="277"/>
      <c r="E50" s="360">
        <v>49757673</v>
      </c>
      <c r="F50" s="360">
        <v>46754875</v>
      </c>
      <c r="G50" s="360">
        <v>43181475</v>
      </c>
      <c r="H50" s="438">
        <v>37980626</v>
      </c>
      <c r="I50" s="468">
        <v>13.49</v>
      </c>
      <c r="J50" s="445"/>
    </row>
    <row r="51" spans="1:10" s="447" customFormat="1" ht="23.25" customHeight="1">
      <c r="A51" s="337"/>
      <c r="B51" s="337"/>
      <c r="C51" s="367" t="s">
        <v>363</v>
      </c>
      <c r="D51" s="277"/>
      <c r="E51" s="360">
        <v>7709235</v>
      </c>
      <c r="F51" s="360">
        <v>6935279</v>
      </c>
      <c r="G51" s="360">
        <v>6147376</v>
      </c>
      <c r="H51" s="438">
        <v>5351542</v>
      </c>
      <c r="I51" s="468">
        <v>1.9</v>
      </c>
      <c r="J51" s="445"/>
    </row>
    <row r="52" spans="1:10" s="447" customFormat="1" ht="23.25" customHeight="1">
      <c r="A52" s="337"/>
      <c r="B52" s="337"/>
      <c r="C52" s="367" t="s">
        <v>364</v>
      </c>
      <c r="D52" s="277"/>
      <c r="E52" s="360">
        <v>32975744</v>
      </c>
      <c r="F52" s="360">
        <v>29565104</v>
      </c>
      <c r="G52" s="360">
        <v>26546282</v>
      </c>
      <c r="H52" s="438">
        <v>24575660</v>
      </c>
      <c r="I52" s="468">
        <v>8.73</v>
      </c>
      <c r="J52" s="445"/>
    </row>
    <row r="53" spans="1:10" s="447" customFormat="1" ht="23.25" customHeight="1">
      <c r="A53" s="337"/>
      <c r="B53" s="337"/>
      <c r="C53" s="469" t="s">
        <v>365</v>
      </c>
      <c r="D53" s="277"/>
      <c r="E53" s="360">
        <v>2798680</v>
      </c>
      <c r="F53" s="360">
        <v>2562986</v>
      </c>
      <c r="G53" s="360">
        <v>2417406</v>
      </c>
      <c r="H53" s="438">
        <v>2400688</v>
      </c>
      <c r="I53" s="468">
        <v>0.85</v>
      </c>
      <c r="J53" s="445"/>
    </row>
    <row r="54" spans="1:10" s="447" customFormat="1" ht="23.25" customHeight="1">
      <c r="A54" s="337"/>
      <c r="B54" s="337"/>
      <c r="C54" s="320" t="s">
        <v>339</v>
      </c>
      <c r="D54" s="277"/>
      <c r="E54" s="360">
        <v>0</v>
      </c>
      <c r="F54" s="360">
        <v>0</v>
      </c>
      <c r="G54" s="360">
        <v>0</v>
      </c>
      <c r="H54" s="438">
        <v>0</v>
      </c>
      <c r="I54" s="468">
        <v>0</v>
      </c>
      <c r="J54" s="445"/>
    </row>
    <row r="55" spans="1:10" s="447" customFormat="1" ht="23.25" customHeight="1">
      <c r="A55" s="337"/>
      <c r="B55" s="337"/>
      <c r="C55" s="320" t="s">
        <v>340</v>
      </c>
      <c r="D55" s="277"/>
      <c r="E55" s="360">
        <v>455432</v>
      </c>
      <c r="F55" s="360">
        <v>385006</v>
      </c>
      <c r="G55" s="360">
        <v>360096</v>
      </c>
      <c r="H55" s="438">
        <v>329347</v>
      </c>
      <c r="I55" s="468">
        <v>0.12</v>
      </c>
      <c r="J55" s="445"/>
    </row>
    <row r="56" spans="1:10" s="447" customFormat="1" ht="23.25" customHeight="1">
      <c r="A56" s="337"/>
      <c r="B56" s="337"/>
      <c r="C56" s="320" t="s">
        <v>341</v>
      </c>
      <c r="D56" s="277"/>
      <c r="E56" s="360">
        <v>61070677</v>
      </c>
      <c r="F56" s="360">
        <v>61756821</v>
      </c>
      <c r="G56" s="360">
        <v>64416685</v>
      </c>
      <c r="H56" s="438">
        <v>69090475</v>
      </c>
      <c r="I56" s="468">
        <v>24.53</v>
      </c>
      <c r="J56" s="445"/>
    </row>
    <row r="57" spans="1:10" s="447" customFormat="1" ht="23.25" customHeight="1">
      <c r="A57" s="337"/>
      <c r="B57" s="337"/>
      <c r="C57" s="320" t="s">
        <v>342</v>
      </c>
      <c r="D57" s="277"/>
      <c r="E57" s="360">
        <v>9835697</v>
      </c>
      <c r="F57" s="360">
        <v>6795126</v>
      </c>
      <c r="G57" s="360">
        <v>4082380</v>
      </c>
      <c r="H57" s="438">
        <v>3332339</v>
      </c>
      <c r="I57" s="468">
        <v>1.18</v>
      </c>
      <c r="J57" s="445"/>
    </row>
    <row r="58" spans="1:10" s="447" customFormat="1" ht="23.25" customHeight="1">
      <c r="A58" s="337"/>
      <c r="B58" s="337"/>
      <c r="C58" s="470" t="s">
        <v>343</v>
      </c>
      <c r="D58" s="277"/>
      <c r="E58" s="360">
        <v>167969</v>
      </c>
      <c r="F58" s="360">
        <v>151975</v>
      </c>
      <c r="G58" s="360">
        <v>135981</v>
      </c>
      <c r="H58" s="438">
        <v>119987</v>
      </c>
      <c r="I58" s="468">
        <v>0.04</v>
      </c>
      <c r="J58" s="445"/>
    </row>
    <row r="59" spans="1:10" s="447" customFormat="1" ht="23.25" customHeight="1">
      <c r="A59" s="337"/>
      <c r="B59" s="337"/>
      <c r="C59" s="320" t="s">
        <v>366</v>
      </c>
      <c r="D59" s="277"/>
      <c r="E59" s="360">
        <v>9664</v>
      </c>
      <c r="F59" s="360">
        <v>5748</v>
      </c>
      <c r="G59" s="360">
        <v>2632</v>
      </c>
      <c r="H59" s="438">
        <v>716</v>
      </c>
      <c r="I59" s="468">
        <v>0</v>
      </c>
      <c r="J59" s="445"/>
    </row>
    <row r="60" spans="1:10" s="447" customFormat="1" ht="23.25" customHeight="1">
      <c r="A60" s="337"/>
      <c r="B60" s="337"/>
      <c r="C60" s="470" t="s">
        <v>367</v>
      </c>
      <c r="D60" s="277"/>
      <c r="E60" s="360">
        <v>201860</v>
      </c>
      <c r="F60" s="360">
        <v>161910</v>
      </c>
      <c r="G60" s="360">
        <v>126960</v>
      </c>
      <c r="H60" s="438">
        <v>99010</v>
      </c>
      <c r="I60" s="468">
        <v>0.03</v>
      </c>
      <c r="J60" s="445"/>
    </row>
    <row r="61" spans="1:10" s="447" customFormat="1" ht="23.25" customHeight="1">
      <c r="A61" s="337"/>
      <c r="B61" s="337"/>
      <c r="C61" s="320" t="s">
        <v>344</v>
      </c>
      <c r="D61" s="277"/>
      <c r="E61" s="360">
        <v>4523223</v>
      </c>
      <c r="F61" s="360">
        <v>4068882</v>
      </c>
      <c r="G61" s="360">
        <v>3612903</v>
      </c>
      <c r="H61" s="438">
        <v>3125840</v>
      </c>
      <c r="I61" s="468">
        <v>1.11</v>
      </c>
      <c r="J61" s="445"/>
    </row>
    <row r="62" spans="1:10" s="447" customFormat="1" ht="23.25" customHeight="1">
      <c r="A62" s="337"/>
      <c r="B62" s="337"/>
      <c r="C62" s="320" t="s">
        <v>368</v>
      </c>
      <c r="D62" s="277"/>
      <c r="E62" s="360">
        <v>748100</v>
      </c>
      <c r="F62" s="360">
        <v>748100</v>
      </c>
      <c r="G62" s="360">
        <v>1311200</v>
      </c>
      <c r="H62" s="438">
        <v>1620000</v>
      </c>
      <c r="I62" s="468">
        <v>0.58</v>
      </c>
      <c r="J62" s="445"/>
    </row>
    <row r="63" spans="1:10" s="447" customFormat="1" ht="23.25" customHeight="1">
      <c r="A63" s="337"/>
      <c r="B63" s="337"/>
      <c r="C63" s="320" t="s">
        <v>369</v>
      </c>
      <c r="D63" s="277"/>
      <c r="E63" s="360">
        <v>200000</v>
      </c>
      <c r="F63" s="360">
        <v>10200000</v>
      </c>
      <c r="G63" s="360">
        <v>20200000</v>
      </c>
      <c r="H63" s="438">
        <v>30200000</v>
      </c>
      <c r="I63" s="468">
        <v>10.72</v>
      </c>
      <c r="J63" s="445"/>
    </row>
    <row r="64" spans="1:10" s="447" customFormat="1" ht="9" customHeight="1" thickBot="1">
      <c r="A64" s="397"/>
      <c r="B64" s="397"/>
      <c r="C64" s="471"/>
      <c r="D64" s="399"/>
      <c r="E64" s="401"/>
      <c r="F64" s="401"/>
      <c r="G64" s="401"/>
      <c r="H64" s="401"/>
      <c r="I64" s="472"/>
      <c r="J64" s="445"/>
    </row>
    <row r="65" spans="1:10" s="461" customFormat="1" ht="18" customHeight="1">
      <c r="A65" s="464"/>
      <c r="B65" s="464"/>
      <c r="C65" s="473"/>
      <c r="D65" s="474"/>
      <c r="E65" s="460"/>
      <c r="F65" s="460"/>
      <c r="G65" s="460"/>
      <c r="H65" s="460"/>
      <c r="I65" s="460"/>
      <c r="J65" s="460"/>
    </row>
    <row r="66" spans="1:10" ht="10.5">
      <c r="A66" s="475"/>
      <c r="B66" s="475"/>
      <c r="C66" s="476"/>
      <c r="D66" s="475"/>
      <c r="E66" s="477"/>
      <c r="H66" s="477"/>
      <c r="I66" s="477"/>
      <c r="J66" s="477"/>
    </row>
    <row r="67" spans="1:10" ht="10.5">
      <c r="A67" s="475"/>
      <c r="B67" s="475"/>
      <c r="C67" s="476"/>
      <c r="D67" s="475"/>
      <c r="E67" s="477"/>
      <c r="H67" s="477"/>
      <c r="I67" s="477"/>
      <c r="J67" s="477"/>
    </row>
    <row r="68" spans="1:10" ht="10.5">
      <c r="A68" s="475"/>
      <c r="B68" s="475"/>
      <c r="C68" s="476"/>
      <c r="D68" s="475"/>
      <c r="E68" s="477"/>
      <c r="H68" s="477"/>
      <c r="I68" s="477"/>
      <c r="J68" s="477"/>
    </row>
    <row r="69" spans="1:10" ht="10.5">
      <c r="A69" s="475"/>
      <c r="B69" s="475"/>
      <c r="C69" s="476"/>
      <c r="D69" s="475"/>
      <c r="E69" s="477"/>
      <c r="H69" s="477"/>
      <c r="I69" s="477"/>
      <c r="J69" s="477"/>
    </row>
  </sheetData>
  <mergeCells count="16">
    <mergeCell ref="B48:C48"/>
    <mergeCell ref="B6:C6"/>
    <mergeCell ref="B8:C8"/>
    <mergeCell ref="B25:C25"/>
    <mergeCell ref="B36:C36"/>
    <mergeCell ref="A3:D4"/>
    <mergeCell ref="A1:I1"/>
    <mergeCell ref="G3:G4"/>
    <mergeCell ref="H3:I3"/>
    <mergeCell ref="E3:E4"/>
    <mergeCell ref="F3:F4"/>
    <mergeCell ref="H45:I45"/>
    <mergeCell ref="A45:D46"/>
    <mergeCell ref="G45:G46"/>
    <mergeCell ref="E45:E46"/>
    <mergeCell ref="F45:F46"/>
  </mergeCells>
  <printOptions/>
  <pageMargins left="0.6692913385826772" right="0.6692913385826772" top="0.3937007874015748" bottom="0.6692913385826772" header="0.3937007874015748" footer="0"/>
  <pageSetup blackAndWhite="1" fitToHeight="2" fitToWidth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198"/>
  <sheetViews>
    <sheetView zoomScaleSheetLayoutView="75" workbookViewId="0" topLeftCell="A1">
      <selection activeCell="A2" sqref="A2:J2"/>
    </sheetView>
  </sheetViews>
  <sheetFormatPr defaultColWidth="9.00390625" defaultRowHeight="13.5"/>
  <cols>
    <col min="1" max="1" width="1.25" style="308" customWidth="1"/>
    <col min="2" max="2" width="1.625" style="308" customWidth="1"/>
    <col min="3" max="3" width="10.625" style="308" customWidth="1"/>
    <col min="4" max="4" width="13.625" style="412" customWidth="1"/>
    <col min="5" max="5" width="1.25" style="308" customWidth="1"/>
    <col min="6" max="11" width="12.375" style="413" customWidth="1"/>
    <col min="12" max="12" width="11.375" style="292" customWidth="1"/>
    <col min="13" max="16384" width="11.00390625" style="292" customWidth="1"/>
  </cols>
  <sheetData>
    <row r="1" spans="1:11" ht="24" customHeight="1">
      <c r="A1" s="288"/>
      <c r="B1" s="288"/>
      <c r="C1" s="288"/>
      <c r="D1" s="288"/>
      <c r="E1" s="289"/>
      <c r="F1" s="290"/>
      <c r="G1" s="290"/>
      <c r="H1" s="290"/>
      <c r="I1" s="291"/>
      <c r="J1" s="291"/>
      <c r="K1" s="290"/>
    </row>
    <row r="2" spans="1:11" ht="30" customHeight="1">
      <c r="A2" s="293" t="s">
        <v>188</v>
      </c>
      <c r="B2" s="293"/>
      <c r="C2" s="293"/>
      <c r="D2" s="293"/>
      <c r="E2" s="293"/>
      <c r="F2" s="293"/>
      <c r="G2" s="293"/>
      <c r="H2" s="293"/>
      <c r="I2" s="293"/>
      <c r="J2" s="293"/>
      <c r="K2" s="294"/>
    </row>
    <row r="3" spans="1:11" ht="12.75" customHeight="1" thickBot="1">
      <c r="A3" s="295"/>
      <c r="B3" s="295"/>
      <c r="C3" s="295"/>
      <c r="D3" s="295"/>
      <c r="E3" s="295"/>
      <c r="F3" s="296"/>
      <c r="G3" s="296"/>
      <c r="H3" s="296"/>
      <c r="I3" s="297"/>
      <c r="J3" s="297"/>
      <c r="K3" s="294"/>
    </row>
    <row r="4" spans="1:11" ht="18" customHeight="1">
      <c r="A4" s="298" t="s">
        <v>129</v>
      </c>
      <c r="B4" s="298"/>
      <c r="C4" s="298"/>
      <c r="D4" s="298"/>
      <c r="E4" s="299"/>
      <c r="F4" s="300" t="s">
        <v>189</v>
      </c>
      <c r="G4" s="300" t="s">
        <v>190</v>
      </c>
      <c r="H4" s="300" t="s">
        <v>191</v>
      </c>
      <c r="I4" s="300" t="s">
        <v>192</v>
      </c>
      <c r="J4" s="301" t="s">
        <v>193</v>
      </c>
      <c r="K4" s="302"/>
    </row>
    <row r="5" spans="1:11" ht="4.5" customHeight="1">
      <c r="A5" s="303"/>
      <c r="B5" s="303"/>
      <c r="C5" s="303"/>
      <c r="D5" s="303"/>
      <c r="E5" s="304"/>
      <c r="F5" s="305"/>
      <c r="G5" s="306"/>
      <c r="H5" s="306"/>
      <c r="I5" s="306"/>
      <c r="J5" s="307"/>
      <c r="K5" s="302"/>
    </row>
    <row r="6" spans="2:11" ht="16.5" customHeight="1">
      <c r="B6" s="309" t="s">
        <v>194</v>
      </c>
      <c r="C6" s="309"/>
      <c r="D6" s="310"/>
      <c r="E6" s="277"/>
      <c r="F6" s="311" t="s">
        <v>195</v>
      </c>
      <c r="G6" s="311" t="s">
        <v>195</v>
      </c>
      <c r="H6" s="311" t="s">
        <v>195</v>
      </c>
      <c r="I6" s="311" t="s">
        <v>195</v>
      </c>
      <c r="J6" s="312" t="s">
        <v>196</v>
      </c>
      <c r="K6" s="313"/>
    </row>
    <row r="7" spans="1:11" ht="15" customHeight="1">
      <c r="A7" s="314"/>
      <c r="B7" s="310"/>
      <c r="C7" s="315" t="s">
        <v>130</v>
      </c>
      <c r="D7" s="315"/>
      <c r="E7" s="277"/>
      <c r="F7" s="316">
        <v>3032195</v>
      </c>
      <c r="G7" s="316">
        <v>1753557</v>
      </c>
      <c r="H7" s="316">
        <v>1811339</v>
      </c>
      <c r="I7" s="316">
        <v>1838833</v>
      </c>
      <c r="J7" s="317">
        <v>1919902</v>
      </c>
      <c r="K7" s="313"/>
    </row>
    <row r="8" spans="1:11" ht="15" customHeight="1">
      <c r="A8" s="314"/>
      <c r="B8" s="310"/>
      <c r="C8" s="318" t="s">
        <v>131</v>
      </c>
      <c r="D8" s="318"/>
      <c r="E8" s="277"/>
      <c r="F8" s="316">
        <v>9932277</v>
      </c>
      <c r="G8" s="316">
        <v>10925344</v>
      </c>
      <c r="H8" s="316">
        <v>10379956</v>
      </c>
      <c r="I8" s="316">
        <v>10594471</v>
      </c>
      <c r="J8" s="317">
        <v>10612836</v>
      </c>
      <c r="K8" s="313"/>
    </row>
    <row r="9" spans="1:11" ht="15" customHeight="1">
      <c r="A9" s="314"/>
      <c r="B9" s="310"/>
      <c r="C9" s="318" t="s">
        <v>197</v>
      </c>
      <c r="D9" s="318"/>
      <c r="E9" s="277"/>
      <c r="F9" s="316">
        <v>0</v>
      </c>
      <c r="G9" s="316">
        <v>0</v>
      </c>
      <c r="H9" s="316">
        <v>512101</v>
      </c>
      <c r="I9" s="316">
        <v>789505</v>
      </c>
      <c r="J9" s="317">
        <v>789505</v>
      </c>
      <c r="K9" s="313"/>
    </row>
    <row r="10" spans="1:11" ht="15" customHeight="1">
      <c r="A10" s="314"/>
      <c r="B10" s="310"/>
      <c r="C10" s="318" t="s">
        <v>132</v>
      </c>
      <c r="D10" s="318"/>
      <c r="E10" s="277"/>
      <c r="F10" s="316">
        <v>9180546</v>
      </c>
      <c r="G10" s="316">
        <v>8459606</v>
      </c>
      <c r="H10" s="316">
        <v>8423278</v>
      </c>
      <c r="I10" s="316">
        <v>8168491</v>
      </c>
      <c r="J10" s="317">
        <v>8191093</v>
      </c>
      <c r="K10" s="313"/>
    </row>
    <row r="11" spans="1:11" ht="15" customHeight="1">
      <c r="A11" s="319"/>
      <c r="B11" s="320"/>
      <c r="C11" s="318" t="s">
        <v>133</v>
      </c>
      <c r="D11" s="318"/>
      <c r="E11" s="277"/>
      <c r="F11" s="316">
        <v>734784</v>
      </c>
      <c r="G11" s="316">
        <v>739076</v>
      </c>
      <c r="H11" s="316">
        <v>751427</v>
      </c>
      <c r="I11" s="316">
        <v>757831</v>
      </c>
      <c r="J11" s="317">
        <v>759774</v>
      </c>
      <c r="K11" s="313"/>
    </row>
    <row r="12" spans="1:11" ht="16.5" customHeight="1">
      <c r="A12" s="321"/>
      <c r="B12" s="320"/>
      <c r="C12" s="322" t="s">
        <v>134</v>
      </c>
      <c r="D12" s="322"/>
      <c r="E12" s="323"/>
      <c r="F12" s="324">
        <v>22879802</v>
      </c>
      <c r="G12" s="324">
        <v>21877583</v>
      </c>
      <c r="H12" s="324">
        <v>21878101</v>
      </c>
      <c r="I12" s="324">
        <v>22149131</v>
      </c>
      <c r="J12" s="324">
        <v>22273110</v>
      </c>
      <c r="K12" s="325"/>
    </row>
    <row r="13" spans="1:11" ht="3" customHeight="1">
      <c r="A13" s="321"/>
      <c r="B13" s="320"/>
      <c r="C13" s="320"/>
      <c r="D13" s="320"/>
      <c r="E13" s="323"/>
      <c r="F13" s="324"/>
      <c r="G13" s="326"/>
      <c r="H13" s="326"/>
      <c r="I13" s="326"/>
      <c r="J13" s="324"/>
      <c r="K13" s="327"/>
    </row>
    <row r="14" spans="2:11" ht="16.5" customHeight="1">
      <c r="B14" s="322" t="s">
        <v>198</v>
      </c>
      <c r="C14" s="322"/>
      <c r="D14" s="320"/>
      <c r="E14" s="277"/>
      <c r="F14" s="311" t="s">
        <v>199</v>
      </c>
      <c r="G14" s="311" t="s">
        <v>199</v>
      </c>
      <c r="H14" s="311" t="s">
        <v>199</v>
      </c>
      <c r="I14" s="311" t="s">
        <v>199</v>
      </c>
      <c r="J14" s="312" t="s">
        <v>200</v>
      </c>
      <c r="K14" s="313"/>
    </row>
    <row r="15" spans="2:11" ht="15" customHeight="1">
      <c r="B15" s="320"/>
      <c r="C15" s="315" t="s">
        <v>130</v>
      </c>
      <c r="D15" s="315"/>
      <c r="E15" s="277"/>
      <c r="F15" s="316">
        <v>268375</v>
      </c>
      <c r="G15" s="316">
        <v>292817</v>
      </c>
      <c r="H15" s="316">
        <v>296486</v>
      </c>
      <c r="I15" s="316">
        <v>301473</v>
      </c>
      <c r="J15" s="317">
        <v>303999</v>
      </c>
      <c r="K15" s="313"/>
    </row>
    <row r="16" spans="2:11" ht="15" customHeight="1">
      <c r="B16" s="320"/>
      <c r="C16" s="318" t="s">
        <v>131</v>
      </c>
      <c r="D16" s="318"/>
      <c r="E16" s="277"/>
      <c r="F16" s="316">
        <v>2180501</v>
      </c>
      <c r="G16" s="316">
        <v>2221465</v>
      </c>
      <c r="H16" s="316">
        <v>2207397</v>
      </c>
      <c r="I16" s="316">
        <v>2237480</v>
      </c>
      <c r="J16" s="317">
        <v>2250234</v>
      </c>
      <c r="K16" s="313"/>
    </row>
    <row r="17" spans="2:11" ht="15" customHeight="1">
      <c r="B17" s="320"/>
      <c r="C17" s="318" t="s">
        <v>197</v>
      </c>
      <c r="D17" s="318"/>
      <c r="E17" s="277"/>
      <c r="F17" s="316">
        <v>0</v>
      </c>
      <c r="G17" s="316">
        <v>0</v>
      </c>
      <c r="H17" s="316">
        <v>65</v>
      </c>
      <c r="I17" s="316">
        <v>65</v>
      </c>
      <c r="J17" s="317">
        <v>65</v>
      </c>
      <c r="K17" s="313"/>
    </row>
    <row r="18" spans="2:11" ht="15" customHeight="1">
      <c r="B18" s="320"/>
      <c r="C18" s="318" t="s">
        <v>132</v>
      </c>
      <c r="D18" s="318"/>
      <c r="E18" s="277"/>
      <c r="F18" s="316">
        <v>91548</v>
      </c>
      <c r="G18" s="316">
        <v>86280</v>
      </c>
      <c r="H18" s="316">
        <v>93040</v>
      </c>
      <c r="I18" s="316">
        <v>91273</v>
      </c>
      <c r="J18" s="317">
        <v>86543</v>
      </c>
      <c r="K18" s="313"/>
    </row>
    <row r="19" spans="2:11" ht="15" customHeight="1">
      <c r="B19" s="320"/>
      <c r="C19" s="318" t="s">
        <v>133</v>
      </c>
      <c r="D19" s="318"/>
      <c r="E19" s="277"/>
      <c r="F19" s="316">
        <v>153968</v>
      </c>
      <c r="G19" s="316">
        <v>157071</v>
      </c>
      <c r="H19" s="316">
        <v>152444</v>
      </c>
      <c r="I19" s="316">
        <v>152501</v>
      </c>
      <c r="J19" s="317">
        <v>153233</v>
      </c>
      <c r="K19" s="313"/>
    </row>
    <row r="20" spans="2:11" ht="16.5" customHeight="1">
      <c r="B20" s="320"/>
      <c r="C20" s="322" t="s">
        <v>134</v>
      </c>
      <c r="D20" s="322"/>
      <c r="E20" s="323"/>
      <c r="F20" s="324">
        <v>2694392</v>
      </c>
      <c r="G20" s="324">
        <v>2757633</v>
      </c>
      <c r="H20" s="324">
        <v>2749432</v>
      </c>
      <c r="I20" s="324">
        <v>2782792</v>
      </c>
      <c r="J20" s="324">
        <v>2794074</v>
      </c>
      <c r="K20" s="325"/>
    </row>
    <row r="21" spans="2:11" ht="3" customHeight="1">
      <c r="B21" s="320"/>
      <c r="C21" s="320"/>
      <c r="D21" s="320"/>
      <c r="E21" s="323"/>
      <c r="F21" s="324"/>
      <c r="G21" s="326"/>
      <c r="H21" s="326"/>
      <c r="I21" s="326"/>
      <c r="J21" s="324"/>
      <c r="K21" s="327"/>
    </row>
    <row r="22" spans="2:11" ht="16.5" customHeight="1">
      <c r="B22" s="322" t="s">
        <v>201</v>
      </c>
      <c r="C22" s="322"/>
      <c r="D22" s="320"/>
      <c r="E22" s="277"/>
      <c r="F22" s="328" t="s">
        <v>135</v>
      </c>
      <c r="G22" s="328" t="s">
        <v>135</v>
      </c>
      <c r="H22" s="328" t="s">
        <v>135</v>
      </c>
      <c r="I22" s="328" t="s">
        <v>135</v>
      </c>
      <c r="J22" s="329" t="s">
        <v>202</v>
      </c>
      <c r="K22" s="313"/>
    </row>
    <row r="23" spans="1:11" ht="24" customHeight="1">
      <c r="A23" s="319"/>
      <c r="B23" s="320"/>
      <c r="C23" s="330" t="s">
        <v>203</v>
      </c>
      <c r="D23" s="331"/>
      <c r="E23" s="277"/>
      <c r="F23" s="316">
        <v>75000</v>
      </c>
      <c r="G23" s="316">
        <v>75000</v>
      </c>
      <c r="H23" s="316">
        <v>20000</v>
      </c>
      <c r="I23" s="316">
        <v>20000</v>
      </c>
      <c r="J23" s="317">
        <v>20000</v>
      </c>
      <c r="K23" s="313"/>
    </row>
    <row r="24" spans="1:11" ht="24" customHeight="1">
      <c r="A24" s="319"/>
      <c r="B24" s="320"/>
      <c r="C24" s="332" t="s">
        <v>204</v>
      </c>
      <c r="D24" s="333"/>
      <c r="E24" s="277"/>
      <c r="F24" s="316">
        <v>30000</v>
      </c>
      <c r="G24" s="316">
        <v>30000</v>
      </c>
      <c r="H24" s="316">
        <v>30000</v>
      </c>
      <c r="I24" s="316">
        <v>30000</v>
      </c>
      <c r="J24" s="317">
        <v>30000</v>
      </c>
      <c r="K24" s="313"/>
    </row>
    <row r="25" spans="1:11" ht="15" customHeight="1">
      <c r="A25" s="319"/>
      <c r="B25" s="320"/>
      <c r="C25" s="318" t="s">
        <v>136</v>
      </c>
      <c r="D25" s="318"/>
      <c r="E25" s="277"/>
      <c r="F25" s="316">
        <v>913868</v>
      </c>
      <c r="G25" s="316">
        <v>915522</v>
      </c>
      <c r="H25" s="316">
        <v>918415</v>
      </c>
      <c r="I25" s="334">
        <v>921690</v>
      </c>
      <c r="J25" s="317">
        <v>924620</v>
      </c>
      <c r="K25" s="313"/>
    </row>
    <row r="26" spans="1:11" ht="15" customHeight="1">
      <c r="A26" s="319"/>
      <c r="B26" s="320"/>
      <c r="C26" s="315" t="s">
        <v>205</v>
      </c>
      <c r="D26" s="315"/>
      <c r="E26" s="277"/>
      <c r="F26" s="316">
        <v>300328</v>
      </c>
      <c r="G26" s="316">
        <v>286986</v>
      </c>
      <c r="H26" s="316">
        <v>288627</v>
      </c>
      <c r="I26" s="316">
        <v>282259</v>
      </c>
      <c r="J26" s="317">
        <v>0</v>
      </c>
      <c r="K26" s="313"/>
    </row>
    <row r="27" spans="1:11" ht="15" customHeight="1">
      <c r="A27" s="319"/>
      <c r="B27" s="320"/>
      <c r="C27" s="315" t="s">
        <v>206</v>
      </c>
      <c r="D27" s="315"/>
      <c r="E27" s="277"/>
      <c r="F27" s="316">
        <v>256916</v>
      </c>
      <c r="G27" s="316">
        <v>257724</v>
      </c>
      <c r="H27" s="316">
        <v>260078</v>
      </c>
      <c r="I27" s="316">
        <v>260524</v>
      </c>
      <c r="J27" s="317">
        <v>245685</v>
      </c>
      <c r="K27" s="313"/>
    </row>
    <row r="28" spans="1:11" ht="24" customHeight="1">
      <c r="A28" s="319"/>
      <c r="B28" s="320"/>
      <c r="C28" s="315" t="s">
        <v>207</v>
      </c>
      <c r="D28" s="315"/>
      <c r="E28" s="277"/>
      <c r="F28" s="316">
        <v>9707</v>
      </c>
      <c r="G28" s="316">
        <v>8426</v>
      </c>
      <c r="H28" s="316">
        <v>8473</v>
      </c>
      <c r="I28" s="316">
        <v>7906</v>
      </c>
      <c r="J28" s="317">
        <v>7379</v>
      </c>
      <c r="K28" s="313"/>
    </row>
    <row r="29" spans="1:11" ht="15" customHeight="1">
      <c r="A29" s="319"/>
      <c r="B29" s="320"/>
      <c r="C29" s="318" t="s">
        <v>137</v>
      </c>
      <c r="D29" s="318"/>
      <c r="E29" s="277"/>
      <c r="F29" s="316">
        <v>1063253</v>
      </c>
      <c r="G29" s="316">
        <v>1067894</v>
      </c>
      <c r="H29" s="316">
        <v>1075033</v>
      </c>
      <c r="I29" s="316">
        <v>1082451</v>
      </c>
      <c r="J29" s="317">
        <v>1089142</v>
      </c>
      <c r="K29" s="313"/>
    </row>
    <row r="30" spans="1:11" ht="15" customHeight="1">
      <c r="A30" s="319"/>
      <c r="B30" s="320"/>
      <c r="C30" s="335" t="s">
        <v>208</v>
      </c>
      <c r="D30" s="335"/>
      <c r="E30" s="277"/>
      <c r="F30" s="316">
        <v>0</v>
      </c>
      <c r="G30" s="316">
        <v>339806</v>
      </c>
      <c r="H30" s="316">
        <v>201137</v>
      </c>
      <c r="I30" s="316">
        <v>58097</v>
      </c>
      <c r="J30" s="317">
        <v>350850</v>
      </c>
      <c r="K30" s="313"/>
    </row>
    <row r="31" spans="1:11" ht="15" customHeight="1">
      <c r="A31" s="319"/>
      <c r="B31" s="320"/>
      <c r="C31" s="318" t="s">
        <v>209</v>
      </c>
      <c r="D31" s="318"/>
      <c r="E31" s="277"/>
      <c r="F31" s="316">
        <v>0</v>
      </c>
      <c r="G31" s="316">
        <v>0</v>
      </c>
      <c r="H31" s="316">
        <v>0</v>
      </c>
      <c r="I31" s="316">
        <v>0</v>
      </c>
      <c r="J31" s="317">
        <v>922</v>
      </c>
      <c r="K31" s="313"/>
    </row>
    <row r="32" spans="1:11" ht="15" customHeight="1">
      <c r="A32" s="319"/>
      <c r="B32" s="320"/>
      <c r="C32" s="315" t="s">
        <v>210</v>
      </c>
      <c r="D32" s="315"/>
      <c r="E32" s="277"/>
      <c r="F32" s="316">
        <v>319</v>
      </c>
      <c r="G32" s="316">
        <v>404</v>
      </c>
      <c r="H32" s="316">
        <v>1526</v>
      </c>
      <c r="I32" s="316">
        <v>1846</v>
      </c>
      <c r="J32" s="317">
        <v>1319</v>
      </c>
      <c r="K32" s="313"/>
    </row>
    <row r="33" spans="1:11" ht="15" customHeight="1">
      <c r="A33" s="319"/>
      <c r="B33" s="320"/>
      <c r="C33" s="318" t="s">
        <v>138</v>
      </c>
      <c r="D33" s="318"/>
      <c r="E33" s="277"/>
      <c r="F33" s="316">
        <v>12650559</v>
      </c>
      <c r="G33" s="316">
        <v>14286350</v>
      </c>
      <c r="H33" s="316">
        <v>14694238</v>
      </c>
      <c r="I33" s="316">
        <v>14788511</v>
      </c>
      <c r="J33" s="317">
        <v>14865014</v>
      </c>
      <c r="K33" s="313"/>
    </row>
    <row r="34" spans="1:11" ht="15" customHeight="1">
      <c r="A34" s="319"/>
      <c r="B34" s="320"/>
      <c r="C34" s="318" t="s">
        <v>139</v>
      </c>
      <c r="D34" s="318"/>
      <c r="E34" s="277"/>
      <c r="F34" s="316">
        <v>633346</v>
      </c>
      <c r="G34" s="316">
        <v>675336</v>
      </c>
      <c r="H34" s="316">
        <v>719198</v>
      </c>
      <c r="I34" s="316">
        <v>1263020</v>
      </c>
      <c r="J34" s="317">
        <v>2308206</v>
      </c>
      <c r="K34" s="313"/>
    </row>
    <row r="35" spans="1:11" ht="15" customHeight="1">
      <c r="A35" s="314"/>
      <c r="B35" s="310"/>
      <c r="C35" s="315" t="s">
        <v>140</v>
      </c>
      <c r="D35" s="315"/>
      <c r="E35" s="277"/>
      <c r="F35" s="316">
        <v>638687</v>
      </c>
      <c r="G35" s="316">
        <v>173151</v>
      </c>
      <c r="H35" s="316">
        <v>111800</v>
      </c>
      <c r="I35" s="316">
        <v>112515</v>
      </c>
      <c r="J35" s="317">
        <v>73045</v>
      </c>
      <c r="K35" s="313"/>
    </row>
    <row r="36" spans="1:11" ht="15" customHeight="1">
      <c r="A36" s="319"/>
      <c r="B36" s="320"/>
      <c r="C36" s="315" t="s">
        <v>211</v>
      </c>
      <c r="D36" s="315"/>
      <c r="E36" s="277"/>
      <c r="F36" s="316">
        <v>367054</v>
      </c>
      <c r="G36" s="316">
        <v>23163</v>
      </c>
      <c r="H36" s="316">
        <v>23293</v>
      </c>
      <c r="I36" s="316">
        <v>23434</v>
      </c>
      <c r="J36" s="317">
        <v>23544</v>
      </c>
      <c r="K36" s="313"/>
    </row>
    <row r="37" spans="1:11" ht="15" customHeight="1">
      <c r="A37" s="319"/>
      <c r="B37" s="320"/>
      <c r="C37" s="336" t="s">
        <v>212</v>
      </c>
      <c r="D37" s="336"/>
      <c r="E37" s="277"/>
      <c r="F37" s="316">
        <v>108156</v>
      </c>
      <c r="G37" s="316">
        <v>102486</v>
      </c>
      <c r="H37" s="316">
        <v>98746</v>
      </c>
      <c r="I37" s="316">
        <v>99344</v>
      </c>
      <c r="J37" s="317">
        <v>99805</v>
      </c>
      <c r="K37" s="313"/>
    </row>
    <row r="38" spans="1:11" ht="15" customHeight="1">
      <c r="A38" s="319"/>
      <c r="B38" s="320"/>
      <c r="C38" s="315" t="s">
        <v>213</v>
      </c>
      <c r="D38" s="315"/>
      <c r="E38" s="277"/>
      <c r="F38" s="316">
        <v>505129</v>
      </c>
      <c r="G38" s="316">
        <v>427830</v>
      </c>
      <c r="H38" s="316">
        <v>337873</v>
      </c>
      <c r="I38" s="316">
        <v>125671</v>
      </c>
      <c r="J38" s="317">
        <v>116262</v>
      </c>
      <c r="K38" s="313"/>
    </row>
    <row r="39" spans="1:11" ht="15" customHeight="1">
      <c r="A39" s="319"/>
      <c r="B39" s="320"/>
      <c r="C39" s="315" t="s">
        <v>141</v>
      </c>
      <c r="D39" s="315"/>
      <c r="E39" s="277"/>
      <c r="F39" s="316">
        <v>112670</v>
      </c>
      <c r="G39" s="316">
        <v>112670</v>
      </c>
      <c r="H39" s="316">
        <v>112670</v>
      </c>
      <c r="I39" s="316">
        <v>96430</v>
      </c>
      <c r="J39" s="317">
        <v>82465</v>
      </c>
      <c r="K39" s="313"/>
    </row>
    <row r="40" spans="1:11" ht="24" customHeight="1">
      <c r="A40" s="337"/>
      <c r="B40" s="320"/>
      <c r="C40" s="338" t="s">
        <v>214</v>
      </c>
      <c r="D40" s="318"/>
      <c r="E40" s="277"/>
      <c r="F40" s="316">
        <v>357924</v>
      </c>
      <c r="G40" s="316">
        <v>210125</v>
      </c>
      <c r="H40" s="316">
        <v>210125</v>
      </c>
      <c r="I40" s="316">
        <v>210125</v>
      </c>
      <c r="J40" s="317">
        <v>84010</v>
      </c>
      <c r="K40" s="339"/>
    </row>
    <row r="41" spans="1:11" ht="15" customHeight="1">
      <c r="A41" s="319"/>
      <c r="B41" s="320"/>
      <c r="C41" s="318" t="s">
        <v>215</v>
      </c>
      <c r="D41" s="318"/>
      <c r="E41" s="277"/>
      <c r="F41" s="316">
        <v>168229</v>
      </c>
      <c r="G41" s="316">
        <v>166955</v>
      </c>
      <c r="H41" s="316">
        <v>169009</v>
      </c>
      <c r="I41" s="316">
        <v>140033</v>
      </c>
      <c r="J41" s="317">
        <v>141892</v>
      </c>
      <c r="K41" s="313"/>
    </row>
    <row r="42" spans="1:11" ht="15" customHeight="1">
      <c r="A42" s="319"/>
      <c r="B42" s="320"/>
      <c r="C42" s="315" t="s">
        <v>142</v>
      </c>
      <c r="D42" s="315"/>
      <c r="E42" s="277"/>
      <c r="F42" s="316">
        <v>5434</v>
      </c>
      <c r="G42" s="316">
        <v>3645</v>
      </c>
      <c r="H42" s="316">
        <v>3659</v>
      </c>
      <c r="I42" s="316">
        <v>14025</v>
      </c>
      <c r="J42" s="317">
        <v>14086</v>
      </c>
      <c r="K42" s="313"/>
    </row>
    <row r="43" spans="1:11" ht="15" customHeight="1">
      <c r="A43" s="319"/>
      <c r="B43" s="320"/>
      <c r="C43" s="318" t="s">
        <v>143</v>
      </c>
      <c r="D43" s="318"/>
      <c r="E43" s="277"/>
      <c r="F43" s="316">
        <v>1036553</v>
      </c>
      <c r="G43" s="316">
        <v>607715</v>
      </c>
      <c r="H43" s="316">
        <v>641018</v>
      </c>
      <c r="I43" s="316">
        <v>589322</v>
      </c>
      <c r="J43" s="317">
        <v>249485</v>
      </c>
      <c r="K43" s="313"/>
    </row>
    <row r="44" spans="1:11" ht="15" customHeight="1">
      <c r="A44" s="319"/>
      <c r="B44" s="320"/>
      <c r="C44" s="318" t="s">
        <v>144</v>
      </c>
      <c r="D44" s="318"/>
      <c r="E44" s="277"/>
      <c r="F44" s="316">
        <v>6289</v>
      </c>
      <c r="G44" s="316">
        <v>6309</v>
      </c>
      <c r="H44" s="316">
        <v>6344</v>
      </c>
      <c r="I44" s="316">
        <v>6383</v>
      </c>
      <c r="J44" s="317">
        <v>0</v>
      </c>
      <c r="K44" s="313"/>
    </row>
    <row r="45" spans="1:11" ht="24" customHeight="1">
      <c r="A45" s="319"/>
      <c r="B45" s="320"/>
      <c r="C45" s="340" t="s">
        <v>216</v>
      </c>
      <c r="D45" s="315"/>
      <c r="E45" s="277"/>
      <c r="F45" s="316">
        <v>45010</v>
      </c>
      <c r="G45" s="316">
        <v>45154</v>
      </c>
      <c r="H45" s="316">
        <v>45243</v>
      </c>
      <c r="I45" s="316">
        <v>45517</v>
      </c>
      <c r="J45" s="317">
        <v>44323</v>
      </c>
      <c r="K45" s="313"/>
    </row>
    <row r="46" spans="1:11" ht="15" customHeight="1">
      <c r="A46" s="319"/>
      <c r="B46" s="320"/>
      <c r="C46" s="318" t="s">
        <v>145</v>
      </c>
      <c r="D46" s="318"/>
      <c r="E46" s="277"/>
      <c r="F46" s="316">
        <v>252404</v>
      </c>
      <c r="G46" s="316">
        <v>256017</v>
      </c>
      <c r="H46" s="316">
        <v>260569</v>
      </c>
      <c r="I46" s="316">
        <v>266699</v>
      </c>
      <c r="J46" s="317">
        <v>271846</v>
      </c>
      <c r="K46" s="313"/>
    </row>
    <row r="47" spans="1:11" ht="15" customHeight="1">
      <c r="A47" s="319"/>
      <c r="B47" s="320"/>
      <c r="C47" s="318" t="s">
        <v>146</v>
      </c>
      <c r="D47" s="318"/>
      <c r="E47" s="277"/>
      <c r="F47" s="316">
        <v>51086</v>
      </c>
      <c r="G47" s="316">
        <v>50371</v>
      </c>
      <c r="H47" s="316">
        <v>50043</v>
      </c>
      <c r="I47" s="316">
        <v>49888</v>
      </c>
      <c r="J47" s="317">
        <v>49709</v>
      </c>
      <c r="K47" s="313"/>
    </row>
    <row r="48" spans="1:11" ht="15" customHeight="1">
      <c r="A48" s="319"/>
      <c r="B48" s="320"/>
      <c r="C48" s="318" t="s">
        <v>217</v>
      </c>
      <c r="D48" s="318"/>
      <c r="E48" s="277"/>
      <c r="F48" s="316">
        <v>152500</v>
      </c>
      <c r="G48" s="316">
        <v>152500</v>
      </c>
      <c r="H48" s="316">
        <v>152500</v>
      </c>
      <c r="I48" s="316">
        <v>144089</v>
      </c>
      <c r="J48" s="317">
        <v>126585</v>
      </c>
      <c r="K48" s="313"/>
    </row>
    <row r="49" spans="1:11" ht="15" customHeight="1">
      <c r="A49" s="319"/>
      <c r="B49" s="320"/>
      <c r="C49" s="331" t="s">
        <v>147</v>
      </c>
      <c r="D49" s="331"/>
      <c r="E49" s="277"/>
      <c r="F49" s="316">
        <v>114432</v>
      </c>
      <c r="G49" s="316">
        <v>108502</v>
      </c>
      <c r="H49" s="316">
        <v>109122</v>
      </c>
      <c r="I49" s="316">
        <v>820</v>
      </c>
      <c r="J49" s="317">
        <v>823</v>
      </c>
      <c r="K49" s="313"/>
    </row>
    <row r="50" spans="1:11" ht="15" customHeight="1">
      <c r="A50" s="319"/>
      <c r="B50" s="320"/>
      <c r="C50" s="335" t="s">
        <v>218</v>
      </c>
      <c r="D50" s="335"/>
      <c r="E50" s="277"/>
      <c r="F50" s="316">
        <v>0</v>
      </c>
      <c r="G50" s="316">
        <v>104675</v>
      </c>
      <c r="H50" s="316">
        <v>107102</v>
      </c>
      <c r="I50" s="316">
        <v>108045</v>
      </c>
      <c r="J50" s="317">
        <v>110121</v>
      </c>
      <c r="K50" s="313"/>
    </row>
    <row r="51" spans="1:11" ht="4.5" customHeight="1" thickBot="1">
      <c r="A51" s="337"/>
      <c r="B51" s="320"/>
      <c r="C51" s="320"/>
      <c r="D51" s="320"/>
      <c r="E51" s="277"/>
      <c r="F51" s="341"/>
      <c r="G51" s="341"/>
      <c r="H51" s="342"/>
      <c r="I51" s="343"/>
      <c r="J51" s="344"/>
      <c r="K51" s="339"/>
    </row>
    <row r="52" spans="1:11" ht="16.5" customHeight="1">
      <c r="A52" s="345" t="s">
        <v>219</v>
      </c>
      <c r="B52" s="346"/>
      <c r="C52" s="346"/>
      <c r="D52" s="347"/>
      <c r="E52" s="348"/>
      <c r="F52" s="349"/>
      <c r="G52" s="349"/>
      <c r="H52" s="349"/>
      <c r="I52" s="349"/>
      <c r="J52" s="349"/>
      <c r="K52" s="350"/>
    </row>
    <row r="53" spans="1:11" ht="24" customHeight="1">
      <c r="A53" s="288"/>
      <c r="B53" s="288"/>
      <c r="C53" s="288"/>
      <c r="D53" s="288"/>
      <c r="E53" s="289"/>
      <c r="F53" s="290"/>
      <c r="G53" s="290"/>
      <c r="H53" s="290"/>
      <c r="I53" s="291"/>
      <c r="J53" s="291"/>
      <c r="K53" s="290"/>
    </row>
    <row r="54" spans="1:11" ht="30" customHeight="1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294"/>
    </row>
    <row r="55" spans="1:11" ht="12.75" customHeight="1" thickBot="1">
      <c r="A55" s="295"/>
      <c r="B55" s="295"/>
      <c r="C55" s="295"/>
      <c r="D55" s="295"/>
      <c r="E55" s="295"/>
      <c r="F55" s="296"/>
      <c r="G55" s="296"/>
      <c r="H55" s="296"/>
      <c r="I55" s="297"/>
      <c r="J55" s="297"/>
      <c r="K55" s="294"/>
    </row>
    <row r="56" spans="1:11" ht="18" customHeight="1">
      <c r="A56" s="298" t="s">
        <v>129</v>
      </c>
      <c r="B56" s="298"/>
      <c r="C56" s="298"/>
      <c r="D56" s="298"/>
      <c r="E56" s="299"/>
      <c r="F56" s="300" t="s">
        <v>220</v>
      </c>
      <c r="G56" s="300" t="s">
        <v>221</v>
      </c>
      <c r="H56" s="300" t="s">
        <v>222</v>
      </c>
      <c r="I56" s="300" t="s">
        <v>223</v>
      </c>
      <c r="J56" s="301" t="s">
        <v>224</v>
      </c>
      <c r="K56" s="302"/>
    </row>
    <row r="57" spans="1:11" ht="4.5" customHeight="1">
      <c r="A57" s="303"/>
      <c r="B57" s="303"/>
      <c r="C57" s="303"/>
      <c r="D57" s="303"/>
      <c r="E57" s="304"/>
      <c r="F57" s="305"/>
      <c r="G57" s="306"/>
      <c r="H57" s="306"/>
      <c r="I57" s="306"/>
      <c r="J57" s="307"/>
      <c r="K57" s="302"/>
    </row>
    <row r="58" spans="1:11" ht="15" customHeight="1">
      <c r="A58" s="319"/>
      <c r="B58" s="320"/>
      <c r="C58" s="318" t="s">
        <v>225</v>
      </c>
      <c r="D58" s="318"/>
      <c r="E58" s="277"/>
      <c r="F58" s="316">
        <v>0</v>
      </c>
      <c r="G58" s="316">
        <v>0</v>
      </c>
      <c r="H58" s="316">
        <v>0</v>
      </c>
      <c r="I58" s="316">
        <v>0</v>
      </c>
      <c r="J58" s="317">
        <v>298927</v>
      </c>
      <c r="K58" s="313"/>
    </row>
    <row r="59" spans="1:11" ht="15" customHeight="1">
      <c r="A59" s="319"/>
      <c r="B59" s="320"/>
      <c r="C59" s="315" t="s">
        <v>226</v>
      </c>
      <c r="D59" s="315"/>
      <c r="E59" s="277"/>
      <c r="F59" s="316">
        <v>105147</v>
      </c>
      <c r="G59" s="316">
        <v>104997</v>
      </c>
      <c r="H59" s="316">
        <v>105461</v>
      </c>
      <c r="I59" s="316">
        <v>105882</v>
      </c>
      <c r="J59" s="317">
        <v>106367</v>
      </c>
      <c r="K59" s="313"/>
    </row>
    <row r="60" spans="1:11" ht="15" customHeight="1">
      <c r="A60" s="319"/>
      <c r="B60" s="320"/>
      <c r="C60" s="318" t="s">
        <v>148</v>
      </c>
      <c r="D60" s="318"/>
      <c r="E60" s="277"/>
      <c r="F60" s="316">
        <v>321217</v>
      </c>
      <c r="G60" s="316">
        <v>307026</v>
      </c>
      <c r="H60" s="316">
        <v>283782</v>
      </c>
      <c r="I60" s="316">
        <v>285307</v>
      </c>
      <c r="J60" s="317">
        <v>265550</v>
      </c>
      <c r="K60" s="313"/>
    </row>
    <row r="61" spans="1:11" ht="15" customHeight="1">
      <c r="A61" s="319"/>
      <c r="B61" s="320"/>
      <c r="C61" s="318" t="s">
        <v>149</v>
      </c>
      <c r="D61" s="318"/>
      <c r="E61" s="277"/>
      <c r="F61" s="316">
        <v>401975</v>
      </c>
      <c r="G61" s="316">
        <v>203187</v>
      </c>
      <c r="H61" s="316">
        <v>3055596</v>
      </c>
      <c r="I61" s="316">
        <v>3201437</v>
      </c>
      <c r="J61" s="317">
        <v>1090624</v>
      </c>
      <c r="K61" s="313"/>
    </row>
    <row r="62" spans="1:11" ht="15" customHeight="1">
      <c r="A62" s="319"/>
      <c r="B62" s="320"/>
      <c r="C62" s="318" t="s">
        <v>150</v>
      </c>
      <c r="D62" s="318"/>
      <c r="E62" s="277"/>
      <c r="F62" s="316">
        <v>10833</v>
      </c>
      <c r="G62" s="316">
        <v>13867</v>
      </c>
      <c r="H62" s="316">
        <v>15245</v>
      </c>
      <c r="I62" s="316">
        <v>15337</v>
      </c>
      <c r="J62" s="317">
        <v>15404</v>
      </c>
      <c r="K62" s="313"/>
    </row>
    <row r="63" spans="1:11" ht="15" customHeight="1">
      <c r="A63" s="319"/>
      <c r="B63" s="320"/>
      <c r="C63" s="315" t="s">
        <v>227</v>
      </c>
      <c r="D63" s="315"/>
      <c r="E63" s="277"/>
      <c r="F63" s="316">
        <v>640847</v>
      </c>
      <c r="G63" s="316">
        <v>466081</v>
      </c>
      <c r="H63" s="316">
        <v>525926</v>
      </c>
      <c r="I63" s="316">
        <v>418279</v>
      </c>
      <c r="J63" s="317">
        <v>341759</v>
      </c>
      <c r="K63" s="313"/>
    </row>
    <row r="64" spans="1:11" ht="24" customHeight="1">
      <c r="A64" s="319"/>
      <c r="B64" s="320"/>
      <c r="C64" s="340" t="s">
        <v>228</v>
      </c>
      <c r="D64" s="340"/>
      <c r="E64" s="277"/>
      <c r="F64" s="316">
        <v>8973</v>
      </c>
      <c r="G64" s="316">
        <v>7878</v>
      </c>
      <c r="H64" s="316">
        <v>6752</v>
      </c>
      <c r="I64" s="316">
        <v>5704</v>
      </c>
      <c r="J64" s="317">
        <v>4714</v>
      </c>
      <c r="K64" s="313"/>
    </row>
    <row r="65" spans="1:11" ht="15" customHeight="1">
      <c r="A65" s="319"/>
      <c r="B65" s="320"/>
      <c r="C65" s="318" t="s">
        <v>151</v>
      </c>
      <c r="D65" s="318"/>
      <c r="E65" s="277"/>
      <c r="F65" s="316">
        <v>67923</v>
      </c>
      <c r="G65" s="316">
        <v>67923</v>
      </c>
      <c r="H65" s="316">
        <v>72923</v>
      </c>
      <c r="I65" s="316">
        <v>78223</v>
      </c>
      <c r="J65" s="317">
        <v>83234</v>
      </c>
      <c r="K65" s="313"/>
    </row>
    <row r="66" spans="1:11" ht="15" customHeight="1">
      <c r="A66" s="319"/>
      <c r="B66" s="320"/>
      <c r="C66" s="318" t="s">
        <v>152</v>
      </c>
      <c r="D66" s="318"/>
      <c r="E66" s="277"/>
      <c r="F66" s="316">
        <v>29448</v>
      </c>
      <c r="G66" s="316">
        <v>29448</v>
      </c>
      <c r="H66" s="316">
        <v>29281</v>
      </c>
      <c r="I66" s="316">
        <v>29064</v>
      </c>
      <c r="J66" s="317">
        <v>28836</v>
      </c>
      <c r="K66" s="313"/>
    </row>
    <row r="67" spans="1:11" ht="15" customHeight="1">
      <c r="A67" s="319"/>
      <c r="B67" s="320"/>
      <c r="C67" s="318" t="s">
        <v>153</v>
      </c>
      <c r="D67" s="318"/>
      <c r="E67" s="277"/>
      <c r="F67" s="316">
        <v>37529</v>
      </c>
      <c r="G67" s="316">
        <v>37529</v>
      </c>
      <c r="H67" s="316">
        <v>37529</v>
      </c>
      <c r="I67" s="316">
        <v>37529</v>
      </c>
      <c r="J67" s="317">
        <v>37829</v>
      </c>
      <c r="K67" s="313"/>
    </row>
    <row r="68" spans="1:11" ht="15" customHeight="1">
      <c r="A68" s="319"/>
      <c r="B68" s="320"/>
      <c r="C68" s="318" t="s">
        <v>154</v>
      </c>
      <c r="D68" s="318"/>
      <c r="E68" s="277"/>
      <c r="F68" s="316">
        <v>491549</v>
      </c>
      <c r="G68" s="316">
        <v>471550</v>
      </c>
      <c r="H68" s="316">
        <v>471550</v>
      </c>
      <c r="I68" s="316">
        <v>451561</v>
      </c>
      <c r="J68" s="317">
        <v>441561</v>
      </c>
      <c r="K68" s="313"/>
    </row>
    <row r="69" spans="1:11" ht="15" customHeight="1">
      <c r="A69" s="319"/>
      <c r="B69" s="320"/>
      <c r="C69" s="315" t="s">
        <v>155</v>
      </c>
      <c r="D69" s="315"/>
      <c r="E69" s="277"/>
      <c r="F69" s="316">
        <v>122645</v>
      </c>
      <c r="G69" s="316">
        <v>104945</v>
      </c>
      <c r="H69" s="316">
        <v>105545</v>
      </c>
      <c r="I69" s="316">
        <v>91845</v>
      </c>
      <c r="J69" s="317">
        <v>91945</v>
      </c>
      <c r="K69" s="313"/>
    </row>
    <row r="70" spans="1:11" ht="15" customHeight="1">
      <c r="A70" s="319"/>
      <c r="B70" s="320"/>
      <c r="C70" s="352" t="s">
        <v>229</v>
      </c>
      <c r="D70" s="352"/>
      <c r="E70" s="353"/>
      <c r="F70" s="316">
        <v>0</v>
      </c>
      <c r="G70" s="316">
        <v>0</v>
      </c>
      <c r="H70" s="316">
        <v>0</v>
      </c>
      <c r="I70" s="354">
        <v>2620000</v>
      </c>
      <c r="J70" s="355">
        <v>2865359</v>
      </c>
      <c r="K70" s="356"/>
    </row>
    <row r="71" spans="1:11" ht="15" customHeight="1">
      <c r="A71" s="319"/>
      <c r="B71" s="320"/>
      <c r="C71" s="318" t="s">
        <v>230</v>
      </c>
      <c r="D71" s="318"/>
      <c r="E71" s="277"/>
      <c r="F71" s="316">
        <v>2070839</v>
      </c>
      <c r="G71" s="316">
        <v>1707013</v>
      </c>
      <c r="H71" s="316">
        <v>1496922</v>
      </c>
      <c r="I71" s="316">
        <v>703840</v>
      </c>
      <c r="J71" s="317">
        <v>284719</v>
      </c>
      <c r="K71" s="313"/>
    </row>
    <row r="72" spans="1:11" ht="15" customHeight="1">
      <c r="A72" s="319"/>
      <c r="B72" s="320"/>
      <c r="C72" s="315" t="s">
        <v>231</v>
      </c>
      <c r="D72" s="315"/>
      <c r="E72" s="277"/>
      <c r="F72" s="316">
        <v>1606142</v>
      </c>
      <c r="G72" s="316">
        <v>1040500</v>
      </c>
      <c r="H72" s="316">
        <v>1048241</v>
      </c>
      <c r="I72" s="316">
        <v>1275073</v>
      </c>
      <c r="J72" s="317">
        <v>1271206</v>
      </c>
      <c r="K72" s="313"/>
    </row>
    <row r="73" spans="1:12" ht="26.25" customHeight="1">
      <c r="A73" s="319"/>
      <c r="B73" s="320"/>
      <c r="C73" s="357" t="s">
        <v>232</v>
      </c>
      <c r="D73" s="357"/>
      <c r="E73" s="353"/>
      <c r="F73" s="316">
        <v>0</v>
      </c>
      <c r="G73" s="316">
        <v>0</v>
      </c>
      <c r="H73" s="316">
        <v>0</v>
      </c>
      <c r="I73" s="354">
        <v>389303</v>
      </c>
      <c r="J73" s="355">
        <v>261272</v>
      </c>
      <c r="K73" s="356"/>
      <c r="L73" s="358"/>
    </row>
    <row r="74" spans="1:11" ht="15" customHeight="1">
      <c r="A74" s="319"/>
      <c r="B74" s="320"/>
      <c r="C74" s="318" t="s">
        <v>156</v>
      </c>
      <c r="D74" s="318"/>
      <c r="E74" s="277"/>
      <c r="F74" s="316">
        <v>343132</v>
      </c>
      <c r="G74" s="316">
        <v>307528</v>
      </c>
      <c r="H74" s="316">
        <v>314833</v>
      </c>
      <c r="I74" s="316">
        <v>274019</v>
      </c>
      <c r="J74" s="317">
        <v>236623</v>
      </c>
      <c r="K74" s="313"/>
    </row>
    <row r="75" spans="1:11" ht="15" customHeight="1">
      <c r="A75" s="319"/>
      <c r="B75" s="320"/>
      <c r="C75" s="318" t="s">
        <v>157</v>
      </c>
      <c r="D75" s="318"/>
      <c r="E75" s="277"/>
      <c r="F75" s="316">
        <v>43567</v>
      </c>
      <c r="G75" s="316">
        <v>40845</v>
      </c>
      <c r="H75" s="316">
        <v>31965</v>
      </c>
      <c r="I75" s="316">
        <v>26507</v>
      </c>
      <c r="J75" s="317">
        <v>20943</v>
      </c>
      <c r="K75" s="313"/>
    </row>
    <row r="76" spans="1:11" ht="15" customHeight="1">
      <c r="A76" s="319"/>
      <c r="B76" s="320"/>
      <c r="C76" s="315" t="s">
        <v>233</v>
      </c>
      <c r="D76" s="315"/>
      <c r="E76" s="277"/>
      <c r="F76" s="359">
        <v>214379</v>
      </c>
      <c r="G76" s="360">
        <v>414354</v>
      </c>
      <c r="H76" s="316">
        <v>775709</v>
      </c>
      <c r="I76" s="316">
        <v>1137290</v>
      </c>
      <c r="J76" s="317">
        <v>1491363</v>
      </c>
      <c r="K76" s="361"/>
    </row>
    <row r="77" spans="1:11" ht="15" customHeight="1">
      <c r="A77" s="319"/>
      <c r="B77" s="320"/>
      <c r="C77" s="318" t="s">
        <v>158</v>
      </c>
      <c r="D77" s="318"/>
      <c r="E77" s="277"/>
      <c r="F77" s="316">
        <v>122197</v>
      </c>
      <c r="G77" s="316">
        <v>136577</v>
      </c>
      <c r="H77" s="316">
        <v>12500</v>
      </c>
      <c r="I77" s="316">
        <v>77</v>
      </c>
      <c r="J77" s="317">
        <v>78</v>
      </c>
      <c r="K77" s="313"/>
    </row>
    <row r="78" spans="1:11" ht="15" customHeight="1">
      <c r="A78" s="319"/>
      <c r="B78" s="320"/>
      <c r="C78" s="362" t="s">
        <v>234</v>
      </c>
      <c r="D78" s="362"/>
      <c r="E78" s="277"/>
      <c r="F78" s="316">
        <v>11757</v>
      </c>
      <c r="G78" s="316">
        <v>0</v>
      </c>
      <c r="H78" s="316">
        <v>0</v>
      </c>
      <c r="I78" s="316">
        <v>0</v>
      </c>
      <c r="J78" s="363">
        <v>0</v>
      </c>
      <c r="K78" s="313"/>
    </row>
    <row r="79" spans="1:11" ht="15" customHeight="1">
      <c r="A79" s="319"/>
      <c r="B79" s="320"/>
      <c r="C79" s="315" t="s">
        <v>235</v>
      </c>
      <c r="D79" s="315"/>
      <c r="E79" s="277"/>
      <c r="F79" s="316">
        <v>8967</v>
      </c>
      <c r="G79" s="316">
        <v>8995</v>
      </c>
      <c r="H79" s="316">
        <v>3019</v>
      </c>
      <c r="I79" s="316">
        <v>0</v>
      </c>
      <c r="J79" s="363">
        <v>0</v>
      </c>
      <c r="K79" s="313"/>
    </row>
    <row r="80" spans="1:11" ht="15" customHeight="1">
      <c r="A80" s="319"/>
      <c r="B80" s="320"/>
      <c r="C80" s="315" t="s">
        <v>236</v>
      </c>
      <c r="D80" s="315"/>
      <c r="E80" s="277"/>
      <c r="F80" s="316">
        <v>17070</v>
      </c>
      <c r="G80" s="316">
        <v>17124</v>
      </c>
      <c r="H80" s="316">
        <v>17219</v>
      </c>
      <c r="I80" s="316">
        <v>17324</v>
      </c>
      <c r="J80" s="317">
        <v>17399</v>
      </c>
      <c r="K80" s="313"/>
    </row>
    <row r="81" spans="1:11" ht="15" customHeight="1">
      <c r="A81" s="319"/>
      <c r="B81" s="320"/>
      <c r="C81" s="315" t="s">
        <v>237</v>
      </c>
      <c r="D81" s="315"/>
      <c r="E81" s="277"/>
      <c r="F81" s="316">
        <v>725</v>
      </c>
      <c r="G81" s="316">
        <v>727</v>
      </c>
      <c r="H81" s="316">
        <v>731</v>
      </c>
      <c r="I81" s="316">
        <v>736</v>
      </c>
      <c r="J81" s="317">
        <v>739</v>
      </c>
      <c r="K81" s="313"/>
    </row>
    <row r="82" spans="1:11" ht="15" customHeight="1">
      <c r="A82" s="319"/>
      <c r="B82" s="320"/>
      <c r="C82" s="315" t="s">
        <v>238</v>
      </c>
      <c r="D82" s="315"/>
      <c r="E82" s="277"/>
      <c r="F82" s="316">
        <v>3885</v>
      </c>
      <c r="G82" s="316">
        <v>3897</v>
      </c>
      <c r="H82" s="316">
        <v>3919</v>
      </c>
      <c r="I82" s="316">
        <v>3943</v>
      </c>
      <c r="J82" s="317">
        <v>3960</v>
      </c>
      <c r="K82" s="313"/>
    </row>
    <row r="83" spans="1:11" ht="15" customHeight="1">
      <c r="A83" s="319"/>
      <c r="B83" s="320"/>
      <c r="C83" s="315" t="s">
        <v>239</v>
      </c>
      <c r="D83" s="315"/>
      <c r="E83" s="277"/>
      <c r="F83" s="316">
        <v>1839</v>
      </c>
      <c r="G83" s="316">
        <v>1845</v>
      </c>
      <c r="H83" s="316">
        <v>0</v>
      </c>
      <c r="I83" s="316">
        <v>0</v>
      </c>
      <c r="J83" s="363">
        <v>0</v>
      </c>
      <c r="K83" s="313"/>
    </row>
    <row r="84" spans="1:11" ht="15" customHeight="1">
      <c r="A84" s="319"/>
      <c r="B84" s="320"/>
      <c r="C84" s="362" t="s">
        <v>240</v>
      </c>
      <c r="D84" s="362"/>
      <c r="E84" s="277"/>
      <c r="F84" s="316">
        <v>43983</v>
      </c>
      <c r="G84" s="316">
        <v>15309</v>
      </c>
      <c r="H84" s="316">
        <v>3595</v>
      </c>
      <c r="I84" s="316">
        <v>0</v>
      </c>
      <c r="J84" s="363">
        <v>0</v>
      </c>
      <c r="K84" s="313"/>
    </row>
    <row r="85" spans="1:11" ht="15" customHeight="1">
      <c r="A85" s="319"/>
      <c r="B85" s="320"/>
      <c r="C85" s="362" t="s">
        <v>241</v>
      </c>
      <c r="D85" s="362"/>
      <c r="E85" s="277"/>
      <c r="F85" s="316">
        <v>4822</v>
      </c>
      <c r="G85" s="316">
        <v>0</v>
      </c>
      <c r="H85" s="316">
        <v>0</v>
      </c>
      <c r="I85" s="316">
        <v>0</v>
      </c>
      <c r="J85" s="363">
        <v>0</v>
      </c>
      <c r="K85" s="313"/>
    </row>
    <row r="86" spans="1:11" ht="15" customHeight="1">
      <c r="A86" s="319"/>
      <c r="B86" s="320"/>
      <c r="C86" s="362" t="s">
        <v>242</v>
      </c>
      <c r="D86" s="362"/>
      <c r="E86" s="277"/>
      <c r="F86" s="316">
        <v>4409</v>
      </c>
      <c r="G86" s="316">
        <v>4423</v>
      </c>
      <c r="H86" s="316">
        <v>4448</v>
      </c>
      <c r="I86" s="316">
        <v>4475</v>
      </c>
      <c r="J86" s="317">
        <v>4145</v>
      </c>
      <c r="K86" s="313"/>
    </row>
    <row r="87" spans="1:11" ht="15" customHeight="1">
      <c r="A87" s="319"/>
      <c r="B87" s="320"/>
      <c r="C87" s="362" t="s">
        <v>243</v>
      </c>
      <c r="D87" s="362"/>
      <c r="E87" s="277"/>
      <c r="F87" s="316">
        <v>4068</v>
      </c>
      <c r="G87" s="316">
        <v>4081</v>
      </c>
      <c r="H87" s="316">
        <v>4104</v>
      </c>
      <c r="I87" s="316">
        <v>4129</v>
      </c>
      <c r="J87" s="317">
        <v>4147</v>
      </c>
      <c r="K87" s="313"/>
    </row>
    <row r="88" spans="1:11" ht="15" customHeight="1">
      <c r="A88" s="319"/>
      <c r="B88" s="320"/>
      <c r="C88" s="362" t="s">
        <v>244</v>
      </c>
      <c r="D88" s="362"/>
      <c r="E88" s="277"/>
      <c r="F88" s="316">
        <v>1936</v>
      </c>
      <c r="G88" s="316">
        <v>1942</v>
      </c>
      <c r="H88" s="316">
        <v>1953</v>
      </c>
      <c r="I88" s="316">
        <v>1965</v>
      </c>
      <c r="J88" s="317">
        <v>1732</v>
      </c>
      <c r="K88" s="313"/>
    </row>
    <row r="89" spans="1:11" ht="24" customHeight="1">
      <c r="A89" s="319"/>
      <c r="B89" s="320"/>
      <c r="C89" s="364" t="s">
        <v>245</v>
      </c>
      <c r="D89" s="362"/>
      <c r="E89" s="277"/>
      <c r="F89" s="316">
        <v>20000</v>
      </c>
      <c r="G89" s="316">
        <v>20000</v>
      </c>
      <c r="H89" s="316">
        <v>20000</v>
      </c>
      <c r="I89" s="316">
        <v>0</v>
      </c>
      <c r="J89" s="363">
        <v>0</v>
      </c>
      <c r="K89" s="313"/>
    </row>
    <row r="90" spans="1:11" ht="15" customHeight="1">
      <c r="A90" s="319"/>
      <c r="B90" s="320"/>
      <c r="C90" s="315" t="s">
        <v>246</v>
      </c>
      <c r="D90" s="315"/>
      <c r="E90" s="277"/>
      <c r="F90" s="316">
        <v>2746</v>
      </c>
      <c r="G90" s="316">
        <v>0</v>
      </c>
      <c r="H90" s="316">
        <v>0</v>
      </c>
      <c r="I90" s="316">
        <v>0</v>
      </c>
      <c r="J90" s="363">
        <v>0</v>
      </c>
      <c r="K90" s="313"/>
    </row>
    <row r="91" spans="1:11" ht="24" customHeight="1">
      <c r="A91" s="319"/>
      <c r="B91" s="320"/>
      <c r="C91" s="340" t="s">
        <v>247</v>
      </c>
      <c r="D91" s="315"/>
      <c r="E91" s="277"/>
      <c r="F91" s="316">
        <v>51459</v>
      </c>
      <c r="G91" s="316">
        <v>0</v>
      </c>
      <c r="H91" s="316">
        <v>0</v>
      </c>
      <c r="I91" s="316">
        <v>0</v>
      </c>
      <c r="J91" s="363">
        <v>0</v>
      </c>
      <c r="K91" s="313"/>
    </row>
    <row r="92" spans="1:11" ht="15" customHeight="1">
      <c r="A92" s="319"/>
      <c r="B92" s="320"/>
      <c r="C92" s="333" t="s">
        <v>248</v>
      </c>
      <c r="D92" s="333"/>
      <c r="E92" s="277"/>
      <c r="F92" s="316">
        <v>810359</v>
      </c>
      <c r="G92" s="316">
        <v>264803</v>
      </c>
      <c r="H92" s="316">
        <v>174300</v>
      </c>
      <c r="I92" s="316">
        <v>0</v>
      </c>
      <c r="J92" s="363">
        <v>0</v>
      </c>
      <c r="K92" s="313"/>
    </row>
    <row r="93" spans="1:11" ht="16.5" customHeight="1">
      <c r="A93" s="365"/>
      <c r="B93" s="320"/>
      <c r="C93" s="322" t="s">
        <v>134</v>
      </c>
      <c r="D93" s="322"/>
      <c r="E93" s="323"/>
      <c r="F93" s="324">
        <v>27481220</v>
      </c>
      <c r="G93" s="324">
        <v>26299110</v>
      </c>
      <c r="H93" s="324">
        <v>29278889</v>
      </c>
      <c r="I93" s="366">
        <v>31927493</v>
      </c>
      <c r="J93" s="324">
        <v>30601573</v>
      </c>
      <c r="K93" s="325"/>
    </row>
    <row r="94" spans="1:11" ht="3" customHeight="1">
      <c r="A94" s="365"/>
      <c r="B94" s="320"/>
      <c r="C94" s="320"/>
      <c r="D94" s="320"/>
      <c r="E94" s="323"/>
      <c r="F94" s="324"/>
      <c r="G94" s="326"/>
      <c r="H94" s="326"/>
      <c r="I94" s="326"/>
      <c r="J94" s="324"/>
      <c r="K94" s="327"/>
    </row>
    <row r="95" spans="1:11" ht="13.5" customHeight="1">
      <c r="A95" s="319"/>
      <c r="B95" s="320"/>
      <c r="C95" s="318"/>
      <c r="D95" s="318"/>
      <c r="E95" s="277"/>
      <c r="F95" s="311" t="s">
        <v>249</v>
      </c>
      <c r="G95" s="311" t="s">
        <v>249</v>
      </c>
      <c r="H95" s="311" t="s">
        <v>249</v>
      </c>
      <c r="I95" s="311" t="s">
        <v>249</v>
      </c>
      <c r="J95" s="312" t="s">
        <v>250</v>
      </c>
      <c r="K95" s="313"/>
    </row>
    <row r="96" spans="1:11" ht="15" customHeight="1">
      <c r="A96" s="168"/>
      <c r="B96" s="367"/>
      <c r="C96" s="368" t="s">
        <v>251</v>
      </c>
      <c r="D96" s="368"/>
      <c r="E96" s="196"/>
      <c r="F96" s="369">
        <v>54902</v>
      </c>
      <c r="G96" s="370">
        <v>54902</v>
      </c>
      <c r="H96" s="371">
        <v>54902</v>
      </c>
      <c r="I96" s="371">
        <v>54902</v>
      </c>
      <c r="J96" s="372">
        <v>54902</v>
      </c>
      <c r="K96" s="313"/>
    </row>
    <row r="97" spans="1:11" ht="15" customHeight="1">
      <c r="A97" s="168"/>
      <c r="B97" s="367"/>
      <c r="C97" s="368" t="s">
        <v>252</v>
      </c>
      <c r="D97" s="368"/>
      <c r="E97" s="196"/>
      <c r="F97" s="369">
        <v>73395</v>
      </c>
      <c r="G97" s="373">
        <v>0</v>
      </c>
      <c r="H97" s="373">
        <v>0</v>
      </c>
      <c r="I97" s="316">
        <v>0</v>
      </c>
      <c r="J97" s="363">
        <v>0</v>
      </c>
      <c r="K97" s="313"/>
    </row>
    <row r="98" spans="1:11" ht="15" customHeight="1">
      <c r="A98" s="168"/>
      <c r="B98" s="367"/>
      <c r="C98" s="367"/>
      <c r="D98" s="367"/>
      <c r="E98" s="196"/>
      <c r="F98" s="373" t="s">
        <v>253</v>
      </c>
      <c r="G98" s="373" t="s">
        <v>253</v>
      </c>
      <c r="H98" s="373" t="s">
        <v>253</v>
      </c>
      <c r="I98" s="373" t="s">
        <v>253</v>
      </c>
      <c r="J98" s="374" t="s">
        <v>253</v>
      </c>
      <c r="K98" s="313"/>
    </row>
    <row r="99" spans="1:11" ht="15" customHeight="1">
      <c r="A99" s="168"/>
      <c r="B99" s="367"/>
      <c r="C99" s="368" t="s">
        <v>254</v>
      </c>
      <c r="D99" s="368"/>
      <c r="E99" s="196"/>
      <c r="F99" s="371">
        <v>4608</v>
      </c>
      <c r="G99" s="373">
        <v>0</v>
      </c>
      <c r="H99" s="373">
        <v>0</v>
      </c>
      <c r="I99" s="316">
        <v>0</v>
      </c>
      <c r="J99" s="363">
        <v>0</v>
      </c>
      <c r="K99" s="313"/>
    </row>
    <row r="100" spans="1:11" ht="3" customHeight="1">
      <c r="A100" s="168"/>
      <c r="B100" s="367"/>
      <c r="C100" s="367"/>
      <c r="D100" s="367"/>
      <c r="E100" s="196"/>
      <c r="F100" s="373"/>
      <c r="G100" s="373"/>
      <c r="H100" s="373"/>
      <c r="I100" s="373"/>
      <c r="J100" s="374"/>
      <c r="K100" s="313"/>
    </row>
    <row r="101" spans="1:11" ht="16.5" customHeight="1">
      <c r="A101" s="375"/>
      <c r="B101" s="376" t="s">
        <v>197</v>
      </c>
      <c r="C101" s="376"/>
      <c r="D101" s="367"/>
      <c r="E101" s="196"/>
      <c r="F101" s="311" t="s">
        <v>199</v>
      </c>
      <c r="G101" s="311" t="s">
        <v>199</v>
      </c>
      <c r="H101" s="311" t="s">
        <v>199</v>
      </c>
      <c r="I101" s="311" t="s">
        <v>199</v>
      </c>
      <c r="J101" s="312" t="s">
        <v>200</v>
      </c>
      <c r="K101" s="313"/>
    </row>
    <row r="102" spans="1:11" ht="15" customHeight="1">
      <c r="A102" s="375"/>
      <c r="B102" s="367"/>
      <c r="C102" s="377" t="s">
        <v>255</v>
      </c>
      <c r="D102" s="377"/>
      <c r="E102" s="196"/>
      <c r="F102" s="371">
        <v>6955888</v>
      </c>
      <c r="G102" s="371">
        <v>6307331</v>
      </c>
      <c r="H102" s="371">
        <v>5740367</v>
      </c>
      <c r="I102" s="371">
        <v>6826852</v>
      </c>
      <c r="J102" s="372">
        <v>6824560</v>
      </c>
      <c r="K102" s="313"/>
    </row>
    <row r="103" spans="1:11" ht="15" customHeight="1">
      <c r="A103" s="375"/>
      <c r="B103" s="367"/>
      <c r="C103" s="368" t="s">
        <v>256</v>
      </c>
      <c r="D103" s="368"/>
      <c r="E103" s="196"/>
      <c r="F103" s="371">
        <v>2745479</v>
      </c>
      <c r="G103" s="371">
        <v>2408387</v>
      </c>
      <c r="H103" s="371">
        <v>2408387</v>
      </c>
      <c r="I103" s="371">
        <v>1510759</v>
      </c>
      <c r="J103" s="372">
        <v>1563972</v>
      </c>
      <c r="K103" s="313"/>
    </row>
    <row r="104" spans="1:11" ht="16.5" customHeight="1">
      <c r="A104" s="375"/>
      <c r="B104" s="367"/>
      <c r="C104" s="376" t="s">
        <v>257</v>
      </c>
      <c r="D104" s="376"/>
      <c r="E104" s="378"/>
      <c r="F104" s="372">
        <v>9701367</v>
      </c>
      <c r="G104" s="372">
        <v>8715718</v>
      </c>
      <c r="H104" s="372">
        <v>8148754</v>
      </c>
      <c r="I104" s="372">
        <v>8337611</v>
      </c>
      <c r="J104" s="372">
        <v>8388532</v>
      </c>
      <c r="K104" s="361"/>
    </row>
    <row r="105" spans="1:12" ht="15" customHeight="1">
      <c r="A105" s="375"/>
      <c r="B105" s="367"/>
      <c r="C105" s="368"/>
      <c r="D105" s="368"/>
      <c r="E105" s="196"/>
      <c r="F105" s="373" t="s">
        <v>258</v>
      </c>
      <c r="G105" s="373" t="s">
        <v>258</v>
      </c>
      <c r="H105" s="373" t="s">
        <v>258</v>
      </c>
      <c r="I105" s="373" t="s">
        <v>258</v>
      </c>
      <c r="J105" s="374" t="s">
        <v>259</v>
      </c>
      <c r="K105" s="313"/>
      <c r="L105" s="379"/>
    </row>
    <row r="106" spans="1:11" ht="15" customHeight="1">
      <c r="A106" s="168"/>
      <c r="B106" s="367"/>
      <c r="C106" s="368" t="s">
        <v>260</v>
      </c>
      <c r="D106" s="368"/>
      <c r="E106" s="196"/>
      <c r="F106" s="371">
        <v>179534</v>
      </c>
      <c r="G106" s="371">
        <v>135276</v>
      </c>
      <c r="H106" s="371">
        <v>166068</v>
      </c>
      <c r="I106" s="371">
        <v>166459</v>
      </c>
      <c r="J106" s="372">
        <v>172916</v>
      </c>
      <c r="K106" s="313"/>
    </row>
    <row r="107" spans="1:11" ht="4.5" customHeight="1" thickBot="1">
      <c r="A107" s="337"/>
      <c r="B107" s="320"/>
      <c r="C107" s="320"/>
      <c r="D107" s="320"/>
      <c r="E107" s="277"/>
      <c r="F107" s="341"/>
      <c r="G107" s="341"/>
      <c r="H107" s="342"/>
      <c r="I107" s="343"/>
      <c r="J107" s="344"/>
      <c r="K107" s="339"/>
    </row>
    <row r="108" spans="1:11" ht="16.5" customHeight="1">
      <c r="A108" s="345"/>
      <c r="B108" s="346"/>
      <c r="C108" s="346"/>
      <c r="D108" s="347"/>
      <c r="E108" s="348"/>
      <c r="F108" s="349"/>
      <c r="G108" s="349"/>
      <c r="H108" s="349"/>
      <c r="I108" s="349"/>
      <c r="J108" s="349"/>
      <c r="K108" s="350"/>
    </row>
    <row r="109" spans="1:11" ht="24" customHeight="1">
      <c r="A109" s="380"/>
      <c r="B109" s="381"/>
      <c r="C109" s="381"/>
      <c r="D109" s="382"/>
      <c r="E109" s="383"/>
      <c r="F109" s="384"/>
      <c r="G109" s="384"/>
      <c r="H109" s="384"/>
      <c r="I109" s="385"/>
      <c r="J109" s="385"/>
      <c r="K109" s="290"/>
    </row>
    <row r="110" spans="1:11" ht="30" customHeight="1">
      <c r="A110" s="351" t="s">
        <v>261</v>
      </c>
      <c r="B110" s="351"/>
      <c r="C110" s="351"/>
      <c r="D110" s="351"/>
      <c r="E110" s="351"/>
      <c r="F110" s="351"/>
      <c r="G110" s="351"/>
      <c r="H110" s="351"/>
      <c r="I110" s="351"/>
      <c r="J110" s="351"/>
      <c r="K110" s="294"/>
    </row>
    <row r="111" spans="1:11" ht="12.75" customHeight="1" thickBot="1">
      <c r="A111" s="295"/>
      <c r="B111" s="386"/>
      <c r="C111" s="386"/>
      <c r="D111" s="386"/>
      <c r="E111" s="295"/>
      <c r="F111" s="296"/>
      <c r="G111" s="296"/>
      <c r="H111" s="296"/>
      <c r="I111" s="297"/>
      <c r="J111" s="297"/>
      <c r="K111" s="294"/>
    </row>
    <row r="112" spans="1:11" ht="18" customHeight="1">
      <c r="A112" s="387" t="s">
        <v>129</v>
      </c>
      <c r="B112" s="387"/>
      <c r="C112" s="387"/>
      <c r="D112" s="387"/>
      <c r="E112" s="388"/>
      <c r="F112" s="389" t="s">
        <v>189</v>
      </c>
      <c r="G112" s="300" t="s">
        <v>190</v>
      </c>
      <c r="H112" s="300" t="s">
        <v>191</v>
      </c>
      <c r="I112" s="300" t="s">
        <v>192</v>
      </c>
      <c r="J112" s="301" t="s">
        <v>193</v>
      </c>
      <c r="K112" s="302"/>
    </row>
    <row r="113" spans="1:11" ht="6" customHeight="1">
      <c r="A113" s="303"/>
      <c r="B113" s="390"/>
      <c r="C113" s="390"/>
      <c r="D113" s="390"/>
      <c r="E113" s="304"/>
      <c r="F113" s="391"/>
      <c r="G113" s="306"/>
      <c r="H113" s="306"/>
      <c r="I113" s="306"/>
      <c r="J113" s="307"/>
      <c r="K113" s="302"/>
    </row>
    <row r="114" spans="1:11" ht="18" customHeight="1">
      <c r="A114" s="321"/>
      <c r="B114" s="322" t="s">
        <v>262</v>
      </c>
      <c r="C114" s="322"/>
      <c r="D114" s="320"/>
      <c r="E114" s="277"/>
      <c r="F114" s="328" t="s">
        <v>135</v>
      </c>
      <c r="G114" s="328" t="s">
        <v>135</v>
      </c>
      <c r="H114" s="328" t="s">
        <v>135</v>
      </c>
      <c r="I114" s="328" t="s">
        <v>135</v>
      </c>
      <c r="J114" s="392" t="s">
        <v>263</v>
      </c>
      <c r="K114" s="313"/>
    </row>
    <row r="115" spans="1:11" ht="17.25" customHeight="1">
      <c r="A115" s="319"/>
      <c r="B115" s="320"/>
      <c r="C115" s="318" t="s">
        <v>159</v>
      </c>
      <c r="D115" s="318"/>
      <c r="E115" s="277"/>
      <c r="F115" s="316">
        <v>1386460</v>
      </c>
      <c r="G115" s="316">
        <v>1591000</v>
      </c>
      <c r="H115" s="316">
        <v>1593000</v>
      </c>
      <c r="I115" s="316">
        <v>1102000</v>
      </c>
      <c r="J115" s="317">
        <v>1096500</v>
      </c>
      <c r="K115" s="313"/>
    </row>
    <row r="116" spans="1:11" ht="17.25" customHeight="1">
      <c r="A116" s="319"/>
      <c r="B116" s="320"/>
      <c r="C116" s="318" t="s">
        <v>160</v>
      </c>
      <c r="D116" s="318"/>
      <c r="E116" s="277"/>
      <c r="F116" s="316">
        <v>4057377</v>
      </c>
      <c r="G116" s="316">
        <v>4058557</v>
      </c>
      <c r="H116" s="316">
        <v>4060143</v>
      </c>
      <c r="I116" s="371">
        <v>4060223</v>
      </c>
      <c r="J116" s="372">
        <v>3997390</v>
      </c>
      <c r="K116" s="313"/>
    </row>
    <row r="117" spans="1:11" ht="18" customHeight="1">
      <c r="A117" s="321"/>
      <c r="B117" s="320"/>
      <c r="C117" s="322" t="s">
        <v>134</v>
      </c>
      <c r="D117" s="322"/>
      <c r="E117" s="323"/>
      <c r="F117" s="324">
        <v>5443837</v>
      </c>
      <c r="G117" s="324">
        <v>5649557</v>
      </c>
      <c r="H117" s="324">
        <v>5653143</v>
      </c>
      <c r="I117" s="324">
        <v>5162223</v>
      </c>
      <c r="J117" s="324">
        <v>5093890</v>
      </c>
      <c r="K117" s="325"/>
    </row>
    <row r="118" spans="1:11" ht="4.5" customHeight="1">
      <c r="A118" s="321"/>
      <c r="B118" s="320"/>
      <c r="C118" s="320"/>
      <c r="D118" s="320"/>
      <c r="E118" s="323"/>
      <c r="F118" s="324"/>
      <c r="G118" s="326"/>
      <c r="H118" s="326"/>
      <c r="I118" s="326"/>
      <c r="J118" s="324"/>
      <c r="K118" s="327"/>
    </row>
    <row r="119" spans="1:11" ht="18" customHeight="1">
      <c r="A119" s="321"/>
      <c r="B119" s="322" t="s">
        <v>264</v>
      </c>
      <c r="C119" s="322"/>
      <c r="D119" s="320"/>
      <c r="E119" s="277"/>
      <c r="F119" s="328" t="s">
        <v>135</v>
      </c>
      <c r="G119" s="328" t="s">
        <v>135</v>
      </c>
      <c r="H119" s="328" t="s">
        <v>135</v>
      </c>
      <c r="I119" s="328" t="s">
        <v>135</v>
      </c>
      <c r="J119" s="392" t="s">
        <v>263</v>
      </c>
      <c r="K119" s="313"/>
    </row>
    <row r="120" spans="1:11" ht="17.25" customHeight="1">
      <c r="A120" s="319"/>
      <c r="B120" s="320"/>
      <c r="C120" s="318" t="s">
        <v>161</v>
      </c>
      <c r="D120" s="318"/>
      <c r="E120" s="277"/>
      <c r="F120" s="316">
        <v>9140</v>
      </c>
      <c r="G120" s="316">
        <v>9140</v>
      </c>
      <c r="H120" s="316">
        <v>9140</v>
      </c>
      <c r="I120" s="316">
        <v>9140</v>
      </c>
      <c r="J120" s="317">
        <v>9140</v>
      </c>
      <c r="K120" s="313"/>
    </row>
    <row r="121" spans="1:11" ht="17.25" customHeight="1">
      <c r="A121" s="319"/>
      <c r="B121" s="320"/>
      <c r="C121" s="318" t="s">
        <v>162</v>
      </c>
      <c r="D121" s="318"/>
      <c r="E121" s="277"/>
      <c r="F121" s="316">
        <v>2000</v>
      </c>
      <c r="G121" s="316">
        <v>2000</v>
      </c>
      <c r="H121" s="316">
        <v>2000</v>
      </c>
      <c r="I121" s="316">
        <v>2000</v>
      </c>
      <c r="J121" s="317">
        <v>2000</v>
      </c>
      <c r="K121" s="313"/>
    </row>
    <row r="122" spans="1:11" ht="17.25" customHeight="1">
      <c r="A122" s="319"/>
      <c r="B122" s="320"/>
      <c r="C122" s="338" t="s">
        <v>265</v>
      </c>
      <c r="D122" s="318"/>
      <c r="E122" s="277"/>
      <c r="F122" s="316">
        <v>12351</v>
      </c>
      <c r="G122" s="316">
        <v>12351</v>
      </c>
      <c r="H122" s="316">
        <v>12351</v>
      </c>
      <c r="I122" s="316">
        <v>12351</v>
      </c>
      <c r="J122" s="317">
        <v>20360</v>
      </c>
      <c r="K122" s="313"/>
    </row>
    <row r="123" spans="1:11" ht="17.25" customHeight="1">
      <c r="A123" s="319"/>
      <c r="B123" s="320"/>
      <c r="C123" s="318" t="s">
        <v>163</v>
      </c>
      <c r="D123" s="318"/>
      <c r="E123" s="277"/>
      <c r="F123" s="316">
        <v>14050</v>
      </c>
      <c r="G123" s="316">
        <v>14050</v>
      </c>
      <c r="H123" s="316">
        <v>14050</v>
      </c>
      <c r="I123" s="316">
        <v>14050</v>
      </c>
      <c r="J123" s="317">
        <v>14050</v>
      </c>
      <c r="K123" s="313"/>
    </row>
    <row r="124" spans="1:11" ht="17.25" customHeight="1">
      <c r="A124" s="319"/>
      <c r="B124" s="320"/>
      <c r="C124" s="318" t="s">
        <v>164</v>
      </c>
      <c r="D124" s="318"/>
      <c r="E124" s="277"/>
      <c r="F124" s="316">
        <v>5180</v>
      </c>
      <c r="G124" s="316">
        <v>5180</v>
      </c>
      <c r="H124" s="316">
        <v>5180</v>
      </c>
      <c r="I124" s="316">
        <v>5180</v>
      </c>
      <c r="J124" s="317">
        <v>5180</v>
      </c>
      <c r="K124" s="313"/>
    </row>
    <row r="125" spans="1:11" ht="17.25" customHeight="1">
      <c r="A125" s="319"/>
      <c r="B125" s="320"/>
      <c r="C125" s="318" t="s">
        <v>165</v>
      </c>
      <c r="D125" s="318"/>
      <c r="E125" s="277"/>
      <c r="F125" s="316">
        <v>96094</v>
      </c>
      <c r="G125" s="316">
        <v>96094</v>
      </c>
      <c r="H125" s="316">
        <v>96094</v>
      </c>
      <c r="I125" s="316">
        <v>96094</v>
      </c>
      <c r="J125" s="317">
        <v>96094</v>
      </c>
      <c r="K125" s="313"/>
    </row>
    <row r="126" spans="1:11" ht="17.25" customHeight="1">
      <c r="A126" s="319"/>
      <c r="B126" s="320"/>
      <c r="C126" s="393" t="s">
        <v>166</v>
      </c>
      <c r="D126" s="393"/>
      <c r="E126" s="277"/>
      <c r="F126" s="316">
        <v>17500</v>
      </c>
      <c r="G126" s="316">
        <v>17500</v>
      </c>
      <c r="H126" s="316">
        <v>17500</v>
      </c>
      <c r="I126" s="316">
        <v>17500</v>
      </c>
      <c r="J126" s="317">
        <v>17500</v>
      </c>
      <c r="K126" s="313"/>
    </row>
    <row r="127" spans="1:11" ht="17.25" customHeight="1">
      <c r="A127" s="319"/>
      <c r="B127" s="320"/>
      <c r="C127" s="394" t="s">
        <v>266</v>
      </c>
      <c r="D127" s="394"/>
      <c r="E127" s="277"/>
      <c r="F127" s="316">
        <v>2000</v>
      </c>
      <c r="G127" s="316">
        <v>2000</v>
      </c>
      <c r="H127" s="316">
        <v>2000</v>
      </c>
      <c r="I127" s="316">
        <v>2000</v>
      </c>
      <c r="J127" s="317">
        <v>2000</v>
      </c>
      <c r="K127" s="313"/>
    </row>
    <row r="128" spans="1:11" ht="17.25" customHeight="1">
      <c r="A128" s="319"/>
      <c r="B128" s="320"/>
      <c r="C128" s="318" t="s">
        <v>167</v>
      </c>
      <c r="D128" s="318"/>
      <c r="E128" s="277"/>
      <c r="F128" s="316">
        <v>20000</v>
      </c>
      <c r="G128" s="316">
        <v>20000</v>
      </c>
      <c r="H128" s="316">
        <v>20000</v>
      </c>
      <c r="I128" s="316">
        <v>20000</v>
      </c>
      <c r="J128" s="317">
        <v>20000</v>
      </c>
      <c r="K128" s="313"/>
    </row>
    <row r="129" spans="1:11" ht="17.25" customHeight="1">
      <c r="A129" s="319"/>
      <c r="B129" s="320"/>
      <c r="C129" s="318" t="s">
        <v>168</v>
      </c>
      <c r="D129" s="318"/>
      <c r="E129" s="277"/>
      <c r="F129" s="316">
        <v>10000</v>
      </c>
      <c r="G129" s="316">
        <v>10000</v>
      </c>
      <c r="H129" s="316">
        <v>10000</v>
      </c>
      <c r="I129" s="316">
        <v>10000</v>
      </c>
      <c r="J129" s="317">
        <v>10000</v>
      </c>
      <c r="K129" s="313"/>
    </row>
    <row r="130" spans="1:11" ht="17.25" customHeight="1">
      <c r="A130" s="319"/>
      <c r="B130" s="320"/>
      <c r="C130" s="318" t="s">
        <v>169</v>
      </c>
      <c r="D130" s="318"/>
      <c r="E130" s="277"/>
      <c r="F130" s="316">
        <v>150000</v>
      </c>
      <c r="G130" s="316">
        <v>150000</v>
      </c>
      <c r="H130" s="316">
        <v>317065</v>
      </c>
      <c r="I130" s="316">
        <v>317065</v>
      </c>
      <c r="J130" s="317">
        <v>317065</v>
      </c>
      <c r="K130" s="313"/>
    </row>
    <row r="131" spans="1:11" ht="17.25" customHeight="1">
      <c r="A131" s="319"/>
      <c r="B131" s="320"/>
      <c r="C131" s="318" t="s">
        <v>170</v>
      </c>
      <c r="D131" s="318"/>
      <c r="E131" s="277"/>
      <c r="F131" s="316">
        <v>10000</v>
      </c>
      <c r="G131" s="316">
        <v>10000</v>
      </c>
      <c r="H131" s="316">
        <v>10000</v>
      </c>
      <c r="I131" s="316">
        <v>10000</v>
      </c>
      <c r="J131" s="317">
        <v>10000</v>
      </c>
      <c r="K131" s="313"/>
    </row>
    <row r="132" spans="1:11" ht="17.25" customHeight="1">
      <c r="A132" s="319"/>
      <c r="B132" s="320"/>
      <c r="C132" s="318" t="s">
        <v>267</v>
      </c>
      <c r="D132" s="318"/>
      <c r="E132" s="277"/>
      <c r="F132" s="316">
        <v>1235178</v>
      </c>
      <c r="G132" s="316">
        <v>1235178</v>
      </c>
      <c r="H132" s="316">
        <v>1235178</v>
      </c>
      <c r="I132" s="316">
        <v>1235178</v>
      </c>
      <c r="J132" s="317">
        <v>1235178</v>
      </c>
      <c r="K132" s="313"/>
    </row>
    <row r="133" spans="1:11" ht="17.25" customHeight="1">
      <c r="A133" s="319"/>
      <c r="B133" s="320"/>
      <c r="C133" s="331" t="s">
        <v>171</v>
      </c>
      <c r="D133" s="331"/>
      <c r="E133" s="277"/>
      <c r="F133" s="316">
        <v>1500</v>
      </c>
      <c r="G133" s="316">
        <v>1500</v>
      </c>
      <c r="H133" s="316">
        <v>1500</v>
      </c>
      <c r="I133" s="316">
        <v>1500</v>
      </c>
      <c r="J133" s="317">
        <v>1500</v>
      </c>
      <c r="K133" s="313"/>
    </row>
    <row r="134" spans="1:11" ht="17.25" customHeight="1">
      <c r="A134" s="319"/>
      <c r="B134" s="320"/>
      <c r="C134" s="318" t="s">
        <v>172</v>
      </c>
      <c r="D134" s="318"/>
      <c r="E134" s="277"/>
      <c r="F134" s="316">
        <v>530000</v>
      </c>
      <c r="G134" s="316">
        <v>530000</v>
      </c>
      <c r="H134" s="316">
        <v>530000</v>
      </c>
      <c r="I134" s="316">
        <v>530000</v>
      </c>
      <c r="J134" s="317">
        <v>530000</v>
      </c>
      <c r="K134" s="313"/>
    </row>
    <row r="135" spans="1:11" ht="17.25" customHeight="1">
      <c r="A135" s="319"/>
      <c r="B135" s="320"/>
      <c r="C135" s="318" t="s">
        <v>268</v>
      </c>
      <c r="D135" s="318"/>
      <c r="E135" s="277"/>
      <c r="F135" s="316">
        <v>30000</v>
      </c>
      <c r="G135" s="316">
        <v>30000</v>
      </c>
      <c r="H135" s="316">
        <v>30000</v>
      </c>
      <c r="I135" s="316">
        <v>30000</v>
      </c>
      <c r="J135" s="317">
        <v>30000</v>
      </c>
      <c r="K135" s="313"/>
    </row>
    <row r="136" spans="1:11" ht="17.25" customHeight="1">
      <c r="A136" s="319"/>
      <c r="B136" s="320"/>
      <c r="C136" s="331" t="s">
        <v>173</v>
      </c>
      <c r="D136" s="331"/>
      <c r="E136" s="277"/>
      <c r="F136" s="316">
        <v>34831</v>
      </c>
      <c r="G136" s="316">
        <v>34831</v>
      </c>
      <c r="H136" s="316">
        <v>34831</v>
      </c>
      <c r="I136" s="316">
        <v>34831</v>
      </c>
      <c r="J136" s="317">
        <v>34831</v>
      </c>
      <c r="K136" s="313"/>
    </row>
    <row r="137" spans="1:11" ht="17.25" customHeight="1">
      <c r="A137" s="319"/>
      <c r="B137" s="320"/>
      <c r="C137" s="331" t="s">
        <v>269</v>
      </c>
      <c r="D137" s="331"/>
      <c r="E137" s="277"/>
      <c r="F137" s="316">
        <v>1000</v>
      </c>
      <c r="G137" s="316">
        <v>1000</v>
      </c>
      <c r="H137" s="316">
        <v>1000</v>
      </c>
      <c r="I137" s="316">
        <v>1000</v>
      </c>
      <c r="J137" s="317">
        <v>1000</v>
      </c>
      <c r="K137" s="313"/>
    </row>
    <row r="138" spans="1:11" ht="17.25" customHeight="1">
      <c r="A138" s="319"/>
      <c r="B138" s="320"/>
      <c r="C138" s="318" t="s">
        <v>270</v>
      </c>
      <c r="D138" s="318"/>
      <c r="E138" s="277"/>
      <c r="F138" s="316">
        <v>50000</v>
      </c>
      <c r="G138" s="316">
        <v>50000</v>
      </c>
      <c r="H138" s="316">
        <v>50000</v>
      </c>
      <c r="I138" s="316">
        <v>50000</v>
      </c>
      <c r="J138" s="317">
        <v>50000</v>
      </c>
      <c r="K138" s="313"/>
    </row>
    <row r="139" spans="1:11" ht="17.25" customHeight="1">
      <c r="A139" s="319"/>
      <c r="B139" s="320"/>
      <c r="C139" s="318" t="s">
        <v>174</v>
      </c>
      <c r="D139" s="318"/>
      <c r="E139" s="277"/>
      <c r="F139" s="316">
        <v>38661</v>
      </c>
      <c r="G139" s="316">
        <v>38661</v>
      </c>
      <c r="H139" s="316">
        <v>38661</v>
      </c>
      <c r="I139" s="316">
        <v>38661</v>
      </c>
      <c r="J139" s="317">
        <v>38661</v>
      </c>
      <c r="K139" s="313"/>
    </row>
    <row r="140" spans="1:11" ht="17.25" customHeight="1">
      <c r="A140" s="319"/>
      <c r="B140" s="320"/>
      <c r="C140" s="393" t="s">
        <v>175</v>
      </c>
      <c r="D140" s="393"/>
      <c r="E140" s="277"/>
      <c r="F140" s="316">
        <v>559500</v>
      </c>
      <c r="G140" s="316">
        <v>543000</v>
      </c>
      <c r="H140" s="316">
        <v>543000</v>
      </c>
      <c r="I140" s="316">
        <v>543000</v>
      </c>
      <c r="J140" s="317">
        <v>543000</v>
      </c>
      <c r="K140" s="313"/>
    </row>
    <row r="141" spans="1:11" ht="17.25" customHeight="1">
      <c r="A141" s="319"/>
      <c r="B141" s="320"/>
      <c r="C141" s="318" t="s">
        <v>176</v>
      </c>
      <c r="D141" s="318"/>
      <c r="E141" s="277"/>
      <c r="F141" s="316">
        <v>19873</v>
      </c>
      <c r="G141" s="316">
        <v>19873</v>
      </c>
      <c r="H141" s="316">
        <v>19873</v>
      </c>
      <c r="I141" s="316">
        <v>19873</v>
      </c>
      <c r="J141" s="317">
        <v>19873</v>
      </c>
      <c r="K141" s="313"/>
    </row>
    <row r="142" spans="1:11" ht="17.25" customHeight="1">
      <c r="A142" s="319"/>
      <c r="B142" s="320"/>
      <c r="C142" s="318" t="s">
        <v>177</v>
      </c>
      <c r="D142" s="318"/>
      <c r="E142" s="277"/>
      <c r="F142" s="316">
        <v>5784</v>
      </c>
      <c r="G142" s="316">
        <v>5784</v>
      </c>
      <c r="H142" s="316">
        <v>5784</v>
      </c>
      <c r="I142" s="316">
        <v>5784</v>
      </c>
      <c r="J142" s="317">
        <v>5830</v>
      </c>
      <c r="K142" s="313"/>
    </row>
    <row r="143" spans="1:11" ht="17.25" customHeight="1">
      <c r="A143" s="319"/>
      <c r="B143" s="320"/>
      <c r="C143" s="318" t="s">
        <v>178</v>
      </c>
      <c r="D143" s="318"/>
      <c r="E143" s="277"/>
      <c r="F143" s="316">
        <v>50000</v>
      </c>
      <c r="G143" s="316">
        <v>50000</v>
      </c>
      <c r="H143" s="316">
        <v>50000</v>
      </c>
      <c r="I143" s="316">
        <v>50000</v>
      </c>
      <c r="J143" s="317">
        <v>50000</v>
      </c>
      <c r="K143" s="313"/>
    </row>
    <row r="144" spans="1:11" ht="17.25" customHeight="1">
      <c r="A144" s="319"/>
      <c r="B144" s="320"/>
      <c r="C144" s="318" t="s">
        <v>179</v>
      </c>
      <c r="D144" s="318"/>
      <c r="E144" s="277"/>
      <c r="F144" s="316">
        <v>1000</v>
      </c>
      <c r="G144" s="316">
        <v>1000</v>
      </c>
      <c r="H144" s="316">
        <v>1000</v>
      </c>
      <c r="I144" s="316">
        <v>1000</v>
      </c>
      <c r="J144" s="317">
        <v>1000</v>
      </c>
      <c r="K144" s="313"/>
    </row>
    <row r="145" spans="1:11" ht="17.25" customHeight="1">
      <c r="A145" s="319"/>
      <c r="B145" s="320"/>
      <c r="C145" s="395" t="s">
        <v>180</v>
      </c>
      <c r="D145" s="395"/>
      <c r="E145" s="277"/>
      <c r="F145" s="316">
        <v>2500</v>
      </c>
      <c r="G145" s="316">
        <v>2500</v>
      </c>
      <c r="H145" s="316">
        <v>2500</v>
      </c>
      <c r="I145" s="316">
        <v>2500</v>
      </c>
      <c r="J145" s="317">
        <v>2500</v>
      </c>
      <c r="K145" s="313"/>
    </row>
    <row r="146" spans="1:11" ht="17.25" customHeight="1">
      <c r="A146" s="319"/>
      <c r="B146" s="320"/>
      <c r="C146" s="396" t="s">
        <v>271</v>
      </c>
      <c r="D146" s="396"/>
      <c r="E146" s="277"/>
      <c r="F146" s="316">
        <v>100000</v>
      </c>
      <c r="G146" s="316">
        <v>100000</v>
      </c>
      <c r="H146" s="316">
        <v>100000</v>
      </c>
      <c r="I146" s="316">
        <v>100000</v>
      </c>
      <c r="J146" s="317">
        <v>100000</v>
      </c>
      <c r="K146" s="313"/>
    </row>
    <row r="147" spans="1:11" ht="17.25" customHeight="1">
      <c r="A147" s="319"/>
      <c r="B147" s="320"/>
      <c r="C147" s="318" t="s">
        <v>181</v>
      </c>
      <c r="D147" s="318"/>
      <c r="E147" s="277"/>
      <c r="F147" s="316">
        <v>5014</v>
      </c>
      <c r="G147" s="316">
        <v>5014</v>
      </c>
      <c r="H147" s="316">
        <v>5014</v>
      </c>
      <c r="I147" s="316">
        <v>5014</v>
      </c>
      <c r="J147" s="317">
        <v>5014</v>
      </c>
      <c r="K147" s="313"/>
    </row>
    <row r="148" spans="1:11" ht="17.25" customHeight="1">
      <c r="A148" s="319"/>
      <c r="B148" s="320"/>
      <c r="C148" s="318" t="s">
        <v>182</v>
      </c>
      <c r="D148" s="318"/>
      <c r="E148" s="277"/>
      <c r="F148" s="316">
        <v>1875000</v>
      </c>
      <c r="G148" s="316">
        <v>1875000</v>
      </c>
      <c r="H148" s="316">
        <v>1875000</v>
      </c>
      <c r="I148" s="316">
        <v>1875000</v>
      </c>
      <c r="J148" s="317">
        <v>1875000</v>
      </c>
      <c r="K148" s="313"/>
    </row>
    <row r="149" spans="1:11" ht="17.25" customHeight="1">
      <c r="A149" s="319"/>
      <c r="B149" s="320"/>
      <c r="C149" s="318" t="s">
        <v>183</v>
      </c>
      <c r="D149" s="318"/>
      <c r="E149" s="277"/>
      <c r="F149" s="316">
        <v>150000</v>
      </c>
      <c r="G149" s="316">
        <v>150000</v>
      </c>
      <c r="H149" s="316">
        <v>150000</v>
      </c>
      <c r="I149" s="316">
        <v>150000</v>
      </c>
      <c r="J149" s="317">
        <v>150000</v>
      </c>
      <c r="K149" s="313"/>
    </row>
    <row r="150" spans="1:11" ht="17.25" customHeight="1">
      <c r="A150" s="319"/>
      <c r="B150" s="320"/>
      <c r="C150" s="318" t="s">
        <v>184</v>
      </c>
      <c r="D150" s="318"/>
      <c r="E150" s="277"/>
      <c r="F150" s="316">
        <v>3000</v>
      </c>
      <c r="G150" s="316">
        <v>3000</v>
      </c>
      <c r="H150" s="316">
        <v>3000</v>
      </c>
      <c r="I150" s="316">
        <v>3000</v>
      </c>
      <c r="J150" s="317">
        <v>3000</v>
      </c>
      <c r="K150" s="313"/>
    </row>
    <row r="151" spans="1:11" ht="17.25" customHeight="1">
      <c r="A151" s="319"/>
      <c r="B151" s="320"/>
      <c r="C151" s="318" t="s">
        <v>185</v>
      </c>
      <c r="D151" s="318"/>
      <c r="E151" s="277"/>
      <c r="F151" s="316">
        <v>7440</v>
      </c>
      <c r="G151" s="316">
        <v>7690</v>
      </c>
      <c r="H151" s="316">
        <v>7690</v>
      </c>
      <c r="I151" s="316">
        <v>7690</v>
      </c>
      <c r="J151" s="317">
        <v>7690</v>
      </c>
      <c r="K151" s="361"/>
    </row>
    <row r="152" spans="1:11" ht="22.5" customHeight="1">
      <c r="A152" s="319"/>
      <c r="B152" s="320"/>
      <c r="C152" s="318" t="s">
        <v>272</v>
      </c>
      <c r="D152" s="318"/>
      <c r="E152" s="277"/>
      <c r="F152" s="316">
        <v>2000000</v>
      </c>
      <c r="G152" s="316">
        <v>2000000</v>
      </c>
      <c r="H152" s="316">
        <v>2000000</v>
      </c>
      <c r="I152" s="316">
        <v>2000000</v>
      </c>
      <c r="J152" s="317">
        <v>2000000</v>
      </c>
      <c r="K152" s="313"/>
    </row>
    <row r="153" spans="1:11" ht="24" customHeight="1">
      <c r="A153" s="319"/>
      <c r="B153" s="320"/>
      <c r="C153" s="330" t="s">
        <v>273</v>
      </c>
      <c r="D153" s="331"/>
      <c r="E153" s="277"/>
      <c r="F153" s="316">
        <v>20460</v>
      </c>
      <c r="G153" s="316">
        <v>20460</v>
      </c>
      <c r="H153" s="316">
        <v>20460</v>
      </c>
      <c r="I153" s="316">
        <v>20460</v>
      </c>
      <c r="J153" s="317">
        <v>20460</v>
      </c>
      <c r="K153" s="313"/>
    </row>
    <row r="154" spans="1:11" ht="6" customHeight="1" thickBot="1">
      <c r="A154" s="397"/>
      <c r="B154" s="397"/>
      <c r="C154" s="397"/>
      <c r="D154" s="398"/>
      <c r="E154" s="399"/>
      <c r="F154" s="400"/>
      <c r="G154" s="400"/>
      <c r="H154" s="401"/>
      <c r="I154" s="402"/>
      <c r="J154" s="403"/>
      <c r="K154" s="313"/>
    </row>
    <row r="155" spans="1:11" ht="16.5" customHeight="1">
      <c r="A155" s="345"/>
      <c r="B155" s="346"/>
      <c r="C155" s="346"/>
      <c r="D155" s="347"/>
      <c r="E155" s="348"/>
      <c r="F155" s="349"/>
      <c r="G155" s="349"/>
      <c r="H155" s="349"/>
      <c r="I155" s="349"/>
      <c r="J155" s="349"/>
      <c r="K155" s="350"/>
    </row>
    <row r="156" spans="1:11" ht="24" customHeight="1">
      <c r="A156" s="380"/>
      <c r="B156" s="381"/>
      <c r="C156" s="381"/>
      <c r="D156" s="382"/>
      <c r="E156" s="383"/>
      <c r="F156" s="384"/>
      <c r="G156" s="384"/>
      <c r="H156" s="384"/>
      <c r="I156" s="385"/>
      <c r="J156" s="385"/>
      <c r="K156" s="290"/>
    </row>
    <row r="157" spans="1:11" ht="30" customHeight="1">
      <c r="A157" s="351"/>
      <c r="B157" s="351"/>
      <c r="C157" s="351"/>
      <c r="D157" s="351"/>
      <c r="E157" s="351"/>
      <c r="F157" s="351"/>
      <c r="G157" s="351"/>
      <c r="H157" s="351"/>
      <c r="I157" s="351"/>
      <c r="J157" s="351"/>
      <c r="K157" s="294"/>
    </row>
    <row r="158" spans="1:11" ht="12.75" customHeight="1" thickBot="1">
      <c r="A158" s="295"/>
      <c r="B158" s="386"/>
      <c r="C158" s="386"/>
      <c r="D158" s="386"/>
      <c r="E158" s="295"/>
      <c r="F158" s="296"/>
      <c r="G158" s="296"/>
      <c r="H158" s="296"/>
      <c r="I158" s="297"/>
      <c r="J158" s="297"/>
      <c r="K158" s="294"/>
    </row>
    <row r="159" spans="1:11" ht="18" customHeight="1">
      <c r="A159" s="387" t="s">
        <v>129</v>
      </c>
      <c r="B159" s="387"/>
      <c r="C159" s="387"/>
      <c r="D159" s="387"/>
      <c r="E159" s="388"/>
      <c r="F159" s="389" t="s">
        <v>274</v>
      </c>
      <c r="G159" s="300" t="s">
        <v>275</v>
      </c>
      <c r="H159" s="300" t="s">
        <v>276</v>
      </c>
      <c r="I159" s="300" t="s">
        <v>277</v>
      </c>
      <c r="J159" s="301" t="s">
        <v>278</v>
      </c>
      <c r="K159" s="302"/>
    </row>
    <row r="160" spans="1:11" ht="6" customHeight="1">
      <c r="A160" s="303"/>
      <c r="B160" s="390"/>
      <c r="C160" s="390"/>
      <c r="D160" s="390"/>
      <c r="E160" s="304"/>
      <c r="F160" s="404"/>
      <c r="G160" s="306"/>
      <c r="H160" s="306"/>
      <c r="I160" s="306"/>
      <c r="J160" s="307"/>
      <c r="K160" s="302"/>
    </row>
    <row r="161" spans="1:11" ht="17.25" customHeight="1">
      <c r="A161" s="319"/>
      <c r="B161" s="320"/>
      <c r="C161" s="318" t="s">
        <v>186</v>
      </c>
      <c r="D161" s="318"/>
      <c r="E161" s="277"/>
      <c r="F161" s="316">
        <v>7150</v>
      </c>
      <c r="G161" s="316">
        <v>7150</v>
      </c>
      <c r="H161" s="316">
        <v>7150</v>
      </c>
      <c r="I161" s="316">
        <v>7150</v>
      </c>
      <c r="J161" s="317">
        <v>7150</v>
      </c>
      <c r="K161" s="313"/>
    </row>
    <row r="162" spans="1:11" ht="24" customHeight="1">
      <c r="A162" s="319"/>
      <c r="B162" s="320"/>
      <c r="C162" s="405" t="s">
        <v>279</v>
      </c>
      <c r="D162" s="396"/>
      <c r="E162" s="277"/>
      <c r="F162" s="316">
        <v>80662</v>
      </c>
      <c r="G162" s="316">
        <v>80662</v>
      </c>
      <c r="H162" s="316">
        <v>80662</v>
      </c>
      <c r="I162" s="316">
        <v>80662</v>
      </c>
      <c r="J162" s="317">
        <v>80662</v>
      </c>
      <c r="K162" s="313"/>
    </row>
    <row r="163" spans="1:11" ht="24" customHeight="1">
      <c r="A163" s="337"/>
      <c r="B163" s="320"/>
      <c r="C163" s="330" t="s">
        <v>280</v>
      </c>
      <c r="D163" s="331"/>
      <c r="E163" s="277"/>
      <c r="F163" s="316">
        <v>1000</v>
      </c>
      <c r="G163" s="316">
        <v>1000</v>
      </c>
      <c r="H163" s="316">
        <v>1000</v>
      </c>
      <c r="I163" s="316">
        <v>1000</v>
      </c>
      <c r="J163" s="317">
        <v>1000</v>
      </c>
      <c r="K163" s="339"/>
    </row>
    <row r="164" spans="1:11" ht="17.25" customHeight="1">
      <c r="A164" s="319"/>
      <c r="B164" s="320"/>
      <c r="C164" s="318" t="s">
        <v>281</v>
      </c>
      <c r="D164" s="318"/>
      <c r="E164" s="277"/>
      <c r="F164" s="316">
        <v>100000</v>
      </c>
      <c r="G164" s="316">
        <v>100000</v>
      </c>
      <c r="H164" s="316">
        <v>100000</v>
      </c>
      <c r="I164" s="316">
        <v>100000</v>
      </c>
      <c r="J164" s="317">
        <v>100000</v>
      </c>
      <c r="K164" s="313"/>
    </row>
    <row r="165" spans="1:11" ht="17.25" customHeight="1">
      <c r="A165" s="319"/>
      <c r="B165" s="320"/>
      <c r="C165" s="315" t="s">
        <v>282</v>
      </c>
      <c r="D165" s="315"/>
      <c r="E165" s="277"/>
      <c r="F165" s="316">
        <v>210</v>
      </c>
      <c r="G165" s="316">
        <v>990</v>
      </c>
      <c r="H165" s="316">
        <v>1080</v>
      </c>
      <c r="I165" s="316">
        <v>1080</v>
      </c>
      <c r="J165" s="317">
        <v>1080</v>
      </c>
      <c r="K165" s="313"/>
    </row>
    <row r="166" spans="1:11" ht="17.25" customHeight="1">
      <c r="A166" s="319"/>
      <c r="B166" s="320"/>
      <c r="C166" s="315" t="s">
        <v>283</v>
      </c>
      <c r="D166" s="315"/>
      <c r="E166" s="277"/>
      <c r="F166" s="316">
        <v>200</v>
      </c>
      <c r="G166" s="316">
        <v>200</v>
      </c>
      <c r="H166" s="316">
        <v>200</v>
      </c>
      <c r="I166" s="316">
        <v>200</v>
      </c>
      <c r="J166" s="317">
        <v>1190</v>
      </c>
      <c r="K166" s="313"/>
    </row>
    <row r="167" spans="1:11" ht="17.25" customHeight="1">
      <c r="A167" s="319"/>
      <c r="B167" s="320"/>
      <c r="C167" s="362" t="s">
        <v>284</v>
      </c>
      <c r="D167" s="362"/>
      <c r="E167" s="277"/>
      <c r="F167" s="316">
        <v>1255</v>
      </c>
      <c r="G167" s="316">
        <v>5218</v>
      </c>
      <c r="H167" s="316">
        <v>5218</v>
      </c>
      <c r="I167" s="316">
        <v>5218</v>
      </c>
      <c r="J167" s="317">
        <v>5218</v>
      </c>
      <c r="K167" s="313"/>
    </row>
    <row r="168" spans="1:11" ht="17.25" customHeight="1">
      <c r="A168" s="319"/>
      <c r="B168" s="320"/>
      <c r="C168" s="315" t="s">
        <v>285</v>
      </c>
      <c r="D168" s="315"/>
      <c r="E168" s="277"/>
      <c r="F168" s="316">
        <v>49810</v>
      </c>
      <c r="G168" s="316">
        <v>49810</v>
      </c>
      <c r="H168" s="316">
        <v>49810</v>
      </c>
      <c r="I168" s="316">
        <v>49810</v>
      </c>
      <c r="J168" s="317">
        <v>49810</v>
      </c>
      <c r="K168" s="313"/>
    </row>
    <row r="169" spans="1:11" ht="17.25" customHeight="1">
      <c r="A169" s="319"/>
      <c r="B169" s="320"/>
      <c r="C169" s="315" t="s">
        <v>286</v>
      </c>
      <c r="D169" s="315"/>
      <c r="E169" s="277"/>
      <c r="F169" s="316">
        <v>1025</v>
      </c>
      <c r="G169" s="316">
        <v>524</v>
      </c>
      <c r="H169" s="316">
        <v>524</v>
      </c>
      <c r="I169" s="316">
        <v>524</v>
      </c>
      <c r="J169" s="317">
        <v>970</v>
      </c>
      <c r="K169" s="313"/>
    </row>
    <row r="170" spans="1:11" ht="17.25" customHeight="1">
      <c r="A170" s="319"/>
      <c r="B170" s="320"/>
      <c r="C170" s="315" t="s">
        <v>287</v>
      </c>
      <c r="D170" s="315"/>
      <c r="E170" s="277"/>
      <c r="F170" s="316">
        <v>500</v>
      </c>
      <c r="G170" s="316">
        <v>500</v>
      </c>
      <c r="H170" s="316">
        <v>500</v>
      </c>
      <c r="I170" s="316">
        <v>500</v>
      </c>
      <c r="J170" s="317">
        <v>500</v>
      </c>
      <c r="K170" s="313"/>
    </row>
    <row r="171" spans="1:11" ht="17.25" customHeight="1">
      <c r="A171" s="319"/>
      <c r="B171" s="320"/>
      <c r="C171" s="315" t="s">
        <v>288</v>
      </c>
      <c r="D171" s="315"/>
      <c r="E171" s="277"/>
      <c r="F171" s="316">
        <v>540</v>
      </c>
      <c r="G171" s="316">
        <v>1886</v>
      </c>
      <c r="H171" s="316">
        <v>1886</v>
      </c>
      <c r="I171" s="316">
        <v>1886</v>
      </c>
      <c r="J171" s="317">
        <v>1886</v>
      </c>
      <c r="K171" s="313"/>
    </row>
    <row r="172" spans="1:11" ht="17.25" customHeight="1">
      <c r="A172" s="319"/>
      <c r="B172" s="320"/>
      <c r="C172" s="362" t="s">
        <v>289</v>
      </c>
      <c r="D172" s="362"/>
      <c r="E172" s="277"/>
      <c r="F172" s="316">
        <v>8014</v>
      </c>
      <c r="G172" s="316">
        <v>8014</v>
      </c>
      <c r="H172" s="316">
        <v>8014</v>
      </c>
      <c r="I172" s="316">
        <v>8014</v>
      </c>
      <c r="J172" s="317">
        <v>0</v>
      </c>
      <c r="K172" s="313"/>
    </row>
    <row r="173" spans="1:11" ht="17.25" customHeight="1">
      <c r="A173" s="319"/>
      <c r="B173" s="320"/>
      <c r="C173" s="315" t="s">
        <v>290</v>
      </c>
      <c r="D173" s="315"/>
      <c r="E173" s="277"/>
      <c r="F173" s="316">
        <v>424</v>
      </c>
      <c r="G173" s="316">
        <v>424</v>
      </c>
      <c r="H173" s="316">
        <v>424</v>
      </c>
      <c r="I173" s="316">
        <v>424</v>
      </c>
      <c r="J173" s="317">
        <v>424</v>
      </c>
      <c r="K173" s="313"/>
    </row>
    <row r="174" spans="1:11" ht="17.25" customHeight="1">
      <c r="A174" s="319"/>
      <c r="B174" s="320"/>
      <c r="C174" s="315" t="s">
        <v>291</v>
      </c>
      <c r="D174" s="315"/>
      <c r="E174" s="277"/>
      <c r="F174" s="316">
        <v>5377</v>
      </c>
      <c r="G174" s="316">
        <v>5377</v>
      </c>
      <c r="H174" s="316">
        <v>5377</v>
      </c>
      <c r="I174" s="316">
        <v>5377</v>
      </c>
      <c r="J174" s="317">
        <v>5377</v>
      </c>
      <c r="K174" s="313"/>
    </row>
    <row r="175" spans="1:11" ht="17.25" customHeight="1">
      <c r="A175" s="319"/>
      <c r="B175" s="320"/>
      <c r="C175" s="315" t="s">
        <v>292</v>
      </c>
      <c r="D175" s="315"/>
      <c r="E175" s="277"/>
      <c r="F175" s="334">
        <v>755</v>
      </c>
      <c r="G175" s="334">
        <v>755</v>
      </c>
      <c r="H175" s="334">
        <v>755</v>
      </c>
      <c r="I175" s="334">
        <v>755</v>
      </c>
      <c r="J175" s="317">
        <v>755</v>
      </c>
      <c r="K175" s="313"/>
    </row>
    <row r="176" spans="1:11" ht="17.25" customHeight="1">
      <c r="A176" s="319"/>
      <c r="B176" s="320"/>
      <c r="C176" s="315" t="s">
        <v>293</v>
      </c>
      <c r="D176" s="315"/>
      <c r="E176" s="277"/>
      <c r="F176" s="316">
        <v>815</v>
      </c>
      <c r="G176" s="316">
        <v>815</v>
      </c>
      <c r="H176" s="316">
        <v>815</v>
      </c>
      <c r="I176" s="316">
        <v>815</v>
      </c>
      <c r="J176" s="317">
        <v>815</v>
      </c>
      <c r="K176" s="313"/>
    </row>
    <row r="177" spans="1:11" ht="24" customHeight="1">
      <c r="A177" s="319"/>
      <c r="B177" s="320"/>
      <c r="C177" s="315" t="s">
        <v>294</v>
      </c>
      <c r="D177" s="315"/>
      <c r="E177" s="277"/>
      <c r="F177" s="316">
        <v>0</v>
      </c>
      <c r="G177" s="316">
        <v>300</v>
      </c>
      <c r="H177" s="316">
        <v>300</v>
      </c>
      <c r="I177" s="316">
        <v>300</v>
      </c>
      <c r="J177" s="317">
        <v>300</v>
      </c>
      <c r="K177" s="313"/>
    </row>
    <row r="178" spans="1:11" ht="17.25" customHeight="1">
      <c r="A178" s="319"/>
      <c r="B178" s="320"/>
      <c r="C178" s="315" t="s">
        <v>295</v>
      </c>
      <c r="D178" s="315"/>
      <c r="E178" s="277"/>
      <c r="F178" s="316">
        <v>0</v>
      </c>
      <c r="G178" s="316">
        <v>0</v>
      </c>
      <c r="H178" s="316">
        <v>1850</v>
      </c>
      <c r="I178" s="316">
        <v>1850</v>
      </c>
      <c r="J178" s="317">
        <v>5000</v>
      </c>
      <c r="K178" s="313"/>
    </row>
    <row r="179" spans="1:11" ht="17.25" customHeight="1">
      <c r="A179" s="319"/>
      <c r="B179" s="320"/>
      <c r="C179" s="315" t="s">
        <v>296</v>
      </c>
      <c r="D179" s="315"/>
      <c r="E179" s="277"/>
      <c r="F179" s="316">
        <v>0</v>
      </c>
      <c r="G179" s="316">
        <v>0</v>
      </c>
      <c r="H179" s="316">
        <v>2000</v>
      </c>
      <c r="I179" s="316">
        <v>2000</v>
      </c>
      <c r="J179" s="317">
        <v>2000</v>
      </c>
      <c r="K179" s="313"/>
    </row>
    <row r="180" spans="1:11" ht="24" customHeight="1">
      <c r="A180" s="319"/>
      <c r="B180" s="320"/>
      <c r="C180" s="340" t="s">
        <v>297</v>
      </c>
      <c r="D180" s="315"/>
      <c r="E180" s="277"/>
      <c r="F180" s="316">
        <v>0</v>
      </c>
      <c r="G180" s="316">
        <v>0</v>
      </c>
      <c r="H180" s="316">
        <v>26000</v>
      </c>
      <c r="I180" s="316">
        <v>26000</v>
      </c>
      <c r="J180" s="317">
        <v>26000</v>
      </c>
      <c r="K180" s="313"/>
    </row>
    <row r="181" spans="1:11" ht="24" customHeight="1">
      <c r="A181" s="319"/>
      <c r="B181" s="320"/>
      <c r="C181" s="340" t="s">
        <v>298</v>
      </c>
      <c r="D181" s="315"/>
      <c r="E181" s="277"/>
      <c r="F181" s="316">
        <v>0</v>
      </c>
      <c r="G181" s="316">
        <v>0</v>
      </c>
      <c r="H181" s="316">
        <v>17000</v>
      </c>
      <c r="I181" s="316">
        <v>17000</v>
      </c>
      <c r="J181" s="317">
        <v>17000</v>
      </c>
      <c r="K181" s="313"/>
    </row>
    <row r="182" spans="1:11" ht="17.25" customHeight="1">
      <c r="A182" s="319"/>
      <c r="B182" s="320"/>
      <c r="C182" s="315" t="s">
        <v>299</v>
      </c>
      <c r="D182" s="315"/>
      <c r="E182" s="277"/>
      <c r="F182" s="316">
        <v>0</v>
      </c>
      <c r="G182" s="316">
        <v>0</v>
      </c>
      <c r="H182" s="316">
        <v>10000</v>
      </c>
      <c r="I182" s="316">
        <v>10000</v>
      </c>
      <c r="J182" s="317">
        <v>10000</v>
      </c>
      <c r="K182" s="313"/>
    </row>
    <row r="183" spans="1:11" ht="17.25" customHeight="1">
      <c r="A183" s="319"/>
      <c r="B183" s="320"/>
      <c r="C183" s="315" t="s">
        <v>300</v>
      </c>
      <c r="D183" s="315"/>
      <c r="E183" s="277"/>
      <c r="F183" s="316">
        <v>0</v>
      </c>
      <c r="G183" s="316">
        <v>0</v>
      </c>
      <c r="H183" s="316">
        <v>50000</v>
      </c>
      <c r="I183" s="316">
        <v>50000</v>
      </c>
      <c r="J183" s="317">
        <v>50000</v>
      </c>
      <c r="K183" s="361"/>
    </row>
    <row r="184" spans="1:11" ht="17.25" customHeight="1">
      <c r="A184" s="319"/>
      <c r="B184" s="320"/>
      <c r="C184" s="315" t="s">
        <v>301</v>
      </c>
      <c r="D184" s="315"/>
      <c r="E184" s="277"/>
      <c r="F184" s="316">
        <v>0</v>
      </c>
      <c r="G184" s="316">
        <v>0</v>
      </c>
      <c r="H184" s="371">
        <v>69000</v>
      </c>
      <c r="I184" s="371">
        <v>69000</v>
      </c>
      <c r="J184" s="372">
        <v>69000</v>
      </c>
      <c r="K184" s="361"/>
    </row>
    <row r="185" spans="1:11" ht="24" customHeight="1">
      <c r="A185" s="337"/>
      <c r="B185" s="320"/>
      <c r="C185" s="338" t="s">
        <v>302</v>
      </c>
      <c r="D185" s="318"/>
      <c r="E185" s="277"/>
      <c r="F185" s="316">
        <v>13400</v>
      </c>
      <c r="G185" s="316">
        <v>13700</v>
      </c>
      <c r="H185" s="316">
        <v>13700</v>
      </c>
      <c r="I185" s="316">
        <v>0</v>
      </c>
      <c r="J185" s="363">
        <v>0</v>
      </c>
      <c r="K185" s="339"/>
    </row>
    <row r="186" spans="1:11" ht="17.25" customHeight="1">
      <c r="A186" s="319"/>
      <c r="B186" s="320"/>
      <c r="C186" s="318" t="s">
        <v>187</v>
      </c>
      <c r="D186" s="318"/>
      <c r="E186" s="277"/>
      <c r="F186" s="316">
        <v>810</v>
      </c>
      <c r="G186" s="316">
        <v>0</v>
      </c>
      <c r="H186" s="316">
        <v>0</v>
      </c>
      <c r="I186" s="316">
        <v>0</v>
      </c>
      <c r="J186" s="363">
        <v>0</v>
      </c>
      <c r="K186" s="313"/>
    </row>
    <row r="187" spans="1:11" ht="17.25" customHeight="1">
      <c r="A187" s="319"/>
      <c r="B187" s="320"/>
      <c r="C187" s="318" t="s">
        <v>303</v>
      </c>
      <c r="D187" s="318"/>
      <c r="E187" s="277"/>
      <c r="F187" s="326">
        <v>0</v>
      </c>
      <c r="G187" s="316">
        <v>0</v>
      </c>
      <c r="H187" s="316">
        <v>0</v>
      </c>
      <c r="I187" s="316">
        <v>0</v>
      </c>
      <c r="J187" s="363">
        <v>0</v>
      </c>
      <c r="K187" s="313"/>
    </row>
    <row r="188" spans="1:11" ht="24" customHeight="1">
      <c r="A188" s="319"/>
      <c r="B188" s="320"/>
      <c r="C188" s="315" t="s">
        <v>304</v>
      </c>
      <c r="D188" s="315"/>
      <c r="E188" s="277"/>
      <c r="F188" s="316">
        <v>10000</v>
      </c>
      <c r="G188" s="316">
        <v>0</v>
      </c>
      <c r="H188" s="316">
        <v>0</v>
      </c>
      <c r="I188" s="316">
        <v>0</v>
      </c>
      <c r="J188" s="363">
        <v>0</v>
      </c>
      <c r="K188" s="313"/>
    </row>
    <row r="189" spans="1:11" ht="17.25" customHeight="1">
      <c r="A189" s="319"/>
      <c r="B189" s="320"/>
      <c r="C189" s="315" t="s">
        <v>305</v>
      </c>
      <c r="D189" s="315"/>
      <c r="E189" s="277"/>
      <c r="F189" s="316">
        <v>195000</v>
      </c>
      <c r="G189" s="316">
        <v>0</v>
      </c>
      <c r="H189" s="316">
        <v>0</v>
      </c>
      <c r="I189" s="316">
        <v>0</v>
      </c>
      <c r="J189" s="363">
        <v>0</v>
      </c>
      <c r="K189" s="313"/>
    </row>
    <row r="190" spans="1:11" ht="17.25" customHeight="1">
      <c r="A190" s="319"/>
      <c r="B190" s="320"/>
      <c r="C190" s="315" t="s">
        <v>306</v>
      </c>
      <c r="D190" s="315"/>
      <c r="E190" s="277"/>
      <c r="F190" s="316">
        <v>620</v>
      </c>
      <c r="G190" s="316">
        <v>0</v>
      </c>
      <c r="H190" s="316">
        <v>0</v>
      </c>
      <c r="I190" s="316">
        <v>0</v>
      </c>
      <c r="J190" s="363">
        <v>0</v>
      </c>
      <c r="K190" s="313"/>
    </row>
    <row r="191" spans="1:11" ht="17.25" customHeight="1">
      <c r="A191" s="319"/>
      <c r="B191" s="320"/>
      <c r="C191" s="315" t="s">
        <v>307</v>
      </c>
      <c r="D191" s="315"/>
      <c r="E191" s="277"/>
      <c r="F191" s="316">
        <v>110000</v>
      </c>
      <c r="G191" s="316">
        <v>110000</v>
      </c>
      <c r="H191" s="316">
        <v>0</v>
      </c>
      <c r="I191" s="316">
        <v>0</v>
      </c>
      <c r="J191" s="363">
        <v>0</v>
      </c>
      <c r="K191" s="313"/>
    </row>
    <row r="192" spans="1:11" ht="17.25" customHeight="1">
      <c r="A192" s="319"/>
      <c r="B192" s="320"/>
      <c r="C192" s="315" t="s">
        <v>308</v>
      </c>
      <c r="D192" s="315"/>
      <c r="E192" s="277"/>
      <c r="F192" s="316">
        <v>1000</v>
      </c>
      <c r="G192" s="316">
        <v>0</v>
      </c>
      <c r="H192" s="316">
        <v>0</v>
      </c>
      <c r="I192" s="316">
        <v>0</v>
      </c>
      <c r="J192" s="363">
        <v>0</v>
      </c>
      <c r="K192" s="313"/>
    </row>
    <row r="193" spans="1:11" ht="17.25" customHeight="1">
      <c r="A193" s="319"/>
      <c r="B193" s="320"/>
      <c r="C193" s="315" t="s">
        <v>309</v>
      </c>
      <c r="D193" s="315"/>
      <c r="E193" s="277"/>
      <c r="F193" s="316">
        <v>23800</v>
      </c>
      <c r="G193" s="316">
        <v>23800</v>
      </c>
      <c r="H193" s="316">
        <v>23800</v>
      </c>
      <c r="I193" s="316">
        <v>0</v>
      </c>
      <c r="J193" s="363">
        <v>0</v>
      </c>
      <c r="K193" s="313"/>
    </row>
    <row r="194" spans="1:11" ht="17.25" customHeight="1">
      <c r="A194" s="319"/>
      <c r="B194" s="320"/>
      <c r="C194" s="362" t="s">
        <v>310</v>
      </c>
      <c r="D194" s="362"/>
      <c r="E194" s="277"/>
      <c r="F194" s="316">
        <v>122625</v>
      </c>
      <c r="G194" s="316">
        <v>0</v>
      </c>
      <c r="H194" s="316">
        <v>0</v>
      </c>
      <c r="I194" s="316">
        <v>0</v>
      </c>
      <c r="J194" s="363">
        <v>0</v>
      </c>
      <c r="K194" s="313"/>
    </row>
    <row r="195" spans="1:11" ht="18" customHeight="1">
      <c r="A195" s="365"/>
      <c r="B195" s="320"/>
      <c r="C195" s="322" t="s">
        <v>134</v>
      </c>
      <c r="D195" s="322"/>
      <c r="E195" s="323"/>
      <c r="F195" s="324">
        <v>7804047</v>
      </c>
      <c r="G195" s="324">
        <v>7463930</v>
      </c>
      <c r="H195" s="324">
        <v>7627935</v>
      </c>
      <c r="I195" s="324">
        <v>7590435</v>
      </c>
      <c r="J195" s="324">
        <v>7664062</v>
      </c>
      <c r="K195" s="325"/>
    </row>
    <row r="196" spans="1:11" ht="6" customHeight="1" thickBot="1">
      <c r="A196" s="397"/>
      <c r="B196" s="397"/>
      <c r="C196" s="397"/>
      <c r="D196" s="398"/>
      <c r="E196" s="399"/>
      <c r="F196" s="400"/>
      <c r="G196" s="400"/>
      <c r="H196" s="401"/>
      <c r="I196" s="402"/>
      <c r="J196" s="403"/>
      <c r="K196" s="313"/>
    </row>
    <row r="197" spans="1:11" ht="16.5" customHeight="1">
      <c r="A197" s="406"/>
      <c r="B197" s="406"/>
      <c r="C197" s="406"/>
      <c r="D197" s="407"/>
      <c r="E197" s="408"/>
      <c r="F197" s="350"/>
      <c r="G197" s="350"/>
      <c r="H197" s="350"/>
      <c r="I197" s="350"/>
      <c r="J197" s="350"/>
      <c r="K197" s="350"/>
    </row>
    <row r="198" spans="1:11" ht="17.25">
      <c r="A198" s="409"/>
      <c r="B198" s="409"/>
      <c r="C198" s="409"/>
      <c r="D198" s="410"/>
      <c r="E198" s="409"/>
      <c r="F198" s="411"/>
      <c r="G198" s="411"/>
      <c r="H198" s="411"/>
      <c r="I198" s="411"/>
      <c r="J198" s="411"/>
      <c r="K198" s="411"/>
    </row>
  </sheetData>
  <mergeCells count="171">
    <mergeCell ref="A1:D1"/>
    <mergeCell ref="C167:D167"/>
    <mergeCell ref="C148:D148"/>
    <mergeCell ref="C149:D149"/>
    <mergeCell ref="C97:D97"/>
    <mergeCell ref="C151:D151"/>
    <mergeCell ref="C144:D144"/>
    <mergeCell ref="C145:D145"/>
    <mergeCell ref="C162:D162"/>
    <mergeCell ref="C166:D166"/>
    <mergeCell ref="C170:D170"/>
    <mergeCell ref="C171:D171"/>
    <mergeCell ref="C172:D172"/>
    <mergeCell ref="C17:D17"/>
    <mergeCell ref="C106:D106"/>
    <mergeCell ref="C163:D163"/>
    <mergeCell ref="C164:D164"/>
    <mergeCell ref="C141:D141"/>
    <mergeCell ref="C143:D143"/>
    <mergeCell ref="C142:D142"/>
    <mergeCell ref="C173:D173"/>
    <mergeCell ref="C168:D168"/>
    <mergeCell ref="C146:D146"/>
    <mergeCell ref="C147:D147"/>
    <mergeCell ref="C169:D169"/>
    <mergeCell ref="C152:D152"/>
    <mergeCell ref="C153:D153"/>
    <mergeCell ref="A157:J157"/>
    <mergeCell ref="A159:E159"/>
    <mergeCell ref="C165:D165"/>
    <mergeCell ref="C150:D150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B114:C114"/>
    <mergeCell ref="A112:E112"/>
    <mergeCell ref="C120:D120"/>
    <mergeCell ref="B119:C119"/>
    <mergeCell ref="C96:D96"/>
    <mergeCell ref="C115:D115"/>
    <mergeCell ref="C116:D116"/>
    <mergeCell ref="C99:D99"/>
    <mergeCell ref="B101:C101"/>
    <mergeCell ref="C102:D102"/>
    <mergeCell ref="C103:D103"/>
    <mergeCell ref="C104:D104"/>
    <mergeCell ref="C105:D105"/>
    <mergeCell ref="C67:D67"/>
    <mergeCell ref="C68:D68"/>
    <mergeCell ref="C69:D69"/>
    <mergeCell ref="C70:D70"/>
    <mergeCell ref="C63:D63"/>
    <mergeCell ref="C64:D64"/>
    <mergeCell ref="C65:D65"/>
    <mergeCell ref="C66:D66"/>
    <mergeCell ref="C50:D50"/>
    <mergeCell ref="A53:D53"/>
    <mergeCell ref="C61:D61"/>
    <mergeCell ref="C62:D62"/>
    <mergeCell ref="C46:D46"/>
    <mergeCell ref="C47:D47"/>
    <mergeCell ref="C48:D48"/>
    <mergeCell ref="C49:D49"/>
    <mergeCell ref="C42:D42"/>
    <mergeCell ref="C43:D43"/>
    <mergeCell ref="C44:D44"/>
    <mergeCell ref="C45:D45"/>
    <mergeCell ref="C33:D33"/>
    <mergeCell ref="C34:D34"/>
    <mergeCell ref="C35:D35"/>
    <mergeCell ref="C90:D90"/>
    <mergeCell ref="C36:D36"/>
    <mergeCell ref="C37:D37"/>
    <mergeCell ref="C38:D38"/>
    <mergeCell ref="C39:D39"/>
    <mergeCell ref="C40:D40"/>
    <mergeCell ref="C41:D41"/>
    <mergeCell ref="C24:D24"/>
    <mergeCell ref="C25:D25"/>
    <mergeCell ref="C26:D26"/>
    <mergeCell ref="C89:D89"/>
    <mergeCell ref="C31:D31"/>
    <mergeCell ref="C32:D32"/>
    <mergeCell ref="C27:D27"/>
    <mergeCell ref="C28:D28"/>
    <mergeCell ref="C29:D29"/>
    <mergeCell ref="C30:D30"/>
    <mergeCell ref="C18:D18"/>
    <mergeCell ref="C19:D19"/>
    <mergeCell ref="C20:D20"/>
    <mergeCell ref="C23:D23"/>
    <mergeCell ref="B22:C22"/>
    <mergeCell ref="C11:D11"/>
    <mergeCell ref="C12:D12"/>
    <mergeCell ref="C15:D15"/>
    <mergeCell ref="C16:D16"/>
    <mergeCell ref="B14:C14"/>
    <mergeCell ref="A2:J2"/>
    <mergeCell ref="C7:D7"/>
    <mergeCell ref="C8:D8"/>
    <mergeCell ref="C10:D10"/>
    <mergeCell ref="B6:C6"/>
    <mergeCell ref="C9:D9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174:D174"/>
    <mergeCell ref="C175:D175"/>
    <mergeCell ref="C81:D81"/>
    <mergeCell ref="C82:D82"/>
    <mergeCell ref="C83:D83"/>
    <mergeCell ref="C84:D84"/>
    <mergeCell ref="C85:D85"/>
    <mergeCell ref="C86:D86"/>
    <mergeCell ref="C180:D180"/>
    <mergeCell ref="C181:D181"/>
    <mergeCell ref="C87:D87"/>
    <mergeCell ref="C88:D88"/>
    <mergeCell ref="C176:D176"/>
    <mergeCell ref="C177:D177"/>
    <mergeCell ref="C178:D178"/>
    <mergeCell ref="C179:D179"/>
    <mergeCell ref="C93:D93"/>
    <mergeCell ref="C95:D95"/>
    <mergeCell ref="C194:D194"/>
    <mergeCell ref="C195:D195"/>
    <mergeCell ref="C189:D189"/>
    <mergeCell ref="C190:D190"/>
    <mergeCell ref="C191:D191"/>
    <mergeCell ref="C192:D192"/>
    <mergeCell ref="C193:D193"/>
    <mergeCell ref="C186:D186"/>
    <mergeCell ref="C182:D182"/>
    <mergeCell ref="C183:D183"/>
    <mergeCell ref="C184:D184"/>
    <mergeCell ref="C185:D185"/>
    <mergeCell ref="C188:D188"/>
    <mergeCell ref="C187:D187"/>
    <mergeCell ref="C161:D161"/>
    <mergeCell ref="A54:J54"/>
    <mergeCell ref="C58:D58"/>
    <mergeCell ref="C59:D59"/>
    <mergeCell ref="C60:D60"/>
    <mergeCell ref="C91:D91"/>
    <mergeCell ref="C92:D92"/>
    <mergeCell ref="A110:J110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rowBreaks count="2" manualBreakCount="2">
    <brk id="108" max="255" man="1"/>
    <brk id="1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workbookViewId="0" topLeftCell="A1">
      <selection activeCell="A2" sqref="A2:G2"/>
    </sheetView>
  </sheetViews>
  <sheetFormatPr defaultColWidth="9.00390625" defaultRowHeight="13.5"/>
  <cols>
    <col min="1" max="1" width="15.625" style="286" customWidth="1"/>
    <col min="2" max="7" width="12.375" style="287" customWidth="1"/>
    <col min="8" max="14" width="12.875" style="287" customWidth="1"/>
    <col min="15" max="16384" width="11.00390625" style="217" customWidth="1"/>
  </cols>
  <sheetData>
    <row r="1" spans="1:14" ht="24" customHeight="1">
      <c r="A1" s="213"/>
      <c r="B1" s="214"/>
      <c r="C1" s="214"/>
      <c r="D1" s="214"/>
      <c r="E1" s="214"/>
      <c r="F1" s="215"/>
      <c r="G1" s="214"/>
      <c r="H1" s="214"/>
      <c r="I1" s="214"/>
      <c r="J1" s="214"/>
      <c r="K1" s="214"/>
      <c r="L1" s="214"/>
      <c r="M1" s="214"/>
      <c r="N1" s="216"/>
    </row>
    <row r="2" spans="1:14" ht="33" customHeight="1">
      <c r="A2" s="218" t="s">
        <v>113</v>
      </c>
      <c r="B2" s="218"/>
      <c r="C2" s="218"/>
      <c r="D2" s="218"/>
      <c r="E2" s="218"/>
      <c r="F2" s="218"/>
      <c r="G2" s="219"/>
      <c r="H2" s="220"/>
      <c r="I2" s="220"/>
      <c r="J2" s="221"/>
      <c r="K2" s="220"/>
      <c r="L2" s="221"/>
      <c r="M2" s="220"/>
      <c r="N2" s="220"/>
    </row>
    <row r="3" spans="1:14" ht="16.5" customHeight="1" thickBot="1">
      <c r="A3" s="222"/>
      <c r="B3" s="223"/>
      <c r="C3" s="223"/>
      <c r="D3" s="223"/>
      <c r="E3" s="223"/>
      <c r="F3" s="224"/>
      <c r="G3" s="223"/>
      <c r="H3" s="223"/>
      <c r="I3" s="223"/>
      <c r="J3" s="223"/>
      <c r="K3" s="223"/>
      <c r="L3" s="223"/>
      <c r="M3" s="223"/>
      <c r="N3" s="225" t="s">
        <v>80</v>
      </c>
    </row>
    <row r="4" spans="1:14" ht="18" customHeight="1">
      <c r="A4" s="226" t="s">
        <v>63</v>
      </c>
      <c r="B4" s="227" t="s">
        <v>93</v>
      </c>
      <c r="C4" s="228"/>
      <c r="D4" s="229" t="s">
        <v>94</v>
      </c>
      <c r="E4" s="228"/>
      <c r="F4" s="229" t="s">
        <v>114</v>
      </c>
      <c r="G4" s="230"/>
      <c r="H4" s="230" t="s">
        <v>95</v>
      </c>
      <c r="I4" s="228"/>
      <c r="J4" s="231"/>
      <c r="K4" s="232" t="s">
        <v>96</v>
      </c>
      <c r="L4" s="232"/>
      <c r="M4" s="233"/>
      <c r="N4" s="234" t="s">
        <v>115</v>
      </c>
    </row>
    <row r="5" spans="1:14" ht="18" customHeight="1">
      <c r="A5" s="235"/>
      <c r="B5" s="236"/>
      <c r="C5" s="237" t="s">
        <v>97</v>
      </c>
      <c r="D5" s="238"/>
      <c r="E5" s="237" t="s">
        <v>98</v>
      </c>
      <c r="F5" s="238"/>
      <c r="G5" s="239" t="s">
        <v>99</v>
      </c>
      <c r="H5" s="240" t="s">
        <v>100</v>
      </c>
      <c r="I5" s="241" t="s">
        <v>116</v>
      </c>
      <c r="J5" s="242" t="s">
        <v>117</v>
      </c>
      <c r="K5" s="241" t="s">
        <v>101</v>
      </c>
      <c r="L5" s="241" t="s">
        <v>102</v>
      </c>
      <c r="M5" s="241" t="s">
        <v>103</v>
      </c>
      <c r="N5" s="243"/>
    </row>
    <row r="6" spans="1:14" ht="24" customHeight="1">
      <c r="A6" s="244"/>
      <c r="B6" s="245"/>
      <c r="C6" s="246" t="s">
        <v>104</v>
      </c>
      <c r="D6" s="246" t="s">
        <v>105</v>
      </c>
      <c r="E6" s="247" t="s">
        <v>118</v>
      </c>
      <c r="F6" s="248" t="s">
        <v>119</v>
      </c>
      <c r="G6" s="249"/>
      <c r="H6" s="244"/>
      <c r="I6" s="245"/>
      <c r="J6" s="250"/>
      <c r="K6" s="245"/>
      <c r="L6" s="245"/>
      <c r="M6" s="245"/>
      <c r="N6" s="251"/>
    </row>
    <row r="7" spans="1:14" ht="17.25" customHeight="1">
      <c r="A7" s="252"/>
      <c r="B7" s="253"/>
      <c r="C7" s="253"/>
      <c r="D7" s="254" t="s">
        <v>120</v>
      </c>
      <c r="E7" s="255"/>
      <c r="F7" s="254" t="s">
        <v>106</v>
      </c>
      <c r="G7" s="253"/>
      <c r="H7" s="254" t="s">
        <v>107</v>
      </c>
      <c r="I7" s="254"/>
      <c r="J7" s="253"/>
      <c r="K7" s="253"/>
      <c r="L7" s="253"/>
      <c r="M7" s="253"/>
      <c r="N7" s="253"/>
    </row>
    <row r="8" spans="1:14" s="258" customFormat="1" ht="15.75" customHeight="1">
      <c r="A8" s="256" t="s">
        <v>121</v>
      </c>
      <c r="B8" s="257">
        <v>130991679</v>
      </c>
      <c r="C8" s="253">
        <v>40333536</v>
      </c>
      <c r="D8" s="253">
        <v>16190214</v>
      </c>
      <c r="E8" s="255">
        <v>57349830</v>
      </c>
      <c r="F8" s="253">
        <v>166381</v>
      </c>
      <c r="G8" s="253">
        <v>1347386</v>
      </c>
      <c r="H8" s="253">
        <v>4626143</v>
      </c>
      <c r="I8" s="253">
        <v>472</v>
      </c>
      <c r="J8" s="253">
        <v>14450</v>
      </c>
      <c r="K8" s="253">
        <v>153594</v>
      </c>
      <c r="L8" s="253">
        <v>7114160</v>
      </c>
      <c r="M8" s="253">
        <v>3695513</v>
      </c>
      <c r="N8" s="253">
        <v>16362304</v>
      </c>
    </row>
    <row r="9" spans="1:14" s="258" customFormat="1" ht="12.75" customHeight="1">
      <c r="A9" s="252" t="s">
        <v>108</v>
      </c>
      <c r="B9" s="257">
        <v>123602743</v>
      </c>
      <c r="C9" s="257">
        <v>37174555</v>
      </c>
      <c r="D9" s="257">
        <v>15997851</v>
      </c>
      <c r="E9" s="259">
        <v>53972746</v>
      </c>
      <c r="F9" s="257">
        <v>166381</v>
      </c>
      <c r="G9" s="257">
        <v>1260039</v>
      </c>
      <c r="H9" s="257">
        <v>4626143</v>
      </c>
      <c r="I9" s="257">
        <v>472</v>
      </c>
      <c r="J9" s="260">
        <v>0</v>
      </c>
      <c r="K9" s="257">
        <v>150101</v>
      </c>
      <c r="L9" s="257">
        <v>6638350</v>
      </c>
      <c r="M9" s="257">
        <v>3616105</v>
      </c>
      <c r="N9" s="257">
        <v>15081867</v>
      </c>
    </row>
    <row r="10" spans="1:14" s="258" customFormat="1" ht="12.75" customHeight="1">
      <c r="A10" s="252" t="s">
        <v>109</v>
      </c>
      <c r="B10" s="257">
        <v>7388936</v>
      </c>
      <c r="C10" s="257">
        <v>3158981</v>
      </c>
      <c r="D10" s="257">
        <v>192363</v>
      </c>
      <c r="E10" s="259">
        <v>3377084</v>
      </c>
      <c r="F10" s="257">
        <v>0</v>
      </c>
      <c r="G10" s="257">
        <v>87347</v>
      </c>
      <c r="H10" s="257">
        <v>0</v>
      </c>
      <c r="I10" s="257">
        <v>0</v>
      </c>
      <c r="J10" s="257">
        <v>14450</v>
      </c>
      <c r="K10" s="257">
        <v>3493</v>
      </c>
      <c r="L10" s="257">
        <v>475810</v>
      </c>
      <c r="M10" s="257">
        <v>79408</v>
      </c>
      <c r="N10" s="257">
        <v>1280437</v>
      </c>
    </row>
    <row r="11" spans="1:14" s="258" customFormat="1" ht="15.75" customHeight="1">
      <c r="A11" s="256" t="s">
        <v>110</v>
      </c>
      <c r="B11" s="257">
        <v>134029238</v>
      </c>
      <c r="C11" s="253">
        <v>44172509</v>
      </c>
      <c r="D11" s="253">
        <v>17829559</v>
      </c>
      <c r="E11" s="255">
        <v>54914454</v>
      </c>
      <c r="F11" s="253">
        <v>158231</v>
      </c>
      <c r="G11" s="253">
        <v>1399853</v>
      </c>
      <c r="H11" s="253">
        <v>4813519</v>
      </c>
      <c r="I11" s="253">
        <v>399</v>
      </c>
      <c r="J11" s="253">
        <v>13547</v>
      </c>
      <c r="K11" s="253">
        <v>156869</v>
      </c>
      <c r="L11" s="253">
        <v>6781348</v>
      </c>
      <c r="M11" s="253">
        <v>3788950</v>
      </c>
      <c r="N11" s="253">
        <v>18284712</v>
      </c>
    </row>
    <row r="12" spans="1:14" s="258" customFormat="1" ht="12.75" customHeight="1">
      <c r="A12" s="252" t="s">
        <v>108</v>
      </c>
      <c r="B12" s="257">
        <v>126914442</v>
      </c>
      <c r="C12" s="257">
        <v>41026481</v>
      </c>
      <c r="D12" s="257">
        <v>17663629</v>
      </c>
      <c r="E12" s="259">
        <v>51758050</v>
      </c>
      <c r="F12" s="257">
        <v>158231</v>
      </c>
      <c r="G12" s="257">
        <v>1307761</v>
      </c>
      <c r="H12" s="257">
        <v>4813519</v>
      </c>
      <c r="I12" s="253">
        <v>399</v>
      </c>
      <c r="J12" s="257">
        <v>1864</v>
      </c>
      <c r="K12" s="257">
        <v>146064</v>
      </c>
      <c r="L12" s="257">
        <v>6318644</v>
      </c>
      <c r="M12" s="257">
        <v>3719800</v>
      </c>
      <c r="N12" s="257">
        <v>16982449</v>
      </c>
    </row>
    <row r="13" spans="1:14" s="258" customFormat="1" ht="12.75" customHeight="1">
      <c r="A13" s="252" t="s">
        <v>109</v>
      </c>
      <c r="B13" s="257">
        <v>7114796</v>
      </c>
      <c r="C13" s="257">
        <v>3146028</v>
      </c>
      <c r="D13" s="257">
        <v>165930</v>
      </c>
      <c r="E13" s="259">
        <v>3156404</v>
      </c>
      <c r="F13" s="257">
        <v>0</v>
      </c>
      <c r="G13" s="257">
        <v>92092</v>
      </c>
      <c r="H13" s="257">
        <v>0</v>
      </c>
      <c r="I13" s="253">
        <v>0</v>
      </c>
      <c r="J13" s="257">
        <v>11683</v>
      </c>
      <c r="K13" s="257">
        <v>10805</v>
      </c>
      <c r="L13" s="257">
        <v>462704</v>
      </c>
      <c r="M13" s="257">
        <v>69150</v>
      </c>
      <c r="N13" s="257">
        <v>1302263</v>
      </c>
    </row>
    <row r="14" spans="1:14" ht="15.75" customHeight="1">
      <c r="A14" s="256" t="s">
        <v>122</v>
      </c>
      <c r="B14" s="257">
        <v>145867991</v>
      </c>
      <c r="C14" s="253">
        <v>53633293</v>
      </c>
      <c r="D14" s="253">
        <v>19034665</v>
      </c>
      <c r="E14" s="255">
        <v>55904270</v>
      </c>
      <c r="F14" s="253">
        <v>148105</v>
      </c>
      <c r="G14" s="253">
        <v>1464634</v>
      </c>
      <c r="H14" s="253">
        <v>4777601</v>
      </c>
      <c r="I14" s="253">
        <v>104</v>
      </c>
      <c r="J14" s="253">
        <v>110987</v>
      </c>
      <c r="K14" s="253">
        <v>147198</v>
      </c>
      <c r="L14" s="253">
        <v>6798199</v>
      </c>
      <c r="M14" s="253">
        <v>3848935</v>
      </c>
      <c r="N14" s="253">
        <v>33508085</v>
      </c>
    </row>
    <row r="15" spans="1:14" ht="12.75" customHeight="1">
      <c r="A15" s="252" t="s">
        <v>108</v>
      </c>
      <c r="B15" s="257">
        <v>138893087</v>
      </c>
      <c r="C15" s="257">
        <v>50258024</v>
      </c>
      <c r="D15" s="257">
        <v>18871322</v>
      </c>
      <c r="E15" s="259">
        <v>52990345</v>
      </c>
      <c r="F15" s="257">
        <v>148105</v>
      </c>
      <c r="G15" s="257">
        <v>1366100</v>
      </c>
      <c r="H15" s="257">
        <v>4777601</v>
      </c>
      <c r="I15" s="257">
        <v>104</v>
      </c>
      <c r="J15" s="253">
        <v>108530</v>
      </c>
      <c r="K15" s="257">
        <v>141789</v>
      </c>
      <c r="L15" s="257">
        <v>6452915</v>
      </c>
      <c r="M15" s="257">
        <v>3778252</v>
      </c>
      <c r="N15" s="257">
        <v>32110930</v>
      </c>
    </row>
    <row r="16" spans="1:14" ht="12.75" customHeight="1">
      <c r="A16" s="252" t="s">
        <v>109</v>
      </c>
      <c r="B16" s="257">
        <v>6974904</v>
      </c>
      <c r="C16" s="257">
        <v>3375269</v>
      </c>
      <c r="D16" s="257">
        <v>163343</v>
      </c>
      <c r="E16" s="259">
        <v>2913925</v>
      </c>
      <c r="F16" s="257">
        <v>0</v>
      </c>
      <c r="G16" s="257">
        <v>98534</v>
      </c>
      <c r="H16" s="257">
        <v>0</v>
      </c>
      <c r="I16" s="257">
        <v>0</v>
      </c>
      <c r="J16" s="257">
        <v>2457</v>
      </c>
      <c r="K16" s="257">
        <v>5409</v>
      </c>
      <c r="L16" s="257">
        <v>345284</v>
      </c>
      <c r="M16" s="257">
        <v>70683</v>
      </c>
      <c r="N16" s="257">
        <v>1397155</v>
      </c>
    </row>
    <row r="17" spans="1:14" s="258" customFormat="1" ht="15.75" customHeight="1">
      <c r="A17" s="256" t="s">
        <v>123</v>
      </c>
      <c r="B17" s="257">
        <v>145651781</v>
      </c>
      <c r="C17" s="253">
        <v>55353734</v>
      </c>
      <c r="D17" s="253">
        <v>16414979</v>
      </c>
      <c r="E17" s="255">
        <v>56716675</v>
      </c>
      <c r="F17" s="253">
        <v>109830</v>
      </c>
      <c r="G17" s="253">
        <v>1518684</v>
      </c>
      <c r="H17" s="253">
        <v>4524764</v>
      </c>
      <c r="I17" s="253">
        <v>47</v>
      </c>
      <c r="J17" s="253">
        <v>2457</v>
      </c>
      <c r="K17" s="253">
        <v>140710</v>
      </c>
      <c r="L17" s="253">
        <v>6902572</v>
      </c>
      <c r="M17" s="253">
        <v>3967329</v>
      </c>
      <c r="N17" s="253">
        <v>35959781</v>
      </c>
    </row>
    <row r="18" spans="1:14" s="258" customFormat="1" ht="12.75" customHeight="1">
      <c r="A18" s="252" t="s">
        <v>108</v>
      </c>
      <c r="B18" s="257">
        <v>138144906</v>
      </c>
      <c r="C18" s="257">
        <v>51258753</v>
      </c>
      <c r="D18" s="257">
        <v>16263714</v>
      </c>
      <c r="E18" s="259">
        <v>53991992</v>
      </c>
      <c r="F18" s="257">
        <v>109830</v>
      </c>
      <c r="G18" s="257">
        <v>1414288</v>
      </c>
      <c r="H18" s="257">
        <v>4524764</v>
      </c>
      <c r="I18" s="253">
        <v>47</v>
      </c>
      <c r="J18" s="257">
        <v>0</v>
      </c>
      <c r="K18" s="257">
        <v>133194</v>
      </c>
      <c r="L18" s="257">
        <v>6570773</v>
      </c>
      <c r="M18" s="257">
        <v>3877551</v>
      </c>
      <c r="N18" s="257">
        <v>33879160</v>
      </c>
    </row>
    <row r="19" spans="1:14" s="258" customFormat="1" ht="12.75" customHeight="1">
      <c r="A19" s="252" t="s">
        <v>109</v>
      </c>
      <c r="B19" s="257">
        <v>7506875</v>
      </c>
      <c r="C19" s="257">
        <v>4094981</v>
      </c>
      <c r="D19" s="257">
        <v>151265</v>
      </c>
      <c r="E19" s="259">
        <v>2724683</v>
      </c>
      <c r="F19" s="261">
        <v>0</v>
      </c>
      <c r="G19" s="257">
        <v>104396</v>
      </c>
      <c r="H19" s="257">
        <v>0</v>
      </c>
      <c r="I19" s="253">
        <v>0</v>
      </c>
      <c r="J19" s="257">
        <v>2457</v>
      </c>
      <c r="K19" s="257">
        <v>7516</v>
      </c>
      <c r="L19" s="257">
        <v>331799</v>
      </c>
      <c r="M19" s="257">
        <v>89778</v>
      </c>
      <c r="N19" s="257">
        <v>2080621</v>
      </c>
    </row>
    <row r="20" spans="1:14" s="265" customFormat="1" ht="15.75" customHeight="1">
      <c r="A20" s="262" t="s">
        <v>124</v>
      </c>
      <c r="B20" s="263">
        <f>SUM(C20:M20)</f>
        <v>137371930</v>
      </c>
      <c r="C20" s="264">
        <f aca="true" t="shared" si="0" ref="C20:N20">SUM(C21:C22)</f>
        <v>55906086</v>
      </c>
      <c r="D20" s="264">
        <f t="shared" si="0"/>
        <v>8426149</v>
      </c>
      <c r="E20" s="264">
        <f t="shared" si="0"/>
        <v>56118076</v>
      </c>
      <c r="F20" s="264">
        <f t="shared" si="0"/>
        <v>108653</v>
      </c>
      <c r="G20" s="264">
        <f t="shared" si="0"/>
        <v>1567951</v>
      </c>
      <c r="H20" s="264">
        <f t="shared" si="0"/>
        <v>4234342</v>
      </c>
      <c r="I20" s="264">
        <f t="shared" si="0"/>
        <v>43</v>
      </c>
      <c r="J20" s="264">
        <f t="shared" si="0"/>
        <v>133</v>
      </c>
      <c r="K20" s="264">
        <f t="shared" si="0"/>
        <v>127360</v>
      </c>
      <c r="L20" s="264">
        <f t="shared" si="0"/>
        <v>6921953</v>
      </c>
      <c r="M20" s="264">
        <f t="shared" si="0"/>
        <v>3961184</v>
      </c>
      <c r="N20" s="264">
        <f t="shared" si="0"/>
        <v>36489862</v>
      </c>
    </row>
    <row r="21" spans="1:14" s="265" customFormat="1" ht="12.75" customHeight="1">
      <c r="A21" s="266" t="s">
        <v>108</v>
      </c>
      <c r="B21" s="263">
        <f>SUM(C21:M21)</f>
        <v>129236948</v>
      </c>
      <c r="C21" s="263">
        <v>51207740</v>
      </c>
      <c r="D21" s="263">
        <v>8272928</v>
      </c>
      <c r="E21" s="267">
        <v>53385257</v>
      </c>
      <c r="F21" s="263">
        <v>108653</v>
      </c>
      <c r="G21" s="263">
        <v>1459334</v>
      </c>
      <c r="H21" s="263">
        <v>4234342</v>
      </c>
      <c r="I21" s="264">
        <v>43</v>
      </c>
      <c r="J21" s="263">
        <v>0</v>
      </c>
      <c r="K21" s="263">
        <v>115203</v>
      </c>
      <c r="L21" s="263">
        <v>6589372</v>
      </c>
      <c r="M21" s="263">
        <v>3864076</v>
      </c>
      <c r="N21" s="263">
        <v>33844850</v>
      </c>
    </row>
    <row r="22" spans="1:14" s="265" customFormat="1" ht="12.75" customHeight="1">
      <c r="A22" s="266" t="s">
        <v>109</v>
      </c>
      <c r="B22" s="263">
        <f>SUM(C22:M22)</f>
        <v>8134982</v>
      </c>
      <c r="C22" s="263">
        <v>4698346</v>
      </c>
      <c r="D22" s="263">
        <v>153221</v>
      </c>
      <c r="E22" s="267">
        <v>2732819</v>
      </c>
      <c r="F22" s="268">
        <v>0</v>
      </c>
      <c r="G22" s="263">
        <v>108617</v>
      </c>
      <c r="H22" s="263">
        <v>0</v>
      </c>
      <c r="I22" s="264">
        <v>0</v>
      </c>
      <c r="J22" s="263">
        <v>133</v>
      </c>
      <c r="K22" s="263">
        <v>12157</v>
      </c>
      <c r="L22" s="263">
        <v>332581</v>
      </c>
      <c r="M22" s="263">
        <v>97108</v>
      </c>
      <c r="N22" s="263">
        <v>2645012</v>
      </c>
    </row>
    <row r="23" spans="1:14" ht="13.5" customHeight="1">
      <c r="A23" s="269"/>
      <c r="B23" s="270"/>
      <c r="C23" s="270"/>
      <c r="D23" s="254" t="s">
        <v>125</v>
      </c>
      <c r="E23" s="255"/>
      <c r="F23" s="254" t="s">
        <v>111</v>
      </c>
      <c r="G23" s="270"/>
      <c r="H23" s="254" t="s">
        <v>107</v>
      </c>
      <c r="I23" s="254"/>
      <c r="J23" s="270"/>
      <c r="K23" s="270"/>
      <c r="L23" s="270"/>
      <c r="M23" s="270"/>
      <c r="N23" s="270"/>
    </row>
    <row r="24" spans="1:14" s="258" customFormat="1" ht="15.75" customHeight="1">
      <c r="A24" s="256" t="s">
        <v>121</v>
      </c>
      <c r="B24" s="257">
        <v>123113885</v>
      </c>
      <c r="C24" s="253">
        <v>36844946</v>
      </c>
      <c r="D24" s="253">
        <v>15973035</v>
      </c>
      <c r="E24" s="255">
        <v>53876504</v>
      </c>
      <c r="F24" s="253">
        <v>166381</v>
      </c>
      <c r="G24" s="253">
        <v>1245286</v>
      </c>
      <c r="H24" s="253">
        <v>4626143</v>
      </c>
      <c r="I24" s="253">
        <v>472</v>
      </c>
      <c r="J24" s="271">
        <v>0</v>
      </c>
      <c r="K24" s="253">
        <v>142748</v>
      </c>
      <c r="L24" s="253">
        <v>6613043</v>
      </c>
      <c r="M24" s="253">
        <v>3625327</v>
      </c>
      <c r="N24" s="253">
        <v>14914366</v>
      </c>
    </row>
    <row r="25" spans="1:14" s="258" customFormat="1" ht="12.75" customHeight="1">
      <c r="A25" s="252" t="s">
        <v>108</v>
      </c>
      <c r="B25" s="257">
        <v>121708338</v>
      </c>
      <c r="C25" s="257">
        <v>36327914</v>
      </c>
      <c r="D25" s="257">
        <v>15939396</v>
      </c>
      <c r="E25" s="259">
        <v>53175966</v>
      </c>
      <c r="F25" s="257">
        <v>166381</v>
      </c>
      <c r="G25" s="257">
        <v>1229024</v>
      </c>
      <c r="H25" s="257">
        <v>4626143</v>
      </c>
      <c r="I25" s="257">
        <v>472</v>
      </c>
      <c r="J25" s="272">
        <v>0</v>
      </c>
      <c r="K25" s="257">
        <v>141217</v>
      </c>
      <c r="L25" s="257">
        <v>6515683</v>
      </c>
      <c r="M25" s="257">
        <v>3586142</v>
      </c>
      <c r="N25" s="257">
        <v>14715821</v>
      </c>
    </row>
    <row r="26" spans="1:14" s="258" customFormat="1" ht="12.75" customHeight="1">
      <c r="A26" s="252" t="s">
        <v>109</v>
      </c>
      <c r="B26" s="257">
        <v>1405547</v>
      </c>
      <c r="C26" s="257">
        <v>517032</v>
      </c>
      <c r="D26" s="257">
        <v>33639</v>
      </c>
      <c r="E26" s="259">
        <v>700538</v>
      </c>
      <c r="F26" s="257">
        <v>0</v>
      </c>
      <c r="G26" s="257">
        <v>16262</v>
      </c>
      <c r="H26" s="257">
        <v>0</v>
      </c>
      <c r="I26" s="257">
        <v>0</v>
      </c>
      <c r="J26" s="272">
        <v>0</v>
      </c>
      <c r="K26" s="257">
        <v>1531</v>
      </c>
      <c r="L26" s="257">
        <v>97360</v>
      </c>
      <c r="M26" s="257">
        <v>39185</v>
      </c>
      <c r="N26" s="257">
        <v>198545</v>
      </c>
    </row>
    <row r="27" spans="1:14" ht="15.75" customHeight="1">
      <c r="A27" s="256" t="s">
        <v>110</v>
      </c>
      <c r="B27" s="257">
        <v>126358765</v>
      </c>
      <c r="C27" s="253">
        <v>40507926</v>
      </c>
      <c r="D27" s="253">
        <v>17637793</v>
      </c>
      <c r="E27" s="255">
        <v>51742566</v>
      </c>
      <c r="F27" s="253">
        <v>158231</v>
      </c>
      <c r="G27" s="253">
        <v>1292146</v>
      </c>
      <c r="H27" s="253">
        <v>4813528</v>
      </c>
      <c r="I27" s="253">
        <v>399</v>
      </c>
      <c r="J27" s="253">
        <v>5187</v>
      </c>
      <c r="K27" s="253">
        <v>151242</v>
      </c>
      <c r="L27" s="253">
        <v>6338333</v>
      </c>
      <c r="M27" s="253">
        <v>3711414</v>
      </c>
      <c r="N27" s="253">
        <v>16767800</v>
      </c>
    </row>
    <row r="28" spans="1:14" ht="12.75" customHeight="1">
      <c r="A28" s="252" t="s">
        <v>108</v>
      </c>
      <c r="B28" s="257">
        <v>124982131</v>
      </c>
      <c r="C28" s="257">
        <v>40038707</v>
      </c>
      <c r="D28" s="257">
        <v>17613659</v>
      </c>
      <c r="E28" s="259">
        <v>51027364</v>
      </c>
      <c r="F28" s="257">
        <v>158231</v>
      </c>
      <c r="G28" s="257">
        <v>1275381</v>
      </c>
      <c r="H28" s="257">
        <v>4813528</v>
      </c>
      <c r="I28" s="253">
        <v>399</v>
      </c>
      <c r="J28" s="257">
        <v>1864</v>
      </c>
      <c r="K28" s="257">
        <v>142903</v>
      </c>
      <c r="L28" s="257">
        <v>6229441</v>
      </c>
      <c r="M28" s="257">
        <v>3680654</v>
      </c>
      <c r="N28" s="257">
        <v>16573572</v>
      </c>
    </row>
    <row r="29" spans="1:14" ht="12.75" customHeight="1">
      <c r="A29" s="252" t="s">
        <v>109</v>
      </c>
      <c r="B29" s="257">
        <v>1376634</v>
      </c>
      <c r="C29" s="257">
        <v>469219</v>
      </c>
      <c r="D29" s="257">
        <v>24134</v>
      </c>
      <c r="E29" s="259">
        <v>715202</v>
      </c>
      <c r="F29" s="257">
        <v>0</v>
      </c>
      <c r="G29" s="257">
        <v>16765</v>
      </c>
      <c r="H29" s="257">
        <v>0</v>
      </c>
      <c r="I29" s="253">
        <v>0</v>
      </c>
      <c r="J29" s="257">
        <v>3323</v>
      </c>
      <c r="K29" s="257">
        <v>8339</v>
      </c>
      <c r="L29" s="257">
        <v>108892</v>
      </c>
      <c r="M29" s="257">
        <v>30760</v>
      </c>
      <c r="N29" s="257">
        <v>194228</v>
      </c>
    </row>
    <row r="30" spans="1:14" ht="15.75" customHeight="1">
      <c r="A30" s="256" t="s">
        <v>122</v>
      </c>
      <c r="B30" s="257">
        <v>137428493</v>
      </c>
      <c r="C30" s="253">
        <v>49145569</v>
      </c>
      <c r="D30" s="253">
        <v>18851377</v>
      </c>
      <c r="E30" s="253">
        <v>52730130</v>
      </c>
      <c r="F30" s="253">
        <v>148105</v>
      </c>
      <c r="G30" s="253">
        <v>1349415</v>
      </c>
      <c r="H30" s="253">
        <v>4777601</v>
      </c>
      <c r="I30" s="253">
        <v>104</v>
      </c>
      <c r="J30" s="253">
        <v>108530</v>
      </c>
      <c r="K30" s="253">
        <v>139660</v>
      </c>
      <c r="L30" s="253">
        <v>6421372</v>
      </c>
      <c r="M30" s="253">
        <v>3756630</v>
      </c>
      <c r="N30" s="253">
        <v>31284305</v>
      </c>
    </row>
    <row r="31" spans="1:14" ht="12.75" customHeight="1">
      <c r="A31" s="252" t="s">
        <v>108</v>
      </c>
      <c r="B31" s="257">
        <v>136315500</v>
      </c>
      <c r="C31" s="257">
        <v>48630622</v>
      </c>
      <c r="D31" s="257">
        <v>18824549</v>
      </c>
      <c r="E31" s="257">
        <v>52255983</v>
      </c>
      <c r="F31" s="257">
        <v>148105</v>
      </c>
      <c r="G31" s="257">
        <v>1332783</v>
      </c>
      <c r="H31" s="257">
        <v>4777601</v>
      </c>
      <c r="I31" s="257">
        <v>104</v>
      </c>
      <c r="J31" s="257">
        <v>108530</v>
      </c>
      <c r="K31" s="257">
        <v>137112</v>
      </c>
      <c r="L31" s="257">
        <v>6363488</v>
      </c>
      <c r="M31" s="257">
        <v>3736623</v>
      </c>
      <c r="N31" s="257">
        <v>31071149</v>
      </c>
    </row>
    <row r="32" spans="1:14" ht="12.75" customHeight="1">
      <c r="A32" s="252" t="s">
        <v>109</v>
      </c>
      <c r="B32" s="257">
        <v>1112993</v>
      </c>
      <c r="C32" s="257">
        <v>514947</v>
      </c>
      <c r="D32" s="257">
        <v>26828</v>
      </c>
      <c r="E32" s="257">
        <v>474147</v>
      </c>
      <c r="F32" s="257">
        <v>0</v>
      </c>
      <c r="G32" s="257">
        <v>16632</v>
      </c>
      <c r="H32" s="257">
        <v>0</v>
      </c>
      <c r="I32" s="257">
        <v>0</v>
      </c>
      <c r="J32" s="257">
        <v>0</v>
      </c>
      <c r="K32" s="257">
        <v>2548</v>
      </c>
      <c r="L32" s="257">
        <v>57884</v>
      </c>
      <c r="M32" s="257">
        <v>20007</v>
      </c>
      <c r="N32" s="257">
        <v>213156</v>
      </c>
    </row>
    <row r="33" spans="1:14" s="258" customFormat="1" ht="15.75" customHeight="1">
      <c r="A33" s="256" t="s">
        <v>123</v>
      </c>
      <c r="B33" s="257">
        <v>136912796</v>
      </c>
      <c r="C33" s="253">
        <v>50295055</v>
      </c>
      <c r="D33" s="253">
        <v>16240071</v>
      </c>
      <c r="E33" s="255">
        <v>53798642</v>
      </c>
      <c r="F33" s="253">
        <v>109830</v>
      </c>
      <c r="G33" s="253">
        <v>1397186</v>
      </c>
      <c r="H33" s="253">
        <v>4524764</v>
      </c>
      <c r="I33" s="253">
        <v>47</v>
      </c>
      <c r="J33" s="253">
        <v>2241</v>
      </c>
      <c r="K33" s="253">
        <v>128554</v>
      </c>
      <c r="L33" s="253">
        <v>6547282</v>
      </c>
      <c r="M33" s="253">
        <v>3869124</v>
      </c>
      <c r="N33" s="253">
        <v>33150798</v>
      </c>
    </row>
    <row r="34" spans="1:14" s="258" customFormat="1" ht="12.75" customHeight="1">
      <c r="A34" s="252" t="s">
        <v>108</v>
      </c>
      <c r="B34" s="257">
        <v>135549385</v>
      </c>
      <c r="C34" s="257">
        <v>49583774</v>
      </c>
      <c r="D34" s="257">
        <v>16214240</v>
      </c>
      <c r="E34" s="259">
        <v>53281431</v>
      </c>
      <c r="F34" s="257">
        <v>109830</v>
      </c>
      <c r="G34" s="257">
        <v>1378822</v>
      </c>
      <c r="H34" s="257">
        <v>4524764</v>
      </c>
      <c r="I34" s="253">
        <v>47</v>
      </c>
      <c r="J34" s="257">
        <v>0</v>
      </c>
      <c r="K34" s="257">
        <v>126821</v>
      </c>
      <c r="L34" s="257">
        <v>6484298</v>
      </c>
      <c r="M34" s="257">
        <v>3845358</v>
      </c>
      <c r="N34" s="257">
        <v>32772093</v>
      </c>
    </row>
    <row r="35" spans="1:14" s="258" customFormat="1" ht="12.75" customHeight="1">
      <c r="A35" s="252" t="s">
        <v>109</v>
      </c>
      <c r="B35" s="257">
        <v>1363411</v>
      </c>
      <c r="C35" s="257">
        <v>711281</v>
      </c>
      <c r="D35" s="257">
        <v>25831</v>
      </c>
      <c r="E35" s="259">
        <v>517211</v>
      </c>
      <c r="F35" s="257">
        <v>0</v>
      </c>
      <c r="G35" s="257">
        <v>18364</v>
      </c>
      <c r="H35" s="257">
        <v>0</v>
      </c>
      <c r="I35" s="253">
        <v>0</v>
      </c>
      <c r="J35" s="257">
        <v>2241</v>
      </c>
      <c r="K35" s="257">
        <v>1733</v>
      </c>
      <c r="L35" s="257">
        <v>62984</v>
      </c>
      <c r="M35" s="257">
        <v>23766</v>
      </c>
      <c r="N35" s="257">
        <v>378705</v>
      </c>
    </row>
    <row r="36" spans="1:14" s="265" customFormat="1" ht="15.75" customHeight="1">
      <c r="A36" s="262" t="s">
        <v>124</v>
      </c>
      <c r="B36" s="263">
        <f>SUM(C36:M36)</f>
        <v>128156742</v>
      </c>
      <c r="C36" s="264">
        <f aca="true" t="shared" si="1" ref="C36:N36">SUM(C37:C38)</f>
        <v>50301020</v>
      </c>
      <c r="D36" s="264">
        <f t="shared" si="1"/>
        <v>8243048</v>
      </c>
      <c r="E36" s="264">
        <f t="shared" si="1"/>
        <v>53272318</v>
      </c>
      <c r="F36" s="264">
        <f t="shared" si="1"/>
        <v>108653</v>
      </c>
      <c r="G36" s="264">
        <f t="shared" si="1"/>
        <v>1437766</v>
      </c>
      <c r="H36" s="264">
        <f t="shared" si="1"/>
        <v>4234342</v>
      </c>
      <c r="I36" s="264">
        <f t="shared" si="1"/>
        <v>43</v>
      </c>
      <c r="J36" s="264">
        <f t="shared" si="1"/>
        <v>0</v>
      </c>
      <c r="K36" s="264">
        <f t="shared" si="1"/>
        <v>111463</v>
      </c>
      <c r="L36" s="264">
        <f t="shared" si="1"/>
        <v>6574427</v>
      </c>
      <c r="M36" s="264">
        <f t="shared" si="1"/>
        <v>3873662</v>
      </c>
      <c r="N36" s="264">
        <f t="shared" si="1"/>
        <v>33181109</v>
      </c>
    </row>
    <row r="37" spans="1:14" s="265" customFormat="1" ht="12.75" customHeight="1">
      <c r="A37" s="266" t="s">
        <v>108</v>
      </c>
      <c r="B37" s="263">
        <f>SUM(C37:M37)</f>
        <v>126661063</v>
      </c>
      <c r="C37" s="263">
        <v>49526179</v>
      </c>
      <c r="D37" s="263">
        <v>8220690</v>
      </c>
      <c r="E37" s="267">
        <v>52691881</v>
      </c>
      <c r="F37" s="263">
        <v>108653</v>
      </c>
      <c r="G37" s="263">
        <v>1421222</v>
      </c>
      <c r="H37" s="263">
        <v>4234342</v>
      </c>
      <c r="I37" s="264">
        <v>43</v>
      </c>
      <c r="J37" s="263">
        <v>0</v>
      </c>
      <c r="K37" s="263">
        <v>108380</v>
      </c>
      <c r="L37" s="263">
        <v>6503788</v>
      </c>
      <c r="M37" s="263">
        <v>3845885</v>
      </c>
      <c r="N37" s="263">
        <v>32733452</v>
      </c>
    </row>
    <row r="38" spans="1:14" s="265" customFormat="1" ht="12.75" customHeight="1">
      <c r="A38" s="266" t="s">
        <v>109</v>
      </c>
      <c r="B38" s="263">
        <f>SUM(C38:M38)</f>
        <v>1495679</v>
      </c>
      <c r="C38" s="263">
        <v>774841</v>
      </c>
      <c r="D38" s="263">
        <v>22358</v>
      </c>
      <c r="E38" s="267">
        <v>580437</v>
      </c>
      <c r="F38" s="263">
        <v>0</v>
      </c>
      <c r="G38" s="263">
        <v>16544</v>
      </c>
      <c r="H38" s="263">
        <v>0</v>
      </c>
      <c r="I38" s="264">
        <v>0</v>
      </c>
      <c r="J38" s="263">
        <v>0</v>
      </c>
      <c r="K38" s="263">
        <v>3083</v>
      </c>
      <c r="L38" s="263">
        <v>70639</v>
      </c>
      <c r="M38" s="263">
        <v>27777</v>
      </c>
      <c r="N38" s="263">
        <v>447657</v>
      </c>
    </row>
    <row r="39" spans="1:14" ht="13.5" customHeight="1">
      <c r="A39" s="252"/>
      <c r="B39" s="253"/>
      <c r="C39" s="253"/>
      <c r="D39" s="254" t="s">
        <v>125</v>
      </c>
      <c r="E39" s="253"/>
      <c r="F39" s="254" t="s">
        <v>111</v>
      </c>
      <c r="G39" s="253"/>
      <c r="H39" s="254" t="s">
        <v>112</v>
      </c>
      <c r="I39" s="254"/>
      <c r="J39" s="253"/>
      <c r="K39" s="253"/>
      <c r="L39" s="253"/>
      <c r="M39" s="253"/>
      <c r="N39" s="253"/>
    </row>
    <row r="40" spans="1:14" s="258" customFormat="1" ht="15.75" customHeight="1">
      <c r="A40" s="256" t="s">
        <v>121</v>
      </c>
      <c r="B40" s="273">
        <v>93.98603479233212</v>
      </c>
      <c r="C40" s="273">
        <v>91.35064676699807</v>
      </c>
      <c r="D40" s="273">
        <v>98.65857857098122</v>
      </c>
      <c r="E40" s="273">
        <v>92.78589492287591</v>
      </c>
      <c r="F40" s="273">
        <v>100</v>
      </c>
      <c r="G40" s="273">
        <v>92.4223644894633</v>
      </c>
      <c r="H40" s="273">
        <v>100</v>
      </c>
      <c r="I40" s="273">
        <v>100</v>
      </c>
      <c r="J40" s="274">
        <v>0</v>
      </c>
      <c r="K40" s="273">
        <v>92.93852624451476</v>
      </c>
      <c r="L40" s="273">
        <v>92.95606227579925</v>
      </c>
      <c r="M40" s="273">
        <v>98.1007778892944</v>
      </c>
      <c r="N40" s="273">
        <v>91.15076947598578</v>
      </c>
    </row>
    <row r="41" spans="1:14" s="258" customFormat="1" ht="12.75" customHeight="1">
      <c r="A41" s="252" t="s">
        <v>108</v>
      </c>
      <c r="B41" s="273">
        <v>98.46734388410782</v>
      </c>
      <c r="C41" s="273">
        <v>97.72252552855038</v>
      </c>
      <c r="D41" s="273">
        <v>99.63460717317595</v>
      </c>
      <c r="E41" s="273">
        <v>98.19116151126077</v>
      </c>
      <c r="F41" s="273">
        <v>100</v>
      </c>
      <c r="G41" s="273">
        <v>97.53856825066526</v>
      </c>
      <c r="H41" s="273">
        <v>100</v>
      </c>
      <c r="I41" s="273">
        <v>100</v>
      </c>
      <c r="J41" s="274">
        <v>0</v>
      </c>
      <c r="K41" s="273">
        <v>94.0813185788236</v>
      </c>
      <c r="L41" s="273">
        <v>98.15214624115931</v>
      </c>
      <c r="M41" s="273">
        <v>99.17140127291658</v>
      </c>
      <c r="N41" s="273">
        <v>97.57293974280505</v>
      </c>
    </row>
    <row r="42" spans="1:14" s="258" customFormat="1" ht="12.75" customHeight="1">
      <c r="A42" s="252" t="s">
        <v>109</v>
      </c>
      <c r="B42" s="273">
        <v>19.022319316339996</v>
      </c>
      <c r="C42" s="273">
        <v>16.36705000758156</v>
      </c>
      <c r="D42" s="273">
        <v>17.487250666708253</v>
      </c>
      <c r="E42" s="273">
        <v>16.69416983429328</v>
      </c>
      <c r="F42" s="273">
        <v>0</v>
      </c>
      <c r="G42" s="273">
        <v>18.617697230586053</v>
      </c>
      <c r="H42" s="273">
        <v>0</v>
      </c>
      <c r="I42" s="273">
        <v>0</v>
      </c>
      <c r="J42" s="274">
        <v>0</v>
      </c>
      <c r="K42" s="273">
        <v>43.830518179215574</v>
      </c>
      <c r="L42" s="273">
        <v>20.461949097328766</v>
      </c>
      <c r="M42" s="273">
        <v>49.346413459601045</v>
      </c>
      <c r="N42" s="273">
        <v>15.506034267988195</v>
      </c>
    </row>
    <row r="43" spans="1:14" s="258" customFormat="1" ht="15.75" customHeight="1">
      <c r="A43" s="256" t="s">
        <v>110</v>
      </c>
      <c r="B43" s="273">
        <v>94.27701513904003</v>
      </c>
      <c r="C43" s="273">
        <v>91.70392834149402</v>
      </c>
      <c r="D43" s="273">
        <v>98.92444900067355</v>
      </c>
      <c r="E43" s="273">
        <v>94.22394694118236</v>
      </c>
      <c r="F43" s="273">
        <v>100</v>
      </c>
      <c r="G43" s="273">
        <v>92.3058349698147</v>
      </c>
      <c r="H43" s="273">
        <v>100.0001869733972</v>
      </c>
      <c r="I43" s="275">
        <v>100</v>
      </c>
      <c r="J43" s="273">
        <v>38.288920056100984</v>
      </c>
      <c r="K43" s="273">
        <v>96.41293053439493</v>
      </c>
      <c r="L43" s="273">
        <v>93.46715431799105</v>
      </c>
      <c r="M43" s="273">
        <v>97.95362831391282</v>
      </c>
      <c r="N43" s="273">
        <v>91.7</v>
      </c>
    </row>
    <row r="44" spans="1:14" s="258" customFormat="1" ht="12.75" customHeight="1">
      <c r="A44" s="252" t="s">
        <v>108</v>
      </c>
      <c r="B44" s="273">
        <v>98.47746956961761</v>
      </c>
      <c r="C44" s="273">
        <v>97.59235017012548</v>
      </c>
      <c r="D44" s="273">
        <v>99.71710230100508</v>
      </c>
      <c r="E44" s="273">
        <v>98.5882659798814</v>
      </c>
      <c r="F44" s="273">
        <v>100</v>
      </c>
      <c r="G44" s="273">
        <v>97.52401241511255</v>
      </c>
      <c r="H44" s="273">
        <v>100.0001869733972</v>
      </c>
      <c r="I44" s="275">
        <v>100</v>
      </c>
      <c r="J44" s="273">
        <v>100</v>
      </c>
      <c r="K44" s="273">
        <v>97.83588016212072</v>
      </c>
      <c r="L44" s="273">
        <v>98.58825722734181</v>
      </c>
      <c r="M44" s="273">
        <v>98.9476315930964</v>
      </c>
      <c r="N44" s="273">
        <v>97.59235549595938</v>
      </c>
    </row>
    <row r="45" spans="1:14" s="258" customFormat="1" ht="12.75" customHeight="1">
      <c r="A45" s="252" t="s">
        <v>109</v>
      </c>
      <c r="B45" s="273">
        <v>19.348889272440136</v>
      </c>
      <c r="C45" s="273">
        <v>14.914647930660502</v>
      </c>
      <c r="D45" s="273">
        <v>14.544687518833243</v>
      </c>
      <c r="E45" s="273">
        <v>22.658759778532787</v>
      </c>
      <c r="F45" s="257">
        <v>0</v>
      </c>
      <c r="G45" s="273">
        <v>18.20462146549103</v>
      </c>
      <c r="H45" s="257">
        <v>0</v>
      </c>
      <c r="I45" s="275">
        <v>0</v>
      </c>
      <c r="J45" s="273">
        <v>28.44303689120945</v>
      </c>
      <c r="K45" s="273">
        <v>77.1772327626099</v>
      </c>
      <c r="L45" s="273">
        <v>23.53383588644144</v>
      </c>
      <c r="M45" s="273">
        <v>44.48300795372379</v>
      </c>
      <c r="N45" s="273">
        <v>14.914652416600948</v>
      </c>
    </row>
    <row r="46" spans="1:14" ht="15.75" customHeight="1">
      <c r="A46" s="256" t="s">
        <v>122</v>
      </c>
      <c r="B46" s="273">
        <v>94.21429064584841</v>
      </c>
      <c r="C46" s="273">
        <v>91.63257792132957</v>
      </c>
      <c r="D46" s="273">
        <v>99.03708313227472</v>
      </c>
      <c r="E46" s="273">
        <v>94.32218683832201</v>
      </c>
      <c r="F46" s="273">
        <v>100</v>
      </c>
      <c r="G46" s="273">
        <v>92.13325649957599</v>
      </c>
      <c r="H46" s="273">
        <v>100</v>
      </c>
      <c r="I46" s="273">
        <v>100</v>
      </c>
      <c r="J46" s="274">
        <v>97.78622721580005</v>
      </c>
      <c r="K46" s="273">
        <v>94.87900650824061</v>
      </c>
      <c r="L46" s="273">
        <v>94.45695837971203</v>
      </c>
      <c r="M46" s="273">
        <v>97.60180413542967</v>
      </c>
      <c r="N46" s="273">
        <v>93.36345243245026</v>
      </c>
    </row>
    <row r="47" spans="1:14" ht="12.75" customHeight="1">
      <c r="A47" s="252" t="s">
        <v>108</v>
      </c>
      <c r="B47" s="273">
        <v>98.14419345435097</v>
      </c>
      <c r="C47" s="273">
        <v>96.7619061187125</v>
      </c>
      <c r="D47" s="273">
        <v>99.75214772976689</v>
      </c>
      <c r="E47" s="273">
        <v>98.61415886233614</v>
      </c>
      <c r="F47" s="273">
        <v>100</v>
      </c>
      <c r="G47" s="273">
        <v>97.56115950516067</v>
      </c>
      <c r="H47" s="273">
        <v>100</v>
      </c>
      <c r="I47" s="273">
        <v>100</v>
      </c>
      <c r="J47" s="274">
        <v>100</v>
      </c>
      <c r="K47" s="273">
        <v>96.70143664177053</v>
      </c>
      <c r="L47" s="273">
        <v>98.61416119691643</v>
      </c>
      <c r="M47" s="273">
        <v>98.89819419138797</v>
      </c>
      <c r="N47" s="273">
        <v>96.76190941838185</v>
      </c>
    </row>
    <row r="48" spans="1:14" ht="12.75" customHeight="1">
      <c r="A48" s="252" t="s">
        <v>109</v>
      </c>
      <c r="B48" s="273">
        <v>15.957108513608215</v>
      </c>
      <c r="C48" s="273">
        <v>15.256472891493983</v>
      </c>
      <c r="D48" s="273">
        <v>16.424334070024425</v>
      </c>
      <c r="E48" s="273">
        <v>16.271764029616413</v>
      </c>
      <c r="F48" s="273">
        <v>0</v>
      </c>
      <c r="G48" s="273">
        <v>16.879452777721397</v>
      </c>
      <c r="H48" s="273">
        <v>0</v>
      </c>
      <c r="I48" s="273">
        <v>0</v>
      </c>
      <c r="J48" s="274">
        <v>0</v>
      </c>
      <c r="K48" s="273">
        <v>47.10667406174894</v>
      </c>
      <c r="L48" s="273">
        <v>16.764170943339394</v>
      </c>
      <c r="M48" s="273">
        <v>28.30525020160435</v>
      </c>
      <c r="N48" s="273">
        <v>15.25643182037784</v>
      </c>
    </row>
    <row r="49" spans="1:14" s="258" customFormat="1" ht="15.75" customHeight="1">
      <c r="A49" s="256" t="s">
        <v>123</v>
      </c>
      <c r="B49" s="273">
        <v>94</v>
      </c>
      <c r="C49" s="273">
        <v>90.86</v>
      </c>
      <c r="D49" s="273">
        <v>98.93</v>
      </c>
      <c r="E49" s="273">
        <v>94.86</v>
      </c>
      <c r="F49" s="273">
        <v>100</v>
      </c>
      <c r="G49" s="273">
        <v>92</v>
      </c>
      <c r="H49" s="273">
        <v>100</v>
      </c>
      <c r="I49" s="275">
        <v>100</v>
      </c>
      <c r="J49" s="273">
        <v>91.21</v>
      </c>
      <c r="K49" s="273">
        <v>91.36</v>
      </c>
      <c r="L49" s="273">
        <v>94.85</v>
      </c>
      <c r="M49" s="273">
        <v>97.52</v>
      </c>
      <c r="N49" s="273">
        <v>92.19</v>
      </c>
    </row>
    <row r="50" spans="1:14" s="258" customFormat="1" ht="12.75" customHeight="1">
      <c r="A50" s="252" t="s">
        <v>108</v>
      </c>
      <c r="B50" s="273">
        <v>98.12</v>
      </c>
      <c r="C50" s="273">
        <v>96.73</v>
      </c>
      <c r="D50" s="273">
        <v>99.7</v>
      </c>
      <c r="E50" s="273">
        <v>98.68</v>
      </c>
      <c r="F50" s="273">
        <v>100</v>
      </c>
      <c r="G50" s="273">
        <v>97.49</v>
      </c>
      <c r="H50" s="273">
        <v>100</v>
      </c>
      <c r="I50" s="275">
        <v>100</v>
      </c>
      <c r="J50" s="273">
        <v>0</v>
      </c>
      <c r="K50" s="273">
        <v>95.22</v>
      </c>
      <c r="L50" s="273">
        <v>98.68</v>
      </c>
      <c r="M50" s="273">
        <v>99.17</v>
      </c>
      <c r="N50" s="273">
        <v>96.73</v>
      </c>
    </row>
    <row r="51" spans="1:14" s="258" customFormat="1" ht="12.75" customHeight="1">
      <c r="A51" s="252" t="s">
        <v>109</v>
      </c>
      <c r="B51" s="273">
        <v>18.16</v>
      </c>
      <c r="C51" s="273">
        <v>17.37</v>
      </c>
      <c r="D51" s="273">
        <v>17.08</v>
      </c>
      <c r="E51" s="273">
        <v>18.98</v>
      </c>
      <c r="F51" s="273">
        <v>0</v>
      </c>
      <c r="G51" s="273">
        <v>17.59</v>
      </c>
      <c r="H51" s="273">
        <v>0</v>
      </c>
      <c r="I51" s="275">
        <v>0</v>
      </c>
      <c r="J51" s="273">
        <v>91.21</v>
      </c>
      <c r="K51" s="273">
        <v>23.06</v>
      </c>
      <c r="L51" s="273">
        <v>18.98</v>
      </c>
      <c r="M51" s="273">
        <v>26.47</v>
      </c>
      <c r="N51" s="273">
        <v>18.2</v>
      </c>
    </row>
    <row r="52" spans="1:14" s="265" customFormat="1" ht="15.75" customHeight="1">
      <c r="A52" s="262" t="s">
        <v>124</v>
      </c>
      <c r="B52" s="276">
        <f aca="true" t="shared" si="2" ref="B52:N54">B36/B20*100</f>
        <v>93.2917969486197</v>
      </c>
      <c r="C52" s="276">
        <f t="shared" si="2"/>
        <v>89.97413984588368</v>
      </c>
      <c r="D52" s="276">
        <f t="shared" si="2"/>
        <v>97.82699071663698</v>
      </c>
      <c r="E52" s="276">
        <f t="shared" si="2"/>
        <v>94.92898152816215</v>
      </c>
      <c r="F52" s="276">
        <f t="shared" si="2"/>
        <v>100</v>
      </c>
      <c r="G52" s="276">
        <f t="shared" si="2"/>
        <v>91.69712573926098</v>
      </c>
      <c r="H52" s="276">
        <f t="shared" si="2"/>
        <v>100</v>
      </c>
      <c r="I52" s="276">
        <f t="shared" si="2"/>
        <v>100</v>
      </c>
      <c r="J52" s="276">
        <f t="shared" si="2"/>
        <v>0</v>
      </c>
      <c r="K52" s="276">
        <f t="shared" si="2"/>
        <v>87.51805904522612</v>
      </c>
      <c r="L52" s="276">
        <f t="shared" si="2"/>
        <v>94.97936492778845</v>
      </c>
      <c r="M52" s="276">
        <f t="shared" si="2"/>
        <v>97.7905091003094</v>
      </c>
      <c r="N52" s="276">
        <f t="shared" si="2"/>
        <v>90.93240473203214</v>
      </c>
    </row>
    <row r="53" spans="1:14" s="265" customFormat="1" ht="12.75" customHeight="1">
      <c r="A53" s="266" t="s">
        <v>108</v>
      </c>
      <c r="B53" s="276">
        <f t="shared" si="2"/>
        <v>98.00685095101441</v>
      </c>
      <c r="C53" s="276">
        <f t="shared" si="2"/>
        <v>96.71619759044239</v>
      </c>
      <c r="D53" s="276">
        <f t="shared" si="2"/>
        <v>99.36856696927617</v>
      </c>
      <c r="E53" s="276">
        <f t="shared" si="2"/>
        <v>98.70118448619625</v>
      </c>
      <c r="F53" s="276">
        <f t="shared" si="2"/>
        <v>100</v>
      </c>
      <c r="G53" s="276">
        <f t="shared" si="2"/>
        <v>97.38839772115226</v>
      </c>
      <c r="H53" s="276">
        <f t="shared" si="2"/>
        <v>100</v>
      </c>
      <c r="I53" s="276">
        <f t="shared" si="2"/>
        <v>100</v>
      </c>
      <c r="J53" s="276">
        <v>0</v>
      </c>
      <c r="K53" s="276">
        <f t="shared" si="2"/>
        <v>94.07741117852834</v>
      </c>
      <c r="L53" s="276">
        <f t="shared" si="2"/>
        <v>98.7011812354804</v>
      </c>
      <c r="M53" s="276">
        <f t="shared" si="2"/>
        <v>99.5292276859979</v>
      </c>
      <c r="N53" s="276">
        <f t="shared" si="2"/>
        <v>96.71619758988443</v>
      </c>
    </row>
    <row r="54" spans="1:14" s="265" customFormat="1" ht="12.75" customHeight="1">
      <c r="A54" s="266" t="s">
        <v>109</v>
      </c>
      <c r="B54" s="276">
        <f>B38/B22*100</f>
        <v>18.38576901583802</v>
      </c>
      <c r="C54" s="276">
        <f>C38/C22*100</f>
        <v>16.4917824272627</v>
      </c>
      <c r="D54" s="276">
        <f>D38/D22*100</f>
        <v>14.59199456993493</v>
      </c>
      <c r="E54" s="276">
        <f>E38/E22*100</f>
        <v>21.23949665162603</v>
      </c>
      <c r="F54" s="276">
        <v>0</v>
      </c>
      <c r="G54" s="276">
        <f>G38/G22*100</f>
        <v>15.231501514495891</v>
      </c>
      <c r="H54" s="276">
        <v>0</v>
      </c>
      <c r="I54" s="276">
        <v>0</v>
      </c>
      <c r="J54" s="276">
        <f>J38/J22*100</f>
        <v>0</v>
      </c>
      <c r="K54" s="276">
        <f t="shared" si="2"/>
        <v>25.359874969153573</v>
      </c>
      <c r="L54" s="276">
        <f t="shared" si="2"/>
        <v>21.239637862656014</v>
      </c>
      <c r="M54" s="276">
        <f t="shared" si="2"/>
        <v>28.60423446060057</v>
      </c>
      <c r="N54" s="276">
        <f t="shared" si="2"/>
        <v>16.924573499099438</v>
      </c>
    </row>
    <row r="55" spans="1:14" ht="6" customHeight="1" thickBot="1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</row>
    <row r="56" spans="1:14" ht="18" customHeight="1">
      <c r="A56" s="279" t="s">
        <v>126</v>
      </c>
      <c r="B56" s="280" t="s">
        <v>127</v>
      </c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</row>
    <row r="57" spans="1:14" ht="17.25">
      <c r="A57" s="282"/>
      <c r="B57" s="283" t="s">
        <v>128</v>
      </c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</row>
    <row r="58" spans="1:14" ht="17.25">
      <c r="A58" s="282"/>
      <c r="B58" s="285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</row>
    <row r="59" ht="17.25">
      <c r="B59" s="285"/>
    </row>
  </sheetData>
  <mergeCells count="13">
    <mergeCell ref="B4:B6"/>
    <mergeCell ref="C5:D5"/>
    <mergeCell ref="E5:F5"/>
    <mergeCell ref="A2:G2"/>
    <mergeCell ref="A4:A6"/>
    <mergeCell ref="M5:M6"/>
    <mergeCell ref="J5:J6"/>
    <mergeCell ref="N4:N6"/>
    <mergeCell ref="G5:G6"/>
    <mergeCell ref="H5:H6"/>
    <mergeCell ref="K5:K6"/>
    <mergeCell ref="L5:L6"/>
    <mergeCell ref="I5:I6"/>
  </mergeCells>
  <printOptions/>
  <pageMargins left="0.6692913385826772" right="0.6692913385826772" top="0.3937007874015748" bottom="0.31496062992125984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33"/>
  <sheetViews>
    <sheetView workbookViewId="0" topLeftCell="A1">
      <selection activeCell="A2" sqref="A2:J2"/>
    </sheetView>
  </sheetViews>
  <sheetFormatPr defaultColWidth="9.00390625" defaultRowHeight="13.5"/>
  <cols>
    <col min="1" max="1" width="3.125" style="137" customWidth="1"/>
    <col min="2" max="2" width="9.25390625" style="137" customWidth="1"/>
    <col min="3" max="3" width="1.12109375" style="139" customWidth="1"/>
    <col min="4" max="4" width="10.625" style="140" customWidth="1"/>
    <col min="5" max="7" width="9.50390625" style="140" customWidth="1"/>
    <col min="8" max="8" width="7.875" style="140" customWidth="1"/>
    <col min="9" max="10" width="9.50390625" style="140" customWidth="1"/>
    <col min="11" max="15" width="9.875" style="140" customWidth="1"/>
    <col min="16" max="16" width="11.00390625" style="140" customWidth="1"/>
    <col min="17" max="19" width="9.875" style="140" customWidth="1"/>
    <col min="20" max="16384" width="11.00390625" style="141" customWidth="1"/>
  </cols>
  <sheetData>
    <row r="1" ht="24" customHeight="1">
      <c r="B1" s="138"/>
    </row>
    <row r="2" spans="1:19" ht="30" customHeight="1">
      <c r="A2" s="142" t="s">
        <v>79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  <c r="L2" s="144"/>
      <c r="M2" s="144"/>
      <c r="N2" s="145"/>
      <c r="O2" s="144"/>
      <c r="P2" s="145"/>
      <c r="Q2" s="144"/>
      <c r="R2" s="144"/>
      <c r="S2" s="144"/>
    </row>
    <row r="3" spans="1:19" ht="16.5" customHeight="1" thickBot="1">
      <c r="A3" s="146"/>
      <c r="B3" s="146"/>
      <c r="C3" s="146"/>
      <c r="D3" s="147"/>
      <c r="E3" s="147"/>
      <c r="F3" s="147"/>
      <c r="G3" s="147"/>
      <c r="H3" s="147"/>
      <c r="I3" s="147"/>
      <c r="J3" s="148"/>
      <c r="K3" s="147"/>
      <c r="L3" s="147"/>
      <c r="M3" s="147"/>
      <c r="N3" s="147"/>
      <c r="O3" s="147"/>
      <c r="P3" s="147"/>
      <c r="Q3" s="147"/>
      <c r="R3" s="147"/>
      <c r="S3" s="149" t="s">
        <v>80</v>
      </c>
    </row>
    <row r="4" spans="1:19" ht="18" customHeight="1">
      <c r="A4" s="150" t="s">
        <v>63</v>
      </c>
      <c r="B4" s="150"/>
      <c r="C4" s="151"/>
      <c r="D4" s="152" t="s">
        <v>64</v>
      </c>
      <c r="E4" s="150" t="s">
        <v>65</v>
      </c>
      <c r="F4" s="150"/>
      <c r="G4" s="150"/>
      <c r="H4" s="151"/>
      <c r="I4" s="153" t="s">
        <v>81</v>
      </c>
      <c r="J4" s="150"/>
      <c r="K4" s="150"/>
      <c r="L4" s="154" t="s">
        <v>82</v>
      </c>
      <c r="M4" s="155" t="s">
        <v>83</v>
      </c>
      <c r="N4" s="154" t="s">
        <v>84</v>
      </c>
      <c r="O4" s="152" t="s">
        <v>85</v>
      </c>
      <c r="P4" s="151" t="s">
        <v>66</v>
      </c>
      <c r="Q4" s="155" t="s">
        <v>86</v>
      </c>
      <c r="R4" s="155" t="s">
        <v>87</v>
      </c>
      <c r="S4" s="156" t="s">
        <v>88</v>
      </c>
    </row>
    <row r="5" spans="1:19" ht="18" customHeight="1">
      <c r="A5" s="157"/>
      <c r="B5" s="157"/>
      <c r="C5" s="158"/>
      <c r="D5" s="159"/>
      <c r="E5" s="160"/>
      <c r="F5" s="160"/>
      <c r="G5" s="160"/>
      <c r="H5" s="161"/>
      <c r="I5" s="162"/>
      <c r="J5" s="160"/>
      <c r="K5" s="160"/>
      <c r="L5" s="158"/>
      <c r="M5" s="159"/>
      <c r="N5" s="158"/>
      <c r="O5" s="159"/>
      <c r="P5" s="158"/>
      <c r="Q5" s="159"/>
      <c r="R5" s="159"/>
      <c r="S5" s="157"/>
    </row>
    <row r="6" spans="1:19" ht="21" customHeight="1">
      <c r="A6" s="160"/>
      <c r="B6" s="160"/>
      <c r="C6" s="161"/>
      <c r="D6" s="163"/>
      <c r="E6" s="164" t="s">
        <v>67</v>
      </c>
      <c r="F6" s="164" t="s">
        <v>68</v>
      </c>
      <c r="G6" s="164" t="s">
        <v>69</v>
      </c>
      <c r="H6" s="164" t="s">
        <v>70</v>
      </c>
      <c r="I6" s="165" t="s">
        <v>67</v>
      </c>
      <c r="J6" s="166" t="s">
        <v>68</v>
      </c>
      <c r="K6" s="167" t="s">
        <v>69</v>
      </c>
      <c r="L6" s="161"/>
      <c r="M6" s="163"/>
      <c r="N6" s="161"/>
      <c r="O6" s="163"/>
      <c r="P6" s="161"/>
      <c r="Q6" s="163"/>
      <c r="R6" s="163"/>
      <c r="S6" s="160"/>
    </row>
    <row r="7" spans="1:19" ht="18" customHeight="1">
      <c r="A7" s="168"/>
      <c r="B7" s="168"/>
      <c r="C7" s="169"/>
      <c r="D7" s="170"/>
      <c r="E7" s="170"/>
      <c r="F7" s="170"/>
      <c r="G7" s="170"/>
      <c r="H7" s="170" t="s">
        <v>71</v>
      </c>
      <c r="I7" s="170"/>
      <c r="J7" s="171" t="s">
        <v>72</v>
      </c>
      <c r="K7" s="170"/>
      <c r="L7" s="170"/>
      <c r="M7" s="171" t="s">
        <v>73</v>
      </c>
      <c r="N7" s="170"/>
      <c r="O7" s="170"/>
      <c r="P7" s="170"/>
      <c r="Q7" s="170"/>
      <c r="R7" s="170"/>
      <c r="S7" s="170"/>
    </row>
    <row r="8" spans="1:19" s="176" customFormat="1" ht="18" customHeight="1">
      <c r="A8" s="172"/>
      <c r="B8" s="173" t="s">
        <v>89</v>
      </c>
      <c r="C8" s="174"/>
      <c r="D8" s="175">
        <v>117113784</v>
      </c>
      <c r="E8" s="175">
        <v>45913950</v>
      </c>
      <c r="F8" s="175">
        <v>6128626</v>
      </c>
      <c r="G8" s="175">
        <v>38820747</v>
      </c>
      <c r="H8" s="175">
        <v>964577</v>
      </c>
      <c r="I8" s="175">
        <v>42660439</v>
      </c>
      <c r="J8" s="175">
        <v>40882850</v>
      </c>
      <c r="K8" s="175">
        <v>1777589</v>
      </c>
      <c r="L8" s="175">
        <v>3166837</v>
      </c>
      <c r="M8" s="175">
        <v>189343</v>
      </c>
      <c r="N8" s="175">
        <v>1616</v>
      </c>
      <c r="O8" s="175">
        <v>866</v>
      </c>
      <c r="P8" s="175">
        <v>14670646</v>
      </c>
      <c r="Q8" s="175">
        <v>4999757</v>
      </c>
      <c r="R8" s="175">
        <v>5500695</v>
      </c>
      <c r="S8" s="175">
        <v>9635</v>
      </c>
    </row>
    <row r="9" spans="1:19" s="176" customFormat="1" ht="18" customHeight="1">
      <c r="A9" s="177"/>
      <c r="B9" s="178" t="s">
        <v>74</v>
      </c>
      <c r="C9" s="179"/>
      <c r="D9" s="175">
        <v>113760160</v>
      </c>
      <c r="E9" s="175">
        <v>43517785</v>
      </c>
      <c r="F9" s="180">
        <v>6087413</v>
      </c>
      <c r="G9" s="180">
        <v>36465795</v>
      </c>
      <c r="H9" s="180">
        <v>964577</v>
      </c>
      <c r="I9" s="175">
        <v>42382114</v>
      </c>
      <c r="J9" s="180">
        <v>40789864</v>
      </c>
      <c r="K9" s="180">
        <v>1592250</v>
      </c>
      <c r="L9" s="180">
        <v>3020019</v>
      </c>
      <c r="M9" s="180">
        <v>189343</v>
      </c>
      <c r="N9" s="180">
        <v>0</v>
      </c>
      <c r="O9" s="180">
        <v>866</v>
      </c>
      <c r="P9" s="180">
        <v>14167346</v>
      </c>
      <c r="Q9" s="180">
        <v>4999757</v>
      </c>
      <c r="R9" s="180">
        <v>5473295</v>
      </c>
      <c r="S9" s="180">
        <v>9635</v>
      </c>
    </row>
    <row r="10" spans="1:19" s="176" customFormat="1" ht="18" customHeight="1">
      <c r="A10" s="177"/>
      <c r="B10" s="178" t="s">
        <v>75</v>
      </c>
      <c r="C10" s="179"/>
      <c r="D10" s="175">
        <v>3353624</v>
      </c>
      <c r="E10" s="175">
        <v>2396165</v>
      </c>
      <c r="F10" s="180">
        <v>41213</v>
      </c>
      <c r="G10" s="180">
        <v>2354952</v>
      </c>
      <c r="H10" s="180">
        <v>0</v>
      </c>
      <c r="I10" s="175">
        <v>278325</v>
      </c>
      <c r="J10" s="180">
        <v>92986</v>
      </c>
      <c r="K10" s="180">
        <v>185339</v>
      </c>
      <c r="L10" s="180">
        <v>146818</v>
      </c>
      <c r="M10" s="180">
        <v>0</v>
      </c>
      <c r="N10" s="180">
        <v>1616</v>
      </c>
      <c r="O10" s="180">
        <v>0</v>
      </c>
      <c r="P10" s="180">
        <v>503300</v>
      </c>
      <c r="Q10" s="180">
        <v>0</v>
      </c>
      <c r="R10" s="180">
        <v>27400</v>
      </c>
      <c r="S10" s="180">
        <v>0</v>
      </c>
    </row>
    <row r="11" spans="1:19" s="185" customFormat="1" ht="18" customHeight="1">
      <c r="A11" s="181"/>
      <c r="B11" s="182" t="s">
        <v>90</v>
      </c>
      <c r="C11" s="183"/>
      <c r="D11" s="184">
        <v>81541239</v>
      </c>
      <c r="E11" s="184">
        <v>42900100</v>
      </c>
      <c r="F11" s="184">
        <v>2727656</v>
      </c>
      <c r="G11" s="184">
        <v>39326285</v>
      </c>
      <c r="H11" s="184">
        <v>846159</v>
      </c>
      <c r="I11" s="184">
        <v>13374861</v>
      </c>
      <c r="J11" s="184">
        <v>11745065</v>
      </c>
      <c r="K11" s="184">
        <v>1629796</v>
      </c>
      <c r="L11" s="184">
        <v>2581798</v>
      </c>
      <c r="M11" s="184">
        <v>181050</v>
      </c>
      <c r="N11" s="184">
        <v>1267</v>
      </c>
      <c r="O11" s="184">
        <v>866</v>
      </c>
      <c r="P11" s="184">
        <v>14369952</v>
      </c>
      <c r="Q11" s="184">
        <v>2997202</v>
      </c>
      <c r="R11" s="184">
        <v>5124801</v>
      </c>
      <c r="S11" s="184">
        <v>9342</v>
      </c>
    </row>
    <row r="12" spans="1:19" s="185" customFormat="1" ht="18" customHeight="1">
      <c r="A12" s="186"/>
      <c r="B12" s="187" t="s">
        <v>74</v>
      </c>
      <c r="C12" s="188"/>
      <c r="D12" s="184">
        <v>77675991</v>
      </c>
      <c r="E12" s="184">
        <v>39926778</v>
      </c>
      <c r="F12" s="189">
        <v>2693506</v>
      </c>
      <c r="G12" s="189">
        <v>36387113</v>
      </c>
      <c r="H12" s="189">
        <v>846159</v>
      </c>
      <c r="I12" s="184">
        <v>13149970</v>
      </c>
      <c r="J12" s="189">
        <v>11695921</v>
      </c>
      <c r="K12" s="189">
        <v>1454049</v>
      </c>
      <c r="L12" s="189">
        <v>2457417</v>
      </c>
      <c r="M12" s="189">
        <v>181050</v>
      </c>
      <c r="N12" s="189">
        <v>0</v>
      </c>
      <c r="O12" s="189">
        <v>866</v>
      </c>
      <c r="P12" s="189">
        <v>13932102</v>
      </c>
      <c r="Q12" s="189">
        <v>2997202</v>
      </c>
      <c r="R12" s="189">
        <v>5021264</v>
      </c>
      <c r="S12" s="189">
        <v>9342</v>
      </c>
    </row>
    <row r="13" spans="1:19" s="185" customFormat="1" ht="18" customHeight="1">
      <c r="A13" s="186"/>
      <c r="B13" s="187" t="s">
        <v>75</v>
      </c>
      <c r="C13" s="188"/>
      <c r="D13" s="184">
        <v>3865248</v>
      </c>
      <c r="E13" s="184">
        <v>2973322</v>
      </c>
      <c r="F13" s="189">
        <v>34150</v>
      </c>
      <c r="G13" s="189">
        <v>2939172</v>
      </c>
      <c r="H13" s="189">
        <v>0</v>
      </c>
      <c r="I13" s="184">
        <v>224891</v>
      </c>
      <c r="J13" s="189">
        <v>49144</v>
      </c>
      <c r="K13" s="189">
        <v>175747</v>
      </c>
      <c r="L13" s="189">
        <v>124381</v>
      </c>
      <c r="M13" s="189">
        <v>0</v>
      </c>
      <c r="N13" s="189">
        <v>1267</v>
      </c>
      <c r="O13" s="189">
        <v>0</v>
      </c>
      <c r="P13" s="189">
        <v>437850</v>
      </c>
      <c r="Q13" s="189">
        <v>0</v>
      </c>
      <c r="R13" s="189">
        <v>103537</v>
      </c>
      <c r="S13" s="189">
        <v>0</v>
      </c>
    </row>
    <row r="14" spans="1:19" ht="18" customHeight="1">
      <c r="A14" s="168"/>
      <c r="B14" s="168"/>
      <c r="C14" s="169"/>
      <c r="D14" s="190"/>
      <c r="E14" s="190"/>
      <c r="F14" s="190"/>
      <c r="G14" s="190"/>
      <c r="H14" s="190" t="s">
        <v>76</v>
      </c>
      <c r="I14" s="190"/>
      <c r="J14" s="191" t="s">
        <v>77</v>
      </c>
      <c r="K14" s="190"/>
      <c r="L14" s="190"/>
      <c r="M14" s="191" t="s">
        <v>73</v>
      </c>
      <c r="N14" s="190"/>
      <c r="O14" s="190"/>
      <c r="P14" s="190"/>
      <c r="Q14" s="190"/>
      <c r="S14" s="190"/>
    </row>
    <row r="15" spans="1:19" s="176" customFormat="1" ht="18" customHeight="1">
      <c r="A15" s="172"/>
      <c r="B15" s="173" t="s">
        <v>89</v>
      </c>
      <c r="C15" s="174"/>
      <c r="D15" s="175">
        <v>112881226</v>
      </c>
      <c r="E15" s="175">
        <v>42747617</v>
      </c>
      <c r="F15" s="175">
        <v>6082937</v>
      </c>
      <c r="G15" s="175">
        <v>35700103</v>
      </c>
      <c r="H15" s="175">
        <v>964577</v>
      </c>
      <c r="I15" s="175">
        <v>42371280</v>
      </c>
      <c r="J15" s="175">
        <v>40778522</v>
      </c>
      <c r="K15" s="175">
        <v>1592758</v>
      </c>
      <c r="L15" s="175">
        <v>3014994</v>
      </c>
      <c r="M15" s="175">
        <v>189343</v>
      </c>
      <c r="N15" s="175">
        <v>349</v>
      </c>
      <c r="O15" s="175">
        <v>866</v>
      </c>
      <c r="P15" s="175">
        <v>14161670</v>
      </c>
      <c r="Q15" s="175">
        <v>4999757</v>
      </c>
      <c r="R15" s="175">
        <v>5385715</v>
      </c>
      <c r="S15" s="175">
        <v>9635</v>
      </c>
    </row>
    <row r="16" spans="1:19" s="176" customFormat="1" ht="18" customHeight="1">
      <c r="A16" s="177"/>
      <c r="B16" s="178" t="s">
        <v>74</v>
      </c>
      <c r="C16" s="179"/>
      <c r="D16" s="175">
        <v>112136278</v>
      </c>
      <c r="E16" s="175">
        <v>42303415</v>
      </c>
      <c r="F16" s="180">
        <v>6073753</v>
      </c>
      <c r="G16" s="180">
        <v>35265085</v>
      </c>
      <c r="H16" s="180">
        <v>964577</v>
      </c>
      <c r="I16" s="175">
        <v>42305299</v>
      </c>
      <c r="J16" s="180">
        <v>40768416</v>
      </c>
      <c r="K16" s="180">
        <v>1536883</v>
      </c>
      <c r="L16" s="180">
        <v>2964023</v>
      </c>
      <c r="M16" s="180">
        <v>189343</v>
      </c>
      <c r="N16" s="180">
        <v>0</v>
      </c>
      <c r="O16" s="180">
        <v>866</v>
      </c>
      <c r="P16" s="180">
        <v>13994182</v>
      </c>
      <c r="Q16" s="180">
        <v>4999757</v>
      </c>
      <c r="R16" s="175">
        <v>5369758</v>
      </c>
      <c r="S16" s="180">
        <v>9635</v>
      </c>
    </row>
    <row r="17" spans="1:19" s="176" customFormat="1" ht="18" customHeight="1">
      <c r="A17" s="177"/>
      <c r="B17" s="178" t="s">
        <v>75</v>
      </c>
      <c r="C17" s="179"/>
      <c r="D17" s="175">
        <v>744948</v>
      </c>
      <c r="E17" s="175">
        <v>444202</v>
      </c>
      <c r="F17" s="180">
        <v>9184</v>
      </c>
      <c r="G17" s="180">
        <v>435018</v>
      </c>
      <c r="H17" s="180">
        <v>0</v>
      </c>
      <c r="I17" s="175">
        <v>65981</v>
      </c>
      <c r="J17" s="180">
        <v>10106</v>
      </c>
      <c r="K17" s="180">
        <v>55875</v>
      </c>
      <c r="L17" s="180">
        <v>50971</v>
      </c>
      <c r="M17" s="180">
        <v>0</v>
      </c>
      <c r="N17" s="180">
        <v>349</v>
      </c>
      <c r="O17" s="180">
        <v>0</v>
      </c>
      <c r="P17" s="180">
        <v>167488</v>
      </c>
      <c r="Q17" s="180">
        <v>0</v>
      </c>
      <c r="R17" s="180">
        <v>15957</v>
      </c>
      <c r="S17" s="180">
        <v>0</v>
      </c>
    </row>
    <row r="18" spans="1:19" s="185" customFormat="1" ht="18" customHeight="1">
      <c r="A18" s="181"/>
      <c r="B18" s="182" t="s">
        <v>90</v>
      </c>
      <c r="C18" s="183"/>
      <c r="D18" s="184">
        <v>76833893</v>
      </c>
      <c r="E18" s="184">
        <v>39148336</v>
      </c>
      <c r="F18" s="184">
        <v>2688632</v>
      </c>
      <c r="G18" s="184">
        <v>35613545</v>
      </c>
      <c r="H18" s="184">
        <v>846159</v>
      </c>
      <c r="I18" s="184">
        <v>13124828</v>
      </c>
      <c r="J18" s="184">
        <v>11683137</v>
      </c>
      <c r="K18" s="184">
        <v>1441691</v>
      </c>
      <c r="L18" s="184">
        <v>2452204</v>
      </c>
      <c r="M18" s="184">
        <v>181050</v>
      </c>
      <c r="N18" s="189">
        <v>0</v>
      </c>
      <c r="O18" s="184">
        <v>866</v>
      </c>
      <c r="P18" s="184">
        <v>13886698</v>
      </c>
      <c r="Q18" s="184">
        <v>2997202</v>
      </c>
      <c r="R18" s="184">
        <v>5033367</v>
      </c>
      <c r="S18" s="184">
        <v>9342</v>
      </c>
    </row>
    <row r="19" spans="1:19" s="185" customFormat="1" ht="18" customHeight="1">
      <c r="A19" s="186"/>
      <c r="B19" s="187" t="s">
        <v>74</v>
      </c>
      <c r="C19" s="188"/>
      <c r="D19" s="184">
        <v>76092032</v>
      </c>
      <c r="E19" s="184">
        <v>38654486</v>
      </c>
      <c r="F19" s="189">
        <v>2678025</v>
      </c>
      <c r="G19" s="189">
        <v>35130302</v>
      </c>
      <c r="H19" s="189">
        <v>846159</v>
      </c>
      <c r="I19" s="184">
        <v>13063024</v>
      </c>
      <c r="J19" s="189">
        <v>11668049</v>
      </c>
      <c r="K19" s="189">
        <v>1394975</v>
      </c>
      <c r="L19" s="189">
        <v>2406377</v>
      </c>
      <c r="M19" s="189">
        <v>181050</v>
      </c>
      <c r="N19" s="189">
        <v>0</v>
      </c>
      <c r="O19" s="189">
        <v>866</v>
      </c>
      <c r="P19" s="189">
        <v>13758421</v>
      </c>
      <c r="Q19" s="189">
        <v>2997202</v>
      </c>
      <c r="R19" s="184">
        <v>5021264</v>
      </c>
      <c r="S19" s="189">
        <v>9342</v>
      </c>
    </row>
    <row r="20" spans="1:19" s="185" customFormat="1" ht="18" customHeight="1">
      <c r="A20" s="186"/>
      <c r="B20" s="187" t="s">
        <v>75</v>
      </c>
      <c r="C20" s="188"/>
      <c r="D20" s="184">
        <v>741861</v>
      </c>
      <c r="E20" s="184">
        <v>493850</v>
      </c>
      <c r="F20" s="189">
        <v>10607</v>
      </c>
      <c r="G20" s="189">
        <v>483243</v>
      </c>
      <c r="H20" s="189">
        <v>0</v>
      </c>
      <c r="I20" s="184">
        <v>61804</v>
      </c>
      <c r="J20" s="189">
        <v>15088</v>
      </c>
      <c r="K20" s="189">
        <v>46716</v>
      </c>
      <c r="L20" s="189">
        <v>45827</v>
      </c>
      <c r="M20" s="189">
        <v>0</v>
      </c>
      <c r="N20" s="189">
        <v>0</v>
      </c>
      <c r="O20" s="189">
        <v>0</v>
      </c>
      <c r="P20" s="189">
        <v>128277</v>
      </c>
      <c r="Q20" s="189">
        <v>0</v>
      </c>
      <c r="R20" s="189">
        <v>12103</v>
      </c>
      <c r="S20" s="189">
        <v>0</v>
      </c>
    </row>
    <row r="21" spans="1:19" ht="18" customHeight="1">
      <c r="A21" s="168"/>
      <c r="B21" s="168"/>
      <c r="C21" s="169"/>
      <c r="D21" s="190"/>
      <c r="E21" s="190"/>
      <c r="F21" s="190"/>
      <c r="G21" s="190"/>
      <c r="H21" s="190" t="s">
        <v>76</v>
      </c>
      <c r="I21" s="190"/>
      <c r="J21" s="191" t="s">
        <v>77</v>
      </c>
      <c r="K21" s="190"/>
      <c r="L21" s="190"/>
      <c r="M21" s="191" t="s">
        <v>78</v>
      </c>
      <c r="N21" s="190"/>
      <c r="O21" s="190"/>
      <c r="P21" s="190"/>
      <c r="Q21" s="190"/>
      <c r="R21" s="189"/>
      <c r="S21" s="190"/>
    </row>
    <row r="22" spans="1:19" s="176" customFormat="1" ht="18" customHeight="1">
      <c r="A22" s="172"/>
      <c r="B22" s="173" t="s">
        <v>89</v>
      </c>
      <c r="C22" s="174"/>
      <c r="D22" s="192">
        <v>96.39</v>
      </c>
      <c r="E22" s="192">
        <v>93.1</v>
      </c>
      <c r="F22" s="192">
        <v>99.25</v>
      </c>
      <c r="G22" s="192">
        <v>91.96</v>
      </c>
      <c r="H22" s="192">
        <v>100</v>
      </c>
      <c r="I22" s="192">
        <v>99.32</v>
      </c>
      <c r="J22" s="192">
        <v>99.74</v>
      </c>
      <c r="K22" s="192">
        <v>89.6</v>
      </c>
      <c r="L22" s="192">
        <v>95.21</v>
      </c>
      <c r="M22" s="192">
        <v>100</v>
      </c>
      <c r="N22" s="192">
        <v>21.6</v>
      </c>
      <c r="O22" s="192">
        <v>100</v>
      </c>
      <c r="P22" s="192">
        <v>96.53</v>
      </c>
      <c r="Q22" s="192">
        <v>100</v>
      </c>
      <c r="R22" s="192">
        <v>97.91</v>
      </c>
      <c r="S22" s="192">
        <v>100</v>
      </c>
    </row>
    <row r="23" spans="1:19" s="176" customFormat="1" ht="18" customHeight="1">
      <c r="A23" s="177"/>
      <c r="B23" s="178" t="s">
        <v>74</v>
      </c>
      <c r="C23" s="179"/>
      <c r="D23" s="192">
        <v>98.57</v>
      </c>
      <c r="E23" s="192">
        <v>97.21</v>
      </c>
      <c r="F23" s="192">
        <v>99.78</v>
      </c>
      <c r="G23" s="192">
        <v>96.71</v>
      </c>
      <c r="H23" s="192">
        <v>100</v>
      </c>
      <c r="I23" s="192">
        <v>99.82</v>
      </c>
      <c r="J23" s="192">
        <v>99.95</v>
      </c>
      <c r="K23" s="192">
        <v>96.52</v>
      </c>
      <c r="L23" s="192">
        <v>98.15</v>
      </c>
      <c r="M23" s="192">
        <v>100</v>
      </c>
      <c r="N23" s="180">
        <v>0</v>
      </c>
      <c r="O23" s="192">
        <v>100</v>
      </c>
      <c r="P23" s="192">
        <v>98.78</v>
      </c>
      <c r="Q23" s="192">
        <v>100</v>
      </c>
      <c r="R23" s="192">
        <v>98.11</v>
      </c>
      <c r="S23" s="192">
        <v>100</v>
      </c>
    </row>
    <row r="24" spans="1:19" s="176" customFormat="1" ht="18" customHeight="1">
      <c r="A24" s="177"/>
      <c r="B24" s="178" t="s">
        <v>75</v>
      </c>
      <c r="C24" s="179"/>
      <c r="D24" s="192">
        <v>22.21</v>
      </c>
      <c r="E24" s="192">
        <v>18.54</v>
      </c>
      <c r="F24" s="192">
        <v>22.28</v>
      </c>
      <c r="G24" s="192">
        <v>18.47</v>
      </c>
      <c r="H24" s="180">
        <v>0</v>
      </c>
      <c r="I24" s="192">
        <v>23.71</v>
      </c>
      <c r="J24" s="192">
        <v>10.87</v>
      </c>
      <c r="K24" s="192">
        <v>30.15</v>
      </c>
      <c r="L24" s="192">
        <v>34.72</v>
      </c>
      <c r="M24" s="180">
        <v>0</v>
      </c>
      <c r="N24" s="192">
        <v>21.6</v>
      </c>
      <c r="O24" s="180">
        <v>0</v>
      </c>
      <c r="P24" s="192">
        <v>33.28</v>
      </c>
      <c r="Q24" s="180">
        <v>0</v>
      </c>
      <c r="R24" s="192">
        <v>58.24</v>
      </c>
      <c r="S24" s="180">
        <v>0</v>
      </c>
    </row>
    <row r="25" spans="1:19" s="185" customFormat="1" ht="18" customHeight="1">
      <c r="A25" s="181"/>
      <c r="B25" s="182" t="s">
        <v>90</v>
      </c>
      <c r="C25" s="183"/>
      <c r="D25" s="193">
        <v>94.2270364569761</v>
      </c>
      <c r="E25" s="193">
        <v>91.25464975606118</v>
      </c>
      <c r="F25" s="193">
        <v>98.56932105808063</v>
      </c>
      <c r="G25" s="193">
        <v>90.5591387541437</v>
      </c>
      <c r="H25" s="193">
        <v>100</v>
      </c>
      <c r="I25" s="193">
        <v>98.13057496448</v>
      </c>
      <c r="J25" s="193">
        <v>99.47273173881966</v>
      </c>
      <c r="K25" s="193">
        <v>88.45837147716647</v>
      </c>
      <c r="L25" s="193">
        <v>94.98047484737381</v>
      </c>
      <c r="M25" s="193">
        <v>100</v>
      </c>
      <c r="N25" s="189">
        <v>0</v>
      </c>
      <c r="O25" s="193">
        <v>100</v>
      </c>
      <c r="P25" s="193">
        <v>96.63705209314547</v>
      </c>
      <c r="Q25" s="193">
        <v>100</v>
      </c>
      <c r="R25" s="193">
        <v>98.22</v>
      </c>
      <c r="S25" s="193">
        <v>100</v>
      </c>
    </row>
    <row r="26" spans="1:19" s="185" customFormat="1" ht="18" customHeight="1">
      <c r="A26" s="186"/>
      <c r="B26" s="187" t="s">
        <v>74</v>
      </c>
      <c r="C26" s="188"/>
      <c r="D26" s="193">
        <v>97.96081262741791</v>
      </c>
      <c r="E26" s="193">
        <v>96.8134368368016</v>
      </c>
      <c r="F26" s="193">
        <v>99.4252472428129</v>
      </c>
      <c r="G26" s="193">
        <v>96.54599967851254</v>
      </c>
      <c r="H26" s="193">
        <v>100</v>
      </c>
      <c r="I26" s="193">
        <v>99.33881217979965</v>
      </c>
      <c r="J26" s="193">
        <v>99.76169469680926</v>
      </c>
      <c r="K26" s="193">
        <v>95.93727584146063</v>
      </c>
      <c r="L26" s="193">
        <v>97.92302242557938</v>
      </c>
      <c r="M26" s="193">
        <v>100</v>
      </c>
      <c r="N26" s="189">
        <v>0</v>
      </c>
      <c r="O26" s="194">
        <v>100</v>
      </c>
      <c r="P26" s="193">
        <v>98.75337547772762</v>
      </c>
      <c r="Q26" s="193">
        <v>100</v>
      </c>
      <c r="R26" s="193">
        <v>100</v>
      </c>
      <c r="S26" s="193">
        <v>100</v>
      </c>
    </row>
    <row r="27" spans="1:19" s="185" customFormat="1" ht="18" customHeight="1">
      <c r="A27" s="186"/>
      <c r="B27" s="187" t="s">
        <v>75</v>
      </c>
      <c r="C27" s="188"/>
      <c r="D27" s="193">
        <v>19.193102227851874</v>
      </c>
      <c r="E27" s="193">
        <v>16.609368241986573</v>
      </c>
      <c r="F27" s="193">
        <v>31.060029282576867</v>
      </c>
      <c r="G27" s="193">
        <v>16.441467188718455</v>
      </c>
      <c r="H27" s="189">
        <v>0</v>
      </c>
      <c r="I27" s="193">
        <v>27.481757829348442</v>
      </c>
      <c r="J27" s="193">
        <v>30.70161159042813</v>
      </c>
      <c r="K27" s="193">
        <v>26.581392570001196</v>
      </c>
      <c r="L27" s="193">
        <v>36.84405174423747</v>
      </c>
      <c r="M27" s="189">
        <v>0</v>
      </c>
      <c r="N27" s="189">
        <v>0</v>
      </c>
      <c r="O27" s="189">
        <v>0</v>
      </c>
      <c r="P27" s="194">
        <v>29.297019527235356</v>
      </c>
      <c r="Q27" s="189">
        <v>0</v>
      </c>
      <c r="R27" s="194">
        <v>11.69</v>
      </c>
      <c r="S27" s="189">
        <v>0</v>
      </c>
    </row>
    <row r="28" spans="1:19" ht="6" customHeight="1" thickBot="1">
      <c r="A28" s="195"/>
      <c r="B28" s="195"/>
      <c r="C28" s="196"/>
      <c r="D28" s="197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7"/>
    </row>
    <row r="29" spans="1:19" ht="18" customHeight="1">
      <c r="A29" s="199" t="s">
        <v>91</v>
      </c>
      <c r="B29" s="199"/>
      <c r="C29" s="199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</row>
    <row r="30" spans="1:19" ht="13.5" customHeight="1">
      <c r="A30" s="201"/>
      <c r="B30" s="202"/>
      <c r="C30" s="202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  <c r="P30" s="204"/>
      <c r="Q30" s="204"/>
      <c r="R30" s="204"/>
      <c r="S30" s="204"/>
    </row>
    <row r="31" spans="1:19" ht="13.5" customHeight="1">
      <c r="A31" s="201"/>
      <c r="B31" s="202" t="s">
        <v>92</v>
      </c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  <c r="P31" s="204"/>
      <c r="Q31" s="204"/>
      <c r="R31" s="204"/>
      <c r="S31" s="204"/>
    </row>
    <row r="32" spans="1:19" ht="17.25">
      <c r="A32" s="205"/>
      <c r="B32" s="205"/>
      <c r="C32" s="206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208"/>
      <c r="Q32" s="209"/>
      <c r="R32" s="209"/>
      <c r="S32" s="208"/>
    </row>
    <row r="33" spans="15:19" ht="17.25">
      <c r="O33" s="210"/>
      <c r="P33" s="208"/>
      <c r="Q33" s="211"/>
      <c r="R33" s="211"/>
      <c r="S33" s="212"/>
    </row>
  </sheetData>
  <mergeCells count="13">
    <mergeCell ref="R4:R6"/>
    <mergeCell ref="S4:S6"/>
    <mergeCell ref="N4:N6"/>
    <mergeCell ref="O4:O6"/>
    <mergeCell ref="P4:P6"/>
    <mergeCell ref="Q4:Q6"/>
    <mergeCell ref="I4:K5"/>
    <mergeCell ref="L4:L6"/>
    <mergeCell ref="M4:M6"/>
    <mergeCell ref="A2:J2"/>
    <mergeCell ref="A4:C6"/>
    <mergeCell ref="D4:D6"/>
    <mergeCell ref="E4:H5"/>
  </mergeCells>
  <printOptions/>
  <pageMargins left="0.6692913385826772" right="0.6692913385826772" top="0.3937007874015748" bottom="0.1968503937007874" header="0.3937007874015748" footer="0"/>
  <pageSetup blackAndWhite="1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2011-02-22T02:55:16Z</cp:lastPrinted>
  <dcterms:created xsi:type="dcterms:W3CDTF">2001-02-09T06:42:36Z</dcterms:created>
  <dcterms:modified xsi:type="dcterms:W3CDTF">2011-04-12T04:56:43Z</dcterms:modified>
  <cp:category/>
  <cp:version/>
  <cp:contentType/>
  <cp:contentStatus/>
</cp:coreProperties>
</file>