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E351" lockStructure="1"/>
  <bookViews>
    <workbookView xWindow="-15" yWindow="6420" windowWidth="28830" windowHeight="6480" tabRatio="830"/>
  </bookViews>
  <sheets>
    <sheet name="様式A" sheetId="3" r:id="rId1"/>
    <sheet name="様式B" sheetId="12" r:id="rId2"/>
    <sheet name="様式C" sheetId="13" r:id="rId3"/>
    <sheet name="様式D" sheetId="6" r:id="rId4"/>
    <sheet name="【編集厳禁】施設情報" sheetId="5" r:id="rId5"/>
    <sheet name="【編集厳禁】工法リスト" sheetId="8" r:id="rId6"/>
  </sheets>
  <definedNames>
    <definedName name="_xlnm._FilterDatabase" localSheetId="5" hidden="1">【編集厳禁】工法リスト!$A$3:$B$43</definedName>
    <definedName name="_xlnm._FilterDatabase" localSheetId="4" hidden="1">【編集厳禁】施設情報!$A$3:$X$13</definedName>
    <definedName name="_xlnm._FilterDatabase" localSheetId="2" hidden="1">様式C!$A$11:$BJ$431</definedName>
    <definedName name="_xlnm.Print_Area" localSheetId="0">様式A!$A$1:$AJ$66</definedName>
    <definedName name="_xlnm.Print_Area" localSheetId="1">様式B!$A$1:$AJ$350</definedName>
    <definedName name="_xlnm.Print_Area" localSheetId="2">様式C!$A$1:$BJ$430</definedName>
    <definedName name="_xlnm.Print_Area" localSheetId="3">様式D!$A$1:$AX$440</definedName>
  </definedNames>
  <calcPr calcId="145621"/>
</workbook>
</file>

<file path=xl/calcChain.xml><?xml version="1.0" encoding="utf-8"?>
<calcChain xmlns="http://schemas.openxmlformats.org/spreadsheetml/2006/main">
  <c r="A438" i="6" l="1"/>
  <c r="A394" i="6"/>
  <c r="A350" i="6"/>
  <c r="A306" i="6"/>
  <c r="A262" i="6"/>
  <c r="A218" i="6"/>
  <c r="A174" i="6"/>
  <c r="A130" i="6"/>
  <c r="A86" i="6"/>
  <c r="A439" i="6"/>
  <c r="A395" i="6"/>
  <c r="A351" i="6"/>
  <c r="A307" i="6"/>
  <c r="A263" i="6"/>
  <c r="A219" i="6"/>
  <c r="A175" i="6"/>
  <c r="A131" i="6"/>
  <c r="A87" i="6"/>
  <c r="A429" i="13"/>
  <c r="A386" i="13"/>
  <c r="A343" i="13"/>
  <c r="A300" i="13"/>
  <c r="A257" i="13"/>
  <c r="A214" i="13"/>
  <c r="A171" i="13"/>
  <c r="A128" i="13"/>
  <c r="A85" i="13"/>
  <c r="A86" i="13"/>
  <c r="A350" i="12"/>
  <c r="A280" i="12"/>
  <c r="A210" i="12"/>
  <c r="A140" i="12"/>
  <c r="A440" i="6" l="1"/>
  <c r="A396" i="6"/>
  <c r="A352" i="6"/>
  <c r="A308" i="6"/>
  <c r="A264" i="6"/>
  <c r="A220" i="6"/>
  <c r="A176" i="6"/>
  <c r="A132" i="6"/>
  <c r="A88" i="6"/>
  <c r="A430" i="13"/>
  <c r="A387" i="13"/>
  <c r="A344" i="13"/>
  <c r="A301" i="13"/>
  <c r="A258" i="13"/>
  <c r="A215" i="13"/>
  <c r="A172" i="13"/>
  <c r="A129" i="13"/>
  <c r="A428" i="13"/>
  <c r="A385" i="13"/>
  <c r="A342" i="13"/>
  <c r="A299" i="13"/>
  <c r="A256" i="13"/>
  <c r="A213" i="13"/>
  <c r="A170" i="13"/>
  <c r="A127" i="13"/>
  <c r="AB28" i="3" l="1"/>
  <c r="AB27" i="3"/>
  <c r="L28" i="3"/>
  <c r="L27" i="3"/>
  <c r="AG10" i="3"/>
  <c r="Z10" i="3"/>
  <c r="Z9" i="3"/>
  <c r="AS403" i="6"/>
  <c r="AF403" i="6"/>
  <c r="AS402" i="6"/>
  <c r="E402" i="6"/>
  <c r="AP399" i="6"/>
  <c r="AV397" i="6"/>
  <c r="AU397" i="6"/>
  <c r="AS359" i="6"/>
  <c r="AF359" i="6"/>
  <c r="AS358" i="6"/>
  <c r="E358" i="6"/>
  <c r="AP355" i="6"/>
  <c r="AV353" i="6"/>
  <c r="AU353" i="6"/>
  <c r="AS315" i="6"/>
  <c r="AF315" i="6"/>
  <c r="AS314" i="6"/>
  <c r="E314" i="6"/>
  <c r="AP311" i="6"/>
  <c r="AV309" i="6"/>
  <c r="AU309" i="6"/>
  <c r="AS271" i="6"/>
  <c r="AF271" i="6"/>
  <c r="AS270" i="6"/>
  <c r="E270" i="6"/>
  <c r="AP267" i="6"/>
  <c r="AV265" i="6"/>
  <c r="AU265" i="6"/>
  <c r="AS227" i="6"/>
  <c r="AF227" i="6"/>
  <c r="AS226" i="6"/>
  <c r="E226" i="6"/>
  <c r="AP223" i="6"/>
  <c r="AV221" i="6"/>
  <c r="AU221" i="6"/>
  <c r="AS183" i="6"/>
  <c r="AF183" i="6"/>
  <c r="AS182" i="6"/>
  <c r="E182" i="6"/>
  <c r="AP179" i="6"/>
  <c r="AV177" i="6"/>
  <c r="AU177" i="6"/>
  <c r="AS139" i="6"/>
  <c r="AF139" i="6"/>
  <c r="AS138" i="6"/>
  <c r="E138" i="6"/>
  <c r="AP135" i="6"/>
  <c r="AV133" i="6"/>
  <c r="AU133" i="6"/>
  <c r="AS95" i="6"/>
  <c r="AF95" i="6"/>
  <c r="AS94" i="6"/>
  <c r="E94" i="6"/>
  <c r="AP91" i="6"/>
  <c r="AV89" i="6"/>
  <c r="AU89" i="6"/>
  <c r="AU45" i="6"/>
  <c r="AS51" i="6"/>
  <c r="AF51" i="6"/>
  <c r="AS50" i="6"/>
  <c r="E50" i="6"/>
  <c r="AP47" i="6"/>
  <c r="AV45" i="6"/>
  <c r="A42" i="6"/>
  <c r="BD394" i="13"/>
  <c r="AN394" i="13"/>
  <c r="BD393" i="13"/>
  <c r="F393" i="13"/>
  <c r="BA390" i="13"/>
  <c r="BH388" i="13"/>
  <c r="BG388" i="13"/>
  <c r="BD351" i="13"/>
  <c r="AN351" i="13"/>
  <c r="BD350" i="13"/>
  <c r="F350" i="13"/>
  <c r="BA347" i="13"/>
  <c r="BH345" i="13"/>
  <c r="BG345" i="13"/>
  <c r="BD308" i="13"/>
  <c r="AN308" i="13"/>
  <c r="BD307" i="13"/>
  <c r="F307" i="13"/>
  <c r="BA304" i="13"/>
  <c r="BH302" i="13"/>
  <c r="BG302" i="13"/>
  <c r="BD265" i="13"/>
  <c r="AN265" i="13"/>
  <c r="BD264" i="13"/>
  <c r="F264" i="13"/>
  <c r="BA261" i="13"/>
  <c r="BH259" i="13"/>
  <c r="BG259" i="13"/>
  <c r="BD222" i="13"/>
  <c r="AN222" i="13"/>
  <c r="BD221" i="13"/>
  <c r="F221" i="13"/>
  <c r="BA218" i="13"/>
  <c r="BH216" i="13"/>
  <c r="BG216" i="13"/>
  <c r="BD179" i="13"/>
  <c r="AN179" i="13"/>
  <c r="BD178" i="13"/>
  <c r="F178" i="13"/>
  <c r="BA175" i="13"/>
  <c r="BH173" i="13"/>
  <c r="BG173" i="13"/>
  <c r="BD136" i="13"/>
  <c r="AN136" i="13"/>
  <c r="BD135" i="13"/>
  <c r="F135" i="13"/>
  <c r="BA132" i="13"/>
  <c r="BH130" i="13"/>
  <c r="BG130" i="13"/>
  <c r="BD93" i="13"/>
  <c r="AN93" i="13"/>
  <c r="BD92" i="13"/>
  <c r="F92" i="13"/>
  <c r="BA89" i="13"/>
  <c r="BH87" i="13"/>
  <c r="BG87" i="13"/>
  <c r="BG44" i="13"/>
  <c r="A84" i="13"/>
  <c r="BD50" i="13"/>
  <c r="AN50" i="13"/>
  <c r="BD49" i="13"/>
  <c r="F49" i="13"/>
  <c r="BA46" i="13"/>
  <c r="BH44" i="13"/>
  <c r="AV1" i="6"/>
  <c r="BH1" i="13"/>
  <c r="A41" i="13"/>
  <c r="A70" i="12"/>
  <c r="AE27" i="3" l="1"/>
  <c r="AH27" i="3" s="1"/>
  <c r="AE28" i="3"/>
  <c r="AH28" i="3" s="1"/>
  <c r="O27" i="3"/>
  <c r="R27" i="3" s="1"/>
  <c r="O28" i="3"/>
  <c r="B23" i="8"/>
  <c r="B22" i="8"/>
  <c r="R28" i="3" l="1"/>
  <c r="A283" i="12"/>
  <c r="A213" i="12"/>
  <c r="A143" i="12"/>
  <c r="A73" i="12"/>
  <c r="AG281" i="12"/>
  <c r="AG211" i="12"/>
  <c r="AG141" i="12"/>
  <c r="AG71" i="12"/>
  <c r="AH281" i="12"/>
  <c r="AH211" i="12"/>
  <c r="AH141" i="12"/>
  <c r="AH71" i="12"/>
  <c r="AH1" i="12"/>
  <c r="BD7" i="13" l="1"/>
  <c r="AN7" i="13"/>
  <c r="BD6" i="13"/>
  <c r="F6" i="13"/>
  <c r="BA3" i="13"/>
  <c r="H321" i="12"/>
  <c r="H306" i="12"/>
  <c r="H251" i="12"/>
  <c r="H236" i="12"/>
  <c r="H181" i="12"/>
  <c r="H166" i="12"/>
  <c r="H111" i="12"/>
  <c r="H96" i="12"/>
  <c r="H41" i="12"/>
  <c r="H26" i="12"/>
  <c r="X321" i="12"/>
  <c r="Z321" i="12" s="1"/>
  <c r="X306" i="12"/>
  <c r="Z306" i="12" s="1"/>
  <c r="X251" i="12"/>
  <c r="Z251" i="12" s="1"/>
  <c r="X236" i="12"/>
  <c r="Z236" i="12" s="1"/>
  <c r="X181" i="12"/>
  <c r="Z181" i="12" s="1"/>
  <c r="X166" i="12"/>
  <c r="Z166" i="12" s="1"/>
  <c r="X111" i="12"/>
  <c r="Z111" i="12" s="1"/>
  <c r="X96" i="12"/>
  <c r="Z96" i="12" s="1"/>
  <c r="X41" i="12"/>
  <c r="Z41" i="12" s="1"/>
  <c r="X26" i="12"/>
  <c r="AD288" i="12"/>
  <c r="AD287" i="12"/>
  <c r="AD286" i="12"/>
  <c r="E286" i="12"/>
  <c r="AB283" i="12"/>
  <c r="AD218" i="12"/>
  <c r="AD217" i="12"/>
  <c r="AD216" i="12"/>
  <c r="E216" i="12"/>
  <c r="AB213" i="12"/>
  <c r="AD148" i="12"/>
  <c r="AD147" i="12"/>
  <c r="AD146" i="12"/>
  <c r="E146" i="12"/>
  <c r="AB143" i="12"/>
  <c r="AD78" i="12"/>
  <c r="AD77" i="12"/>
  <c r="AD76" i="12"/>
  <c r="E76" i="12"/>
  <c r="AB73" i="12"/>
  <c r="F394" i="13" l="1"/>
  <c r="U394" i="13"/>
  <c r="F351" i="13"/>
  <c r="U308" i="13"/>
  <c r="U351" i="13"/>
  <c r="F308" i="13"/>
  <c r="U222" i="13"/>
  <c r="F222" i="13"/>
  <c r="U265" i="13"/>
  <c r="F265" i="13"/>
  <c r="F179" i="13"/>
  <c r="U136" i="13"/>
  <c r="F136" i="13"/>
  <c r="U179" i="13"/>
  <c r="F93" i="13"/>
  <c r="U93" i="13"/>
  <c r="U7" i="13"/>
  <c r="F50" i="13"/>
  <c r="U50" i="13"/>
  <c r="F7" i="13"/>
  <c r="Z26" i="12"/>
  <c r="AD8" i="12"/>
  <c r="AD7" i="12"/>
  <c r="AD6" i="12"/>
  <c r="E6" i="12"/>
  <c r="AB3" i="12"/>
  <c r="E288" i="12" l="1"/>
  <c r="R288" i="12"/>
  <c r="E218" i="12"/>
  <c r="R218" i="12"/>
  <c r="E148" i="12"/>
  <c r="R148" i="12"/>
  <c r="R8" i="12"/>
  <c r="E78" i="12"/>
  <c r="R78" i="12"/>
  <c r="E8" i="12"/>
  <c r="AF7" i="6"/>
  <c r="E6" i="6"/>
  <c r="AS7" i="6"/>
  <c r="AS6" i="6"/>
  <c r="A1" i="3" l="1"/>
  <c r="AP3" i="6"/>
  <c r="E403" i="6" l="1"/>
  <c r="Q403" i="6"/>
  <c r="E315" i="6"/>
  <c r="E359" i="6"/>
  <c r="Q359" i="6"/>
  <c r="Q315" i="6"/>
  <c r="E271" i="6"/>
  <c r="Q227" i="6"/>
  <c r="E227" i="6"/>
  <c r="Q271" i="6"/>
  <c r="E183" i="6"/>
  <c r="Q139" i="6"/>
  <c r="Q183" i="6"/>
  <c r="E139" i="6"/>
  <c r="Q95" i="6"/>
  <c r="E95" i="6"/>
  <c r="E51" i="6"/>
  <c r="Q51" i="6"/>
  <c r="Q7" i="6"/>
  <c r="E7" i="6"/>
  <c r="AG9" i="3"/>
  <c r="AG8" i="3"/>
  <c r="AG7" i="3"/>
  <c r="AG6" i="3"/>
  <c r="Z8" i="3"/>
  <c r="Q10" i="3"/>
  <c r="E10" i="3"/>
  <c r="E9" i="3"/>
  <c r="Q9" i="3"/>
  <c r="Q8" i="3"/>
  <c r="V7" i="3"/>
  <c r="Q7" i="3"/>
  <c r="Q6" i="3"/>
  <c r="E8" i="3"/>
  <c r="E7" i="3"/>
  <c r="E6" i="3"/>
  <c r="AS3" i="3" l="1"/>
</calcChain>
</file>

<file path=xl/sharedStrings.xml><?xml version="1.0" encoding="utf-8"?>
<sst xmlns="http://schemas.openxmlformats.org/spreadsheetml/2006/main" count="1052" uniqueCount="343">
  <si>
    <t>路線名</t>
    <rPh sb="0" eb="2">
      <t>ロセン</t>
    </rPh>
    <rPh sb="2" eb="3">
      <t>メイ</t>
    </rPh>
    <phoneticPr fontId="1"/>
  </si>
  <si>
    <t>工事名</t>
    <rPh sb="0" eb="2">
      <t>コウジ</t>
    </rPh>
    <rPh sb="2" eb="3">
      <t>メイ</t>
    </rPh>
    <phoneticPr fontId="1"/>
  </si>
  <si>
    <t>位置情報</t>
    <rPh sb="0" eb="2">
      <t>イチ</t>
    </rPh>
    <rPh sb="2" eb="4">
      <t>ジョウホウ</t>
    </rPh>
    <phoneticPr fontId="4"/>
  </si>
  <si>
    <t>箇所図</t>
    <rPh sb="0" eb="2">
      <t>カショ</t>
    </rPh>
    <rPh sb="2" eb="3">
      <t>ズ</t>
    </rPh>
    <phoneticPr fontId="4"/>
  </si>
  <si>
    <t>m</t>
    <phoneticPr fontId="1"/>
  </si>
  <si>
    <t>工事理由</t>
    <rPh sb="0" eb="2">
      <t>コウジ</t>
    </rPh>
    <rPh sb="2" eb="4">
      <t>リユウ</t>
    </rPh>
    <phoneticPr fontId="1"/>
  </si>
  <si>
    <t>その他</t>
    <rPh sb="2" eb="3">
      <t>タ</t>
    </rPh>
    <phoneticPr fontId="1"/>
  </si>
  <si>
    <t>工法番号</t>
    <rPh sb="0" eb="2">
      <t>コウホウ</t>
    </rPh>
    <rPh sb="2" eb="4">
      <t>バンゴウ</t>
    </rPh>
    <phoneticPr fontId="1"/>
  </si>
  <si>
    <t>主要地方道</t>
    <rPh sb="0" eb="2">
      <t>シュヨウ</t>
    </rPh>
    <rPh sb="2" eb="4">
      <t>チホウ</t>
    </rPh>
    <rPh sb="4" eb="5">
      <t>ドウ</t>
    </rPh>
    <phoneticPr fontId="4"/>
  </si>
  <si>
    <t>一般県道</t>
    <rPh sb="0" eb="2">
      <t>イッパン</t>
    </rPh>
    <rPh sb="2" eb="4">
      <t>ケンドウ</t>
    </rPh>
    <phoneticPr fontId="4"/>
  </si>
  <si>
    <t>市道</t>
    <rPh sb="0" eb="2">
      <t>シドウ</t>
    </rPh>
    <phoneticPr fontId="4"/>
  </si>
  <si>
    <t>中区</t>
    <rPh sb="0" eb="2">
      <t>ナカク</t>
    </rPh>
    <phoneticPr fontId="4"/>
  </si>
  <si>
    <t>東区</t>
    <rPh sb="0" eb="2">
      <t>ヒガシク</t>
    </rPh>
    <phoneticPr fontId="4"/>
  </si>
  <si>
    <t>西区</t>
    <rPh sb="0" eb="2">
      <t>ニシク</t>
    </rPh>
    <phoneticPr fontId="4"/>
  </si>
  <si>
    <t>南区</t>
    <rPh sb="0" eb="2">
      <t>ミナミク</t>
    </rPh>
    <phoneticPr fontId="4"/>
  </si>
  <si>
    <t>北区</t>
    <rPh sb="0" eb="2">
      <t>キタク</t>
    </rPh>
    <phoneticPr fontId="4"/>
  </si>
  <si>
    <t>浜北区</t>
    <rPh sb="0" eb="1">
      <t>ハマ</t>
    </rPh>
    <rPh sb="1" eb="3">
      <t>キタク</t>
    </rPh>
    <phoneticPr fontId="4"/>
  </si>
  <si>
    <t>天竜区</t>
    <rPh sb="0" eb="3">
      <t>テンリュウク</t>
    </rPh>
    <phoneticPr fontId="4"/>
  </si>
  <si>
    <t>（</t>
    <phoneticPr fontId="1"/>
  </si>
  <si>
    <t>）</t>
    <phoneticPr fontId="1"/>
  </si>
  <si>
    <t>契約番号</t>
    <rPh sb="0" eb="2">
      <t>ケイヤク</t>
    </rPh>
    <rPh sb="2" eb="4">
      <t>バンゴウ</t>
    </rPh>
    <phoneticPr fontId="1"/>
  </si>
  <si>
    <t>点検結果</t>
    <rPh sb="0" eb="2">
      <t>テンケン</t>
    </rPh>
    <rPh sb="2" eb="4">
      <t>ケッカ</t>
    </rPh>
    <phoneticPr fontId="1"/>
  </si>
  <si>
    <t>道路種別</t>
    <rPh sb="0" eb="2">
      <t>ドウロ</t>
    </rPh>
    <rPh sb="2" eb="4">
      <t>シュベツ</t>
    </rPh>
    <phoneticPr fontId="1"/>
  </si>
  <si>
    <t>その他</t>
    <rPh sb="2" eb="3">
      <t>タ</t>
    </rPh>
    <phoneticPr fontId="7"/>
  </si>
  <si>
    <t>【編集厳禁】チェックボックスの選択状況</t>
    <rPh sb="1" eb="3">
      <t>ヘンシュウ</t>
    </rPh>
    <rPh sb="3" eb="5">
      <t>ゲンキン</t>
    </rPh>
    <rPh sb="15" eb="17">
      <t>センタク</t>
    </rPh>
    <rPh sb="17" eb="19">
      <t>ジョウキョウ</t>
    </rPh>
    <phoneticPr fontId="7"/>
  </si>
  <si>
    <t>チェック</t>
    <phoneticPr fontId="7"/>
  </si>
  <si>
    <t>項目</t>
    <rPh sb="0" eb="2">
      <t>コウモク</t>
    </rPh>
    <phoneticPr fontId="7"/>
  </si>
  <si>
    <t>定期点検</t>
    <rPh sb="0" eb="2">
      <t>テイキ</t>
    </rPh>
    <rPh sb="2" eb="4">
      <t>テンケン</t>
    </rPh>
    <phoneticPr fontId="1"/>
  </si>
  <si>
    <t>工事理由</t>
    <rPh sb="0" eb="2">
      <t>コウジ</t>
    </rPh>
    <rPh sb="2" eb="4">
      <t>リユウ</t>
    </rPh>
    <phoneticPr fontId="1"/>
  </si>
  <si>
    <t>その他</t>
    <rPh sb="2" eb="3">
      <t>タ</t>
    </rPh>
    <phoneticPr fontId="1"/>
  </si>
  <si>
    <t>詳細調査</t>
    <rPh sb="0" eb="2">
      <t>ショウサイ</t>
    </rPh>
    <rPh sb="2" eb="4">
      <t>チョウサ</t>
    </rPh>
    <phoneticPr fontId="1"/>
  </si>
  <si>
    <t>定期点検</t>
    <rPh sb="0" eb="2">
      <t>テイキ</t>
    </rPh>
    <rPh sb="2" eb="4">
      <t>テンケン</t>
    </rPh>
    <phoneticPr fontId="1"/>
  </si>
  <si>
    <t>特定点検</t>
    <rPh sb="0" eb="2">
      <t>トクテイ</t>
    </rPh>
    <rPh sb="2" eb="4">
      <t>テンケン</t>
    </rPh>
    <phoneticPr fontId="1"/>
  </si>
  <si>
    <t>特定点検</t>
    <rPh sb="0" eb="2">
      <t>トクテイ</t>
    </rPh>
    <rPh sb="2" eb="4">
      <t>テンケン</t>
    </rPh>
    <phoneticPr fontId="1"/>
  </si>
  <si>
    <t>完成年月日</t>
    <rPh sb="0" eb="2">
      <t>カンセイ</t>
    </rPh>
    <rPh sb="2" eb="4">
      <t>ネンゲツ</t>
    </rPh>
    <rPh sb="4" eb="5">
      <t>ヒ</t>
    </rPh>
    <phoneticPr fontId="4"/>
  </si>
  <si>
    <t>その他（</t>
    <rPh sb="2" eb="3">
      <t>タ</t>
    </rPh>
    <phoneticPr fontId="1"/>
  </si>
  <si>
    <t>）</t>
    <phoneticPr fontId="1"/>
  </si>
  <si>
    <t>施設情報</t>
    <rPh sb="0" eb="2">
      <t>シセツ</t>
    </rPh>
    <rPh sb="2" eb="4">
      <t>ジョウホウ</t>
    </rPh>
    <phoneticPr fontId="1"/>
  </si>
  <si>
    <t>附属物</t>
    <rPh sb="0" eb="2">
      <t>フゾク</t>
    </rPh>
    <rPh sb="2" eb="3">
      <t>ブツ</t>
    </rPh>
    <phoneticPr fontId="4"/>
  </si>
  <si>
    <t>排水工</t>
    <rPh sb="0" eb="2">
      <t>ハイスイ</t>
    </rPh>
    <rPh sb="2" eb="3">
      <t>コウ</t>
    </rPh>
    <phoneticPr fontId="1"/>
  </si>
  <si>
    <t>防護柵</t>
    <rPh sb="0" eb="3">
      <t>ボウゴサク</t>
    </rPh>
    <phoneticPr fontId="1"/>
  </si>
  <si>
    <t>標識</t>
    <rPh sb="0" eb="2">
      <t>ヒョウシキ</t>
    </rPh>
    <phoneticPr fontId="1"/>
  </si>
  <si>
    <t>照明灯</t>
    <rPh sb="0" eb="3">
      <t>ショウメイトウ</t>
    </rPh>
    <phoneticPr fontId="1"/>
  </si>
  <si>
    <t>日常点検</t>
    <rPh sb="0" eb="2">
      <t>ニチジョウ</t>
    </rPh>
    <rPh sb="2" eb="4">
      <t>テンケン</t>
    </rPh>
    <phoneticPr fontId="1"/>
  </si>
  <si>
    <t>臨時点検</t>
    <rPh sb="0" eb="2">
      <t>リンジ</t>
    </rPh>
    <rPh sb="2" eb="4">
      <t>テンケン</t>
    </rPh>
    <phoneticPr fontId="1"/>
  </si>
  <si>
    <t>（</t>
    <phoneticPr fontId="1"/>
  </si>
  <si>
    <t>異常気象</t>
    <rPh sb="0" eb="2">
      <t>イジョウ</t>
    </rPh>
    <rPh sb="2" eb="4">
      <t>キショウ</t>
    </rPh>
    <phoneticPr fontId="1"/>
  </si>
  <si>
    <t>施設内事故</t>
    <rPh sb="0" eb="2">
      <t>シセツ</t>
    </rPh>
    <rPh sb="2" eb="3">
      <t>ナイ</t>
    </rPh>
    <rPh sb="3" eb="5">
      <t>ジコ</t>
    </rPh>
    <phoneticPr fontId="1"/>
  </si>
  <si>
    <t>全景写真</t>
    <rPh sb="0" eb="2">
      <t>ゼンケイ</t>
    </rPh>
    <rPh sb="2" eb="4">
      <t>シャシン</t>
    </rPh>
    <phoneticPr fontId="4"/>
  </si>
  <si>
    <t>）</t>
    <phoneticPr fontId="1"/>
  </si>
  <si>
    <t>建設年次</t>
    <rPh sb="0" eb="2">
      <t>ケンセツ</t>
    </rPh>
    <rPh sb="2" eb="4">
      <t>ネンジ</t>
    </rPh>
    <phoneticPr fontId="4"/>
  </si>
  <si>
    <t>延長</t>
    <rPh sb="0" eb="2">
      <t>エンチョウ</t>
    </rPh>
    <phoneticPr fontId="1"/>
  </si>
  <si>
    <t>業務名</t>
    <rPh sb="0" eb="2">
      <t>ギョウム</t>
    </rPh>
    <rPh sb="2" eb="3">
      <t>メイ</t>
    </rPh>
    <phoneticPr fontId="1"/>
  </si>
  <si>
    <t>施工業者名</t>
    <rPh sb="0" eb="2">
      <t>セコウ</t>
    </rPh>
    <rPh sb="2" eb="4">
      <t>ギョウシャ</t>
    </rPh>
    <rPh sb="4" eb="5">
      <t>メイ</t>
    </rPh>
    <phoneticPr fontId="4"/>
  </si>
  <si>
    <t>委託業者名</t>
    <rPh sb="0" eb="2">
      <t>イタク</t>
    </rPh>
    <rPh sb="2" eb="4">
      <t>ギョウシャ</t>
    </rPh>
    <rPh sb="4" eb="5">
      <t>メイ</t>
    </rPh>
    <phoneticPr fontId="4"/>
  </si>
  <si>
    <t>契約金額</t>
    <rPh sb="0" eb="2">
      <t>ケイヤク</t>
    </rPh>
    <rPh sb="2" eb="4">
      <t>キンガク</t>
    </rPh>
    <phoneticPr fontId="4"/>
  </si>
  <si>
    <t>円</t>
    <rPh sb="0" eb="1">
      <t>エン</t>
    </rPh>
    <phoneticPr fontId="1"/>
  </si>
  <si>
    <t>その他（</t>
    <rPh sb="2" eb="3">
      <t>タ</t>
    </rPh>
    <phoneticPr fontId="1"/>
  </si>
  <si>
    <t>）</t>
    <phoneticPr fontId="1"/>
  </si>
  <si>
    <t>完了年月日</t>
    <rPh sb="0" eb="2">
      <t>カンリョウ</t>
    </rPh>
    <rPh sb="2" eb="4">
      <t>ネンゲツ</t>
    </rPh>
    <rPh sb="4" eb="5">
      <t>ヒ</t>
    </rPh>
    <phoneticPr fontId="4"/>
  </si>
  <si>
    <t>点検業務名</t>
    <rPh sb="0" eb="2">
      <t>テンケン</t>
    </rPh>
    <rPh sb="2" eb="4">
      <t>ギョウム</t>
    </rPh>
    <rPh sb="4" eb="5">
      <t>メイ</t>
    </rPh>
    <phoneticPr fontId="1"/>
  </si>
  <si>
    <t>調査業務名</t>
    <rPh sb="0" eb="2">
      <t>チョウサ</t>
    </rPh>
    <rPh sb="2" eb="4">
      <t>ギョウム</t>
    </rPh>
    <rPh sb="4" eb="5">
      <t>メイ</t>
    </rPh>
    <phoneticPr fontId="1"/>
  </si>
  <si>
    <t>点検年月日</t>
    <rPh sb="0" eb="2">
      <t>テンケン</t>
    </rPh>
    <rPh sb="2" eb="4">
      <t>ネンゲツ</t>
    </rPh>
    <rPh sb="4" eb="5">
      <t>ヒ</t>
    </rPh>
    <phoneticPr fontId="4"/>
  </si>
  <si>
    <t>委託業者名</t>
    <rPh sb="0" eb="2">
      <t>イタク</t>
    </rPh>
    <rPh sb="2" eb="4">
      <t>ギョウシャ</t>
    </rPh>
    <rPh sb="3" eb="4">
      <t>コウギョウ</t>
    </rPh>
    <rPh sb="4" eb="5">
      <t>メイ</t>
    </rPh>
    <phoneticPr fontId="4"/>
  </si>
  <si>
    <t>緯度</t>
    <rPh sb="0" eb="2">
      <t>イド</t>
    </rPh>
    <phoneticPr fontId="1"/>
  </si>
  <si>
    <t>経度</t>
    <rPh sb="0" eb="2">
      <t>ケイド</t>
    </rPh>
    <phoneticPr fontId="1"/>
  </si>
  <si>
    <t>°</t>
    <phoneticPr fontId="1"/>
  </si>
  <si>
    <t>′</t>
    <phoneticPr fontId="1"/>
  </si>
  <si>
    <t>″</t>
    <phoneticPr fontId="1"/>
  </si>
  <si>
    <t>点検・調査・設計・施工情報</t>
    <rPh sb="0" eb="2">
      <t>テンケン</t>
    </rPh>
    <rPh sb="3" eb="5">
      <t>チョウサ</t>
    </rPh>
    <rPh sb="6" eb="8">
      <t>セッケイ</t>
    </rPh>
    <rPh sb="9" eb="11">
      <t>セコウ</t>
    </rPh>
    <rPh sb="11" eb="13">
      <t>ジョウホウ</t>
    </rPh>
    <phoneticPr fontId="1"/>
  </si>
  <si>
    <t>点検情報</t>
    <rPh sb="0" eb="2">
      <t>テンケン</t>
    </rPh>
    <rPh sb="2" eb="4">
      <t>ジョウホウ</t>
    </rPh>
    <phoneticPr fontId="1"/>
  </si>
  <si>
    <t>健全性</t>
    <rPh sb="0" eb="3">
      <t>ケンゼンセイ</t>
    </rPh>
    <phoneticPr fontId="1"/>
  </si>
  <si>
    <t>附属物</t>
    <rPh sb="0" eb="2">
      <t>フゾク</t>
    </rPh>
    <rPh sb="2" eb="3">
      <t>ブツ</t>
    </rPh>
    <phoneticPr fontId="1"/>
  </si>
  <si>
    <t>調査情報</t>
    <rPh sb="0" eb="2">
      <t>チョウサ</t>
    </rPh>
    <rPh sb="2" eb="4">
      <t>ジョウホウ</t>
    </rPh>
    <phoneticPr fontId="1"/>
  </si>
  <si>
    <t>調査方法</t>
    <rPh sb="0" eb="2">
      <t>チョウサ</t>
    </rPh>
    <rPh sb="2" eb="4">
      <t>ホウホウ</t>
    </rPh>
    <phoneticPr fontId="1"/>
  </si>
  <si>
    <t>設計情報</t>
    <rPh sb="0" eb="2">
      <t>セッケイ</t>
    </rPh>
    <rPh sb="2" eb="4">
      <t>ジョウホウ</t>
    </rPh>
    <phoneticPr fontId="1"/>
  </si>
  <si>
    <t>施工情報</t>
    <rPh sb="0" eb="2">
      <t>セコウ</t>
    </rPh>
    <rPh sb="2" eb="4">
      <t>ジョウホウ</t>
    </rPh>
    <phoneticPr fontId="1"/>
  </si>
  <si>
    <t>排水工</t>
    <rPh sb="0" eb="2">
      <t>ハイスイ</t>
    </rPh>
    <rPh sb="2" eb="3">
      <t>コウ</t>
    </rPh>
    <phoneticPr fontId="7"/>
  </si>
  <si>
    <t>防護柵</t>
    <rPh sb="0" eb="2">
      <t>ボウゴ</t>
    </rPh>
    <rPh sb="2" eb="3">
      <t>サク</t>
    </rPh>
    <phoneticPr fontId="7"/>
  </si>
  <si>
    <t>標識</t>
    <rPh sb="0" eb="2">
      <t>ヒョウシキ</t>
    </rPh>
    <phoneticPr fontId="7"/>
  </si>
  <si>
    <t>照明灯</t>
    <rPh sb="0" eb="3">
      <t>ショウメイトウ</t>
    </rPh>
    <phoneticPr fontId="7"/>
  </si>
  <si>
    <t>管理番号</t>
    <rPh sb="0" eb="2">
      <t>カンリ</t>
    </rPh>
    <rPh sb="2" eb="4">
      <t>バンゴウ</t>
    </rPh>
    <phoneticPr fontId="1"/>
  </si>
  <si>
    <t>道路幅</t>
    <rPh sb="0" eb="2">
      <t>ドウロ</t>
    </rPh>
    <rPh sb="2" eb="3">
      <t>ハバ</t>
    </rPh>
    <phoneticPr fontId="1"/>
  </si>
  <si>
    <t>車道幅</t>
    <rPh sb="0" eb="2">
      <t>シャドウ</t>
    </rPh>
    <rPh sb="2" eb="3">
      <t>ハバ</t>
    </rPh>
    <phoneticPr fontId="1"/>
  </si>
  <si>
    <t>事務所名</t>
    <rPh sb="0" eb="2">
      <t>ジム</t>
    </rPh>
    <rPh sb="2" eb="3">
      <t>ショ</t>
    </rPh>
    <rPh sb="3" eb="4">
      <t>メイ</t>
    </rPh>
    <phoneticPr fontId="1"/>
  </si>
  <si>
    <t>所在地</t>
    <rPh sb="0" eb="3">
      <t>ショザイチ</t>
    </rPh>
    <phoneticPr fontId="1"/>
  </si>
  <si>
    <t>交通量</t>
    <rPh sb="0" eb="2">
      <t>コウツウ</t>
    </rPh>
    <rPh sb="2" eb="3">
      <t>リョウ</t>
    </rPh>
    <phoneticPr fontId="1"/>
  </si>
  <si>
    <t>歩道幅</t>
    <rPh sb="0" eb="2">
      <t>ホドウ</t>
    </rPh>
    <rPh sb="2" eb="3">
      <t>ハバ</t>
    </rPh>
    <phoneticPr fontId="1"/>
  </si>
  <si>
    <t>台/日</t>
    <rPh sb="0" eb="1">
      <t>ダイ</t>
    </rPh>
    <rPh sb="2" eb="3">
      <t>ニチ</t>
    </rPh>
    <phoneticPr fontId="1"/>
  </si>
  <si>
    <t>照明種別</t>
    <rPh sb="0" eb="2">
      <t>ショウメイ</t>
    </rPh>
    <rPh sb="2" eb="4">
      <t>シュベツ</t>
    </rPh>
    <phoneticPr fontId="1"/>
  </si>
  <si>
    <t>設計概要</t>
    <rPh sb="0" eb="2">
      <t>セッケイ</t>
    </rPh>
    <rPh sb="2" eb="4">
      <t>ガイヨウ</t>
    </rPh>
    <phoneticPr fontId="1"/>
  </si>
  <si>
    <t>工事概要</t>
    <rPh sb="0" eb="2">
      <t>コウジ</t>
    </rPh>
    <rPh sb="2" eb="4">
      <t>ガイヨウ</t>
    </rPh>
    <phoneticPr fontId="1"/>
  </si>
  <si>
    <t>工法番号</t>
    <rPh sb="0" eb="2">
      <t>コウホウ</t>
    </rPh>
    <rPh sb="2" eb="4">
      <t>バンゴウ</t>
    </rPh>
    <phoneticPr fontId="1"/>
  </si>
  <si>
    <t>南土木整備事務所</t>
    <rPh sb="0" eb="1">
      <t>ミナミ</t>
    </rPh>
    <rPh sb="1" eb="3">
      <t>ドボク</t>
    </rPh>
    <rPh sb="3" eb="5">
      <t>セイビ</t>
    </rPh>
    <rPh sb="5" eb="7">
      <t>ジム</t>
    </rPh>
    <rPh sb="7" eb="8">
      <t>ショ</t>
    </rPh>
    <phoneticPr fontId="4"/>
  </si>
  <si>
    <t>北土木整備事務所</t>
    <rPh sb="0" eb="1">
      <t>キタ</t>
    </rPh>
    <rPh sb="1" eb="3">
      <t>ドボク</t>
    </rPh>
    <rPh sb="3" eb="5">
      <t>セイビ</t>
    </rPh>
    <rPh sb="5" eb="7">
      <t>ジム</t>
    </rPh>
    <rPh sb="7" eb="8">
      <t>ショ</t>
    </rPh>
    <phoneticPr fontId="4"/>
  </si>
  <si>
    <t>東・浜北土木整備事務所</t>
    <rPh sb="0" eb="1">
      <t>ヒガシ</t>
    </rPh>
    <rPh sb="2" eb="4">
      <t>ハマキタ</t>
    </rPh>
    <rPh sb="4" eb="6">
      <t>ドボク</t>
    </rPh>
    <rPh sb="6" eb="8">
      <t>セイビ</t>
    </rPh>
    <rPh sb="8" eb="10">
      <t>ジム</t>
    </rPh>
    <rPh sb="10" eb="11">
      <t>ショ</t>
    </rPh>
    <phoneticPr fontId="4"/>
  </si>
  <si>
    <t>天竜土木整備事務所</t>
    <rPh sb="0" eb="2">
      <t>テンリュウ</t>
    </rPh>
    <rPh sb="2" eb="4">
      <t>ドボク</t>
    </rPh>
    <rPh sb="4" eb="6">
      <t>セイビ</t>
    </rPh>
    <rPh sb="6" eb="8">
      <t>ジム</t>
    </rPh>
    <rPh sb="8" eb="9">
      <t>ショ</t>
    </rPh>
    <phoneticPr fontId="4"/>
  </si>
  <si>
    <t>照明なし</t>
    <rPh sb="0" eb="2">
      <t>ショウメイ</t>
    </rPh>
    <phoneticPr fontId="1"/>
  </si>
  <si>
    <t>ファイル名自動生成</t>
    <rPh sb="4" eb="5">
      <t>メイ</t>
    </rPh>
    <rPh sb="5" eb="7">
      <t>ジドウ</t>
    </rPh>
    <rPh sb="7" eb="9">
      <t>セイセイ</t>
    </rPh>
    <phoneticPr fontId="1"/>
  </si>
  <si>
    <t>路線名</t>
  </si>
  <si>
    <t>道路種別</t>
  </si>
  <si>
    <t>延長(m)</t>
    <phoneticPr fontId="7"/>
  </si>
  <si>
    <t>北土木整備事務所</t>
  </si>
  <si>
    <t>南土木整備事務所</t>
  </si>
  <si>
    <t>所在地_区名</t>
    <rPh sb="0" eb="3">
      <t>ショザイチ</t>
    </rPh>
    <rPh sb="4" eb="6">
      <t>クメイ</t>
    </rPh>
    <phoneticPr fontId="1"/>
  </si>
  <si>
    <t>所在地_町字名</t>
    <rPh sb="0" eb="3">
      <t>ショザイチ</t>
    </rPh>
    <rPh sb="4" eb="5">
      <t>チョウ</t>
    </rPh>
    <rPh sb="5" eb="6">
      <t>アザ</t>
    </rPh>
    <rPh sb="6" eb="7">
      <t>メイ</t>
    </rPh>
    <phoneticPr fontId="1"/>
  </si>
  <si>
    <t>歩道幅(m)</t>
    <rPh sb="0" eb="2">
      <t>ホドウ</t>
    </rPh>
    <rPh sb="2" eb="3">
      <t>ハバ</t>
    </rPh>
    <phoneticPr fontId="7"/>
  </si>
  <si>
    <t>道路幅(m)</t>
    <rPh sb="0" eb="2">
      <t>ドウロ</t>
    </rPh>
    <rPh sb="2" eb="3">
      <t>ハバ</t>
    </rPh>
    <phoneticPr fontId="7"/>
  </si>
  <si>
    <t>車道幅(m)</t>
    <rPh sb="0" eb="2">
      <t>シャドウ</t>
    </rPh>
    <rPh sb="2" eb="3">
      <t>ハバ</t>
    </rPh>
    <phoneticPr fontId="7"/>
  </si>
  <si>
    <t>照明種別</t>
    <rPh sb="0" eb="2">
      <t>ショウメイ</t>
    </rPh>
    <rPh sb="2" eb="4">
      <t>シュベツ</t>
    </rPh>
    <phoneticPr fontId="7"/>
  </si>
  <si>
    <t>管理番号</t>
    <rPh sb="0" eb="2">
      <t>カンリ</t>
    </rPh>
    <phoneticPr fontId="1"/>
  </si>
  <si>
    <t>事務所名</t>
    <rPh sb="0" eb="2">
      <t>ジム</t>
    </rPh>
    <rPh sb="2" eb="3">
      <t>ショ</t>
    </rPh>
    <rPh sb="3" eb="4">
      <t>メイ</t>
    </rPh>
    <phoneticPr fontId="7"/>
  </si>
  <si>
    <t>ナトリウム灯</t>
    <rPh sb="5" eb="6">
      <t>トウ</t>
    </rPh>
    <phoneticPr fontId="1"/>
  </si>
  <si>
    <t>蛍光灯</t>
    <rPh sb="0" eb="3">
      <t>ケイコウトウ</t>
    </rPh>
    <phoneticPr fontId="1"/>
  </si>
  <si>
    <t>各種併用</t>
    <rPh sb="0" eb="2">
      <t>カクシュ</t>
    </rPh>
    <rPh sb="2" eb="4">
      <t>ヘイヨウ</t>
    </rPh>
    <phoneticPr fontId="1"/>
  </si>
  <si>
    <t>LED灯</t>
    <rPh sb="3" eb="4">
      <t>トウ</t>
    </rPh>
    <phoneticPr fontId="1"/>
  </si>
  <si>
    <t>建設年次</t>
    <rPh sb="2" eb="4">
      <t>ネンジ</t>
    </rPh>
    <phoneticPr fontId="7"/>
  </si>
  <si>
    <t>起点側_緯度</t>
    <phoneticPr fontId="7"/>
  </si>
  <si>
    <t>起点側_経度</t>
    <phoneticPr fontId="7"/>
  </si>
  <si>
    <t>終点側_緯度</t>
    <rPh sb="0" eb="2">
      <t>シュウテン</t>
    </rPh>
    <phoneticPr fontId="7"/>
  </si>
  <si>
    <t>終点側_経度</t>
    <rPh sb="0" eb="2">
      <t>シュウテン</t>
    </rPh>
    <phoneticPr fontId="7"/>
  </si>
  <si>
    <t>←管理番号を入力すると、自動表示されます。</t>
    <rPh sb="1" eb="3">
      <t>カンリ</t>
    </rPh>
    <rPh sb="3" eb="5">
      <t>バンゴウ</t>
    </rPh>
    <rPh sb="6" eb="8">
      <t>ニュウリョク</t>
    </rPh>
    <rPh sb="12" eb="14">
      <t>ジドウ</t>
    </rPh>
    <rPh sb="14" eb="16">
      <t>ヒョウジ</t>
    </rPh>
    <phoneticPr fontId="1"/>
  </si>
  <si>
    <t>対策工展開図</t>
    <rPh sb="0" eb="2">
      <t>タイサク</t>
    </rPh>
    <rPh sb="2" eb="3">
      <t>コウ</t>
    </rPh>
    <rPh sb="3" eb="6">
      <t>テンカイズ</t>
    </rPh>
    <phoneticPr fontId="1"/>
  </si>
  <si>
    <t>写真</t>
    <rPh sb="0" eb="2">
      <t>シャシン</t>
    </rPh>
    <phoneticPr fontId="1"/>
  </si>
  <si>
    <t>着手前</t>
    <rPh sb="0" eb="2">
      <t>チャクシュ</t>
    </rPh>
    <rPh sb="2" eb="3">
      <t>マエ</t>
    </rPh>
    <phoneticPr fontId="4"/>
  </si>
  <si>
    <t>完成後</t>
    <rPh sb="0" eb="2">
      <t>カンセイ</t>
    </rPh>
    <rPh sb="2" eb="3">
      <t>ゴ</t>
    </rPh>
    <phoneticPr fontId="4"/>
  </si>
  <si>
    <t>工事中①</t>
    <rPh sb="0" eb="2">
      <t>コウジ</t>
    </rPh>
    <rPh sb="2" eb="3">
      <t>チュウ</t>
    </rPh>
    <phoneticPr fontId="4"/>
  </si>
  <si>
    <t>工事中②</t>
    <rPh sb="0" eb="2">
      <t>コウジ</t>
    </rPh>
    <rPh sb="2" eb="3">
      <t>チュウ</t>
    </rPh>
    <phoneticPr fontId="4"/>
  </si>
  <si>
    <t>工法</t>
    <rPh sb="0" eb="2">
      <t>コウホウ</t>
    </rPh>
    <phoneticPr fontId="4"/>
  </si>
  <si>
    <t>工法名</t>
    <rPh sb="0" eb="2">
      <t>コウホウ</t>
    </rPh>
    <rPh sb="2" eb="3">
      <t>メイ</t>
    </rPh>
    <phoneticPr fontId="1"/>
  </si>
  <si>
    <t>近景</t>
    <rPh sb="0" eb="2">
      <t>キンケイ</t>
    </rPh>
    <phoneticPr fontId="1"/>
  </si>
  <si>
    <t>遠景</t>
    <rPh sb="0" eb="2">
      <t>エンケイ</t>
    </rPh>
    <phoneticPr fontId="1"/>
  </si>
  <si>
    <t>←工法番号を入力すると、工法名が自動表示されます。</t>
    <rPh sb="1" eb="3">
      <t>コウホウ</t>
    </rPh>
    <rPh sb="3" eb="5">
      <t>バンゴウ</t>
    </rPh>
    <rPh sb="6" eb="8">
      <t>ニュウリョク</t>
    </rPh>
    <rPh sb="12" eb="14">
      <t>コウホウ</t>
    </rPh>
    <rPh sb="14" eb="15">
      <t>メイ</t>
    </rPh>
    <rPh sb="16" eb="18">
      <t>ジドウ</t>
    </rPh>
    <rPh sb="18" eb="20">
      <t>ヒョウジ</t>
    </rPh>
    <phoneticPr fontId="1"/>
  </si>
  <si>
    <t>補修結果</t>
    <rPh sb="0" eb="2">
      <t>ホシュウ</t>
    </rPh>
    <rPh sb="2" eb="4">
      <t>ケッカ</t>
    </rPh>
    <phoneticPr fontId="1"/>
  </si>
  <si>
    <t>変状の内容</t>
    <rPh sb="0" eb="2">
      <t>ヘンジョウ</t>
    </rPh>
    <rPh sb="3" eb="5">
      <t>ナイヨウ</t>
    </rPh>
    <phoneticPr fontId="1"/>
  </si>
  <si>
    <t>変状種類</t>
    <rPh sb="0" eb="2">
      <t>ヘンジョウ</t>
    </rPh>
    <rPh sb="2" eb="4">
      <t>シュルイ</t>
    </rPh>
    <phoneticPr fontId="1"/>
  </si>
  <si>
    <t>発見時の状態</t>
    <rPh sb="0" eb="2">
      <t>ハッケン</t>
    </rPh>
    <rPh sb="2" eb="3">
      <t>ジ</t>
    </rPh>
    <rPh sb="4" eb="6">
      <t>ジョウタイ</t>
    </rPh>
    <phoneticPr fontId="1"/>
  </si>
  <si>
    <t>実施</t>
    <rPh sb="0" eb="2">
      <t>ジッシ</t>
    </rPh>
    <phoneticPr fontId="1"/>
  </si>
  <si>
    <t>措置履歴</t>
    <rPh sb="0" eb="2">
      <t>ソチ</t>
    </rPh>
    <rPh sb="2" eb="4">
      <t>リレキ</t>
    </rPh>
    <phoneticPr fontId="1"/>
  </si>
  <si>
    <t>状況写真</t>
    <rPh sb="0" eb="2">
      <t>ジョウキョウ</t>
    </rPh>
    <rPh sb="2" eb="4">
      <t>シャシン</t>
    </rPh>
    <phoneticPr fontId="1"/>
  </si>
  <si>
    <t>○○土木整備事務所</t>
    <rPh sb="2" eb="4">
      <t>ドボク</t>
    </rPh>
    <rPh sb="4" eb="6">
      <t>セイビ</t>
    </rPh>
    <rPh sb="6" eb="8">
      <t>ジム</t>
    </rPh>
    <rPh sb="8" eb="9">
      <t>ショ</t>
    </rPh>
    <phoneticPr fontId="4"/>
  </si>
  <si>
    <t>○○区</t>
    <rPh sb="2" eb="3">
      <t>ク</t>
    </rPh>
    <phoneticPr fontId="4"/>
  </si>
  <si>
    <t>○○町○○</t>
    <rPh sb="2" eb="3">
      <t>チョウ</t>
    </rPh>
    <phoneticPr fontId="1"/>
  </si>
  <si>
    <t>施工記録様式A</t>
    <phoneticPr fontId="1"/>
  </si>
  <si>
    <t>施工記録様式B</t>
    <phoneticPr fontId="1"/>
  </si>
  <si>
    <t>施工記録様式D</t>
    <phoneticPr fontId="1"/>
  </si>
  <si>
    <t>実施
①</t>
    <rPh sb="0" eb="2">
      <t>ジッシ</t>
    </rPh>
    <phoneticPr fontId="1"/>
  </si>
  <si>
    <t>工法
①</t>
    <rPh sb="0" eb="2">
      <t>コウホウ</t>
    </rPh>
    <phoneticPr fontId="1"/>
  </si>
  <si>
    <t>実施
②</t>
    <rPh sb="0" eb="2">
      <t>ジッシ</t>
    </rPh>
    <phoneticPr fontId="1"/>
  </si>
  <si>
    <t>工法
②</t>
    <rPh sb="0" eb="2">
      <t>コウホウ</t>
    </rPh>
    <phoneticPr fontId="1"/>
  </si>
  <si>
    <t>実施
③</t>
    <rPh sb="0" eb="2">
      <t>ジッシ</t>
    </rPh>
    <phoneticPr fontId="1"/>
  </si>
  <si>
    <t>工法
③</t>
    <rPh sb="0" eb="2">
      <t>コウホウ</t>
    </rPh>
    <phoneticPr fontId="1"/>
  </si>
  <si>
    <t>CL0-221309-00004</t>
  </si>
  <si>
    <t>CL0-221309-00005</t>
  </si>
  <si>
    <t>CL0-221309-00006</t>
  </si>
  <si>
    <t>CL0-221309-00007</t>
  </si>
  <si>
    <t>CL0-221309-00008</t>
  </si>
  <si>
    <t>CL0-221309-00009</t>
  </si>
  <si>
    <t>CL0-221309-00010</t>
  </si>
  <si>
    <t>CL0-221309-00011</t>
  </si>
  <si>
    <t>CL0-221309-00012</t>
  </si>
  <si>
    <t>国道152号カルバート1</t>
    <rPh sb="0" eb="2">
      <t>コクドウ</t>
    </rPh>
    <rPh sb="5" eb="6">
      <t>ゴウ</t>
    </rPh>
    <phoneticPr fontId="2"/>
  </si>
  <si>
    <t>県道浜北袋井線カルバート</t>
    <rPh sb="2" eb="4">
      <t>ハマキタ</t>
    </rPh>
    <rPh sb="4" eb="6">
      <t>フクロイ</t>
    </rPh>
    <phoneticPr fontId="2"/>
  </si>
  <si>
    <t>県道浜松袋井線カルバート</t>
    <rPh sb="2" eb="4">
      <t>ハママツ</t>
    </rPh>
    <rPh sb="4" eb="6">
      <t>フクロイ</t>
    </rPh>
    <phoneticPr fontId="2"/>
  </si>
  <si>
    <t>国道150号カルバート</t>
    <rPh sb="0" eb="2">
      <t>コクドウ</t>
    </rPh>
    <rPh sb="5" eb="6">
      <t>ゴウ</t>
    </rPh>
    <phoneticPr fontId="2"/>
  </si>
  <si>
    <t>国道152号カルバート2</t>
    <rPh sb="0" eb="2">
      <t>コクドウ</t>
    </rPh>
    <rPh sb="5" eb="6">
      <t>ゴウ</t>
    </rPh>
    <phoneticPr fontId="2"/>
  </si>
  <si>
    <t>国道152号カルバート3</t>
    <rPh sb="0" eb="2">
      <t>コクドウ</t>
    </rPh>
    <rPh sb="5" eb="6">
      <t>ゴウ</t>
    </rPh>
    <phoneticPr fontId="2"/>
  </si>
  <si>
    <t>国道152号カルバート4</t>
    <rPh sb="0" eb="2">
      <t>コクドウ</t>
    </rPh>
    <rPh sb="5" eb="6">
      <t>ゴウ</t>
    </rPh>
    <phoneticPr fontId="2"/>
  </si>
  <si>
    <t>市道三ヶ日大谷線カルバート</t>
  </si>
  <si>
    <t>市道小池52号線カルバート</t>
  </si>
  <si>
    <t>一般県道</t>
    <rPh sb="0" eb="2">
      <t>イッパン</t>
    </rPh>
    <rPh sb="2" eb="4">
      <t>ケンドウ</t>
    </rPh>
    <phoneticPr fontId="2"/>
  </si>
  <si>
    <t>市道</t>
    <rPh sb="0" eb="2">
      <t>シドウ</t>
    </rPh>
    <phoneticPr fontId="2"/>
  </si>
  <si>
    <t>150号</t>
    <rPh sb="3" eb="4">
      <t>ゴウ</t>
    </rPh>
    <phoneticPr fontId="2"/>
  </si>
  <si>
    <t>152号</t>
    <rPh sb="3" eb="4">
      <t>ゴウ</t>
    </rPh>
    <phoneticPr fontId="2"/>
  </si>
  <si>
    <t>浜北袋井線</t>
    <rPh sb="0" eb="2">
      <t>ハマキタ</t>
    </rPh>
    <rPh sb="2" eb="4">
      <t>フクロイ</t>
    </rPh>
    <rPh sb="4" eb="5">
      <t>セン</t>
    </rPh>
    <phoneticPr fontId="2"/>
  </si>
  <si>
    <t>浜松袋井線</t>
    <rPh sb="0" eb="2">
      <t>ハママツ</t>
    </rPh>
    <rPh sb="2" eb="4">
      <t>フクロイ</t>
    </rPh>
    <rPh sb="4" eb="5">
      <t>セン</t>
    </rPh>
    <phoneticPr fontId="2"/>
  </si>
  <si>
    <t>三ヶ日大谷線</t>
    <rPh sb="0" eb="3">
      <t>ミッカビ</t>
    </rPh>
    <rPh sb="3" eb="5">
      <t>オオタニ</t>
    </rPh>
    <rPh sb="5" eb="6">
      <t>セン</t>
    </rPh>
    <phoneticPr fontId="2"/>
  </si>
  <si>
    <t>小池52号線</t>
    <rPh sb="0" eb="2">
      <t>コイケ</t>
    </rPh>
    <rPh sb="4" eb="6">
      <t>ゴウセン</t>
    </rPh>
    <phoneticPr fontId="2"/>
  </si>
  <si>
    <t>東・浜北土木整備事務所</t>
  </si>
  <si>
    <t>北区</t>
    <rPh sb="0" eb="2">
      <t>キタク</t>
    </rPh>
    <phoneticPr fontId="1"/>
  </si>
  <si>
    <t>ボックスカルバート</t>
  </si>
  <si>
    <t>アーチカルバート</t>
  </si>
  <si>
    <t>構造形式</t>
    <rPh sb="0" eb="2">
      <t>コウゾウ</t>
    </rPh>
    <rPh sb="2" eb="4">
      <t>ケイシキ</t>
    </rPh>
    <phoneticPr fontId="7"/>
  </si>
  <si>
    <t>対象外</t>
    <rPh sb="0" eb="3">
      <t>タイショウガイ</t>
    </rPh>
    <phoneticPr fontId="1"/>
  </si>
  <si>
    <t>施設名</t>
    <rPh sb="0" eb="2">
      <t>シセツ</t>
    </rPh>
    <phoneticPr fontId="1"/>
  </si>
  <si>
    <t>施設名（旧）</t>
    <rPh sb="0" eb="2">
      <t>シセツ</t>
    </rPh>
    <rPh sb="2" eb="3">
      <t>メイ</t>
    </rPh>
    <rPh sb="4" eb="5">
      <t>キュウ</t>
    </rPh>
    <phoneticPr fontId="1"/>
  </si>
  <si>
    <t>県道二俣浜松線カルバート1</t>
  </si>
  <si>
    <t>県道二俣浜松線カルバート2</t>
  </si>
  <si>
    <t>県道二俣浜松線カルバート3</t>
  </si>
  <si>
    <t>市道河輪30号線カルバート</t>
  </si>
  <si>
    <t>市道浜北於呂河原橋中瀬線カルバート1</t>
  </si>
  <si>
    <t>市道浜北於呂河原橋中瀬線カルバート2</t>
  </si>
  <si>
    <t>市道浜北豊保中瀬北1号線カルバート1</t>
  </si>
  <si>
    <t>市道三ヶ日摩訶耶宇志線カルバート</t>
  </si>
  <si>
    <t>市道小池61号線カルバート</t>
  </si>
  <si>
    <t>南区</t>
    <rPh sb="0" eb="2">
      <t>ミナミク</t>
    </rPh>
    <phoneticPr fontId="1"/>
  </si>
  <si>
    <t>浜北区</t>
    <rPh sb="0" eb="2">
      <t>ハマキタ</t>
    </rPh>
    <rPh sb="2" eb="3">
      <t>ク</t>
    </rPh>
    <phoneticPr fontId="1"/>
  </si>
  <si>
    <t>東区</t>
    <rPh sb="0" eb="2">
      <t>ヒガシク</t>
    </rPh>
    <phoneticPr fontId="1"/>
  </si>
  <si>
    <t>三新町</t>
    <rPh sb="0" eb="3">
      <t>サンシンチョウ</t>
    </rPh>
    <phoneticPr fontId="1"/>
  </si>
  <si>
    <t>小池町</t>
    <rPh sb="0" eb="2">
      <t>コイケ</t>
    </rPh>
    <rPh sb="2" eb="3">
      <t>チョウ</t>
    </rPh>
    <phoneticPr fontId="1"/>
  </si>
  <si>
    <t>三ヶ日町宇志</t>
    <rPh sb="0" eb="4">
      <t>ミッカビチョウ</t>
    </rPh>
    <rPh sb="4" eb="6">
      <t>ウシ</t>
    </rPh>
    <phoneticPr fontId="1"/>
  </si>
  <si>
    <t>上島</t>
    <rPh sb="0" eb="2">
      <t>カミジマ</t>
    </rPh>
    <phoneticPr fontId="1"/>
  </si>
  <si>
    <t>永島</t>
    <rPh sb="0" eb="2">
      <t>ナガシマ</t>
    </rPh>
    <phoneticPr fontId="1"/>
  </si>
  <si>
    <t>豊西町</t>
    <rPh sb="0" eb="2">
      <t>トヨニシ</t>
    </rPh>
    <rPh sb="2" eb="3">
      <t>チョウ</t>
    </rPh>
    <phoneticPr fontId="1"/>
  </si>
  <si>
    <t>中瀬</t>
    <rPh sb="0" eb="2">
      <t>ナカゼ</t>
    </rPh>
    <phoneticPr fontId="1"/>
  </si>
  <si>
    <t>カルバートの場合は上部道路</t>
    <rPh sb="6" eb="8">
      <t>バアイ</t>
    </rPh>
    <rPh sb="9" eb="11">
      <t>ジョウブ</t>
    </rPh>
    <rPh sb="11" eb="13">
      <t>ドウロ</t>
    </rPh>
    <phoneticPr fontId="1"/>
  </si>
  <si>
    <t>内空道路の路線名</t>
    <rPh sb="0" eb="2">
      <t>ナイクウ</t>
    </rPh>
    <rPh sb="2" eb="4">
      <t>ドウロ</t>
    </rPh>
    <rPh sb="5" eb="7">
      <t>ロセン</t>
    </rPh>
    <rPh sb="7" eb="8">
      <t>メイ</t>
    </rPh>
    <phoneticPr fontId="7"/>
  </si>
  <si>
    <t>内空道路の道路種別</t>
    <rPh sb="0" eb="2">
      <t>ナイクウ</t>
    </rPh>
    <rPh sb="2" eb="4">
      <t>ドウロ</t>
    </rPh>
    <rPh sb="5" eb="7">
      <t>ドウロ</t>
    </rPh>
    <rPh sb="7" eb="9">
      <t>シュベツ</t>
    </rPh>
    <phoneticPr fontId="7"/>
  </si>
  <si>
    <t>市道</t>
    <rPh sb="0" eb="2">
      <t>シドウ</t>
    </rPh>
    <phoneticPr fontId="1"/>
  </si>
  <si>
    <t>内空高(m)</t>
    <rPh sb="0" eb="2">
      <t>ナイクウ</t>
    </rPh>
    <rPh sb="2" eb="3">
      <t>ダカ</t>
    </rPh>
    <phoneticPr fontId="7"/>
  </si>
  <si>
    <t>最小土かぶり(m)</t>
    <rPh sb="0" eb="2">
      <t>サイショウ</t>
    </rPh>
    <rPh sb="2" eb="3">
      <t>ド</t>
    </rPh>
    <phoneticPr fontId="7"/>
  </si>
  <si>
    <t>ボックスカルバート</t>
    <phoneticPr fontId="1"/>
  </si>
  <si>
    <t>アーチカルバート</t>
    <phoneticPr fontId="1"/>
  </si>
  <si>
    <t>門型カルバート</t>
    <rPh sb="0" eb="2">
      <t>モンガタ</t>
    </rPh>
    <phoneticPr fontId="1"/>
  </si>
  <si>
    <t>○○線</t>
    <rPh sb="2" eb="3">
      <t>セン</t>
    </rPh>
    <phoneticPr fontId="1"/>
  </si>
  <si>
    <t>国道○○号カルバート</t>
    <rPh sb="0" eb="2">
      <t>コクドウ</t>
    </rPh>
    <rPh sb="4" eb="5">
      <t>ゴウ</t>
    </rPh>
    <phoneticPr fontId="1"/>
  </si>
  <si>
    <t>○○号</t>
    <rPh sb="2" eb="3">
      <t>ゴウ</t>
    </rPh>
    <phoneticPr fontId="1"/>
  </si>
  <si>
    <t>一般県道</t>
    <rPh sb="0" eb="2">
      <t>イッパン</t>
    </rPh>
    <rPh sb="2" eb="4">
      <t>ケンドウ</t>
    </rPh>
    <phoneticPr fontId="1"/>
  </si>
  <si>
    <t>施設名</t>
    <rPh sb="0" eb="2">
      <t>シセツ</t>
    </rPh>
    <rPh sb="2" eb="3">
      <t>メイ</t>
    </rPh>
    <phoneticPr fontId="4"/>
  </si>
  <si>
    <t>構造形式</t>
    <rPh sb="0" eb="2">
      <t>コウゾウ</t>
    </rPh>
    <rPh sb="2" eb="4">
      <t>ケイシキ</t>
    </rPh>
    <phoneticPr fontId="1"/>
  </si>
  <si>
    <t>内空高</t>
    <rPh sb="0" eb="2">
      <t>ナイクウ</t>
    </rPh>
    <rPh sb="2" eb="3">
      <t>ダカ</t>
    </rPh>
    <phoneticPr fontId="1"/>
  </si>
  <si>
    <t>二俣浜松線</t>
    <phoneticPr fontId="1"/>
  </si>
  <si>
    <t>河輪30号線</t>
    <phoneticPr fontId="1"/>
  </si>
  <si>
    <t>浜北於呂河原橋中瀬線</t>
    <phoneticPr fontId="1"/>
  </si>
  <si>
    <t>浜北豊保中瀬北1号線</t>
    <phoneticPr fontId="1"/>
  </si>
  <si>
    <t>三ヶ日摩訶耶宇志線</t>
    <phoneticPr fontId="1"/>
  </si>
  <si>
    <t>小池61号線</t>
    <phoneticPr fontId="1"/>
  </si>
  <si>
    <t>最小土かぶり</t>
    <rPh sb="0" eb="2">
      <t>サイショウ</t>
    </rPh>
    <rPh sb="2" eb="3">
      <t>ド</t>
    </rPh>
    <phoneticPr fontId="1"/>
  </si>
  <si>
    <t>CL0-221309-00000</t>
    <phoneticPr fontId="1"/>
  </si>
  <si>
    <t>ひび割れ補修工法</t>
    <rPh sb="2" eb="3">
      <t>ワ</t>
    </rPh>
    <rPh sb="4" eb="6">
      <t>ホシュウ</t>
    </rPh>
    <rPh sb="6" eb="8">
      <t>コウホウ</t>
    </rPh>
    <phoneticPr fontId="1"/>
  </si>
  <si>
    <t>断面修復工法</t>
    <rPh sb="0" eb="2">
      <t>ダンメン</t>
    </rPh>
    <rPh sb="2" eb="4">
      <t>シュウフク</t>
    </rPh>
    <rPh sb="4" eb="6">
      <t>コウホウ</t>
    </rPh>
    <phoneticPr fontId="1"/>
  </si>
  <si>
    <t>部分打換え工法</t>
    <rPh sb="0" eb="2">
      <t>ブブン</t>
    </rPh>
    <rPh sb="2" eb="4">
      <t>ウチカ</t>
    </rPh>
    <rPh sb="5" eb="7">
      <t>コウホウ</t>
    </rPh>
    <phoneticPr fontId="1"/>
  </si>
  <si>
    <t>表面被覆工法</t>
    <rPh sb="0" eb="2">
      <t>ヒョウメン</t>
    </rPh>
    <rPh sb="2" eb="4">
      <t>ヒフク</t>
    </rPh>
    <rPh sb="4" eb="6">
      <t>コウホウ</t>
    </rPh>
    <phoneticPr fontId="1"/>
  </si>
  <si>
    <t>防錆処理工法</t>
    <rPh sb="0" eb="2">
      <t>ボウセイ</t>
    </rPh>
    <rPh sb="2" eb="4">
      <t>ショリ</t>
    </rPh>
    <rPh sb="4" eb="6">
      <t>コウホウ</t>
    </rPh>
    <phoneticPr fontId="1"/>
  </si>
  <si>
    <t>再アルカリ化工法</t>
    <rPh sb="0" eb="1">
      <t>サイ</t>
    </rPh>
    <rPh sb="5" eb="6">
      <t>カ</t>
    </rPh>
    <rPh sb="6" eb="8">
      <t>コウホウ</t>
    </rPh>
    <phoneticPr fontId="1"/>
  </si>
  <si>
    <t>全体打換え工法</t>
    <rPh sb="0" eb="2">
      <t>ゼンタイ</t>
    </rPh>
    <rPh sb="2" eb="4">
      <t>ウチカ</t>
    </rPh>
    <rPh sb="5" eb="7">
      <t>コウホウ</t>
    </rPh>
    <phoneticPr fontId="1"/>
  </si>
  <si>
    <t>電気防食工法</t>
    <rPh sb="0" eb="2">
      <t>デンキ</t>
    </rPh>
    <rPh sb="2" eb="4">
      <t>ボウショク</t>
    </rPh>
    <rPh sb="4" eb="6">
      <t>コウホウ</t>
    </rPh>
    <phoneticPr fontId="1"/>
  </si>
  <si>
    <t>脱塩工法</t>
    <rPh sb="0" eb="2">
      <t>ダツエン</t>
    </rPh>
    <rPh sb="2" eb="4">
      <t>コウホウ</t>
    </rPh>
    <phoneticPr fontId="1"/>
  </si>
  <si>
    <t>炭素繊維接着工法</t>
    <rPh sb="0" eb="2">
      <t>タンソ</t>
    </rPh>
    <rPh sb="2" eb="4">
      <t>センイ</t>
    </rPh>
    <rPh sb="4" eb="6">
      <t>セッチャク</t>
    </rPh>
    <rPh sb="6" eb="8">
      <t>コウホウ</t>
    </rPh>
    <phoneticPr fontId="1"/>
  </si>
  <si>
    <t>地盤改良工法</t>
    <rPh sb="0" eb="2">
      <t>ジバン</t>
    </rPh>
    <rPh sb="2" eb="4">
      <t>カイリョウ</t>
    </rPh>
    <rPh sb="4" eb="6">
      <t>コウホウ</t>
    </rPh>
    <phoneticPr fontId="1"/>
  </si>
  <si>
    <t>河床の洗掘防止工法</t>
    <rPh sb="0" eb="2">
      <t>カショウ</t>
    </rPh>
    <rPh sb="3" eb="5">
      <t>センクツ</t>
    </rPh>
    <rPh sb="5" eb="7">
      <t>ボウシ</t>
    </rPh>
    <rPh sb="7" eb="9">
      <t>コウホウ</t>
    </rPh>
    <phoneticPr fontId="1"/>
  </si>
  <si>
    <t>排水装置取替え工法</t>
    <rPh sb="0" eb="2">
      <t>ハイスイ</t>
    </rPh>
    <rPh sb="2" eb="4">
      <t>ソウチ</t>
    </rPh>
    <rPh sb="4" eb="6">
      <t>トリカ</t>
    </rPh>
    <rPh sb="7" eb="9">
      <t>コウホウ</t>
    </rPh>
    <phoneticPr fontId="1"/>
  </si>
  <si>
    <t>舗装打換え</t>
    <rPh sb="0" eb="2">
      <t>ホソウ</t>
    </rPh>
    <rPh sb="2" eb="4">
      <t>ウチカ</t>
    </rPh>
    <phoneticPr fontId="1"/>
  </si>
  <si>
    <t>コア採取</t>
    <rPh sb="2" eb="4">
      <t>サイシュ</t>
    </rPh>
    <phoneticPr fontId="1"/>
  </si>
  <si>
    <t>アルカリ骨材反応試験</t>
    <rPh sb="4" eb="6">
      <t>コツザイ</t>
    </rPh>
    <rPh sb="6" eb="8">
      <t>ハンノウ</t>
    </rPh>
    <rPh sb="8" eb="10">
      <t>シケン</t>
    </rPh>
    <phoneticPr fontId="1"/>
  </si>
  <si>
    <t>中性化試験</t>
    <rPh sb="0" eb="3">
      <t>チュウセイカ</t>
    </rPh>
    <rPh sb="3" eb="5">
      <t>シケン</t>
    </rPh>
    <phoneticPr fontId="1"/>
  </si>
  <si>
    <t>大型カルバートカード　表紙</t>
    <rPh sb="0" eb="2">
      <t>オオガタ</t>
    </rPh>
    <rPh sb="11" eb="13">
      <t>ヒョウシ</t>
    </rPh>
    <phoneticPr fontId="1"/>
  </si>
  <si>
    <t>部材名</t>
    <rPh sb="0" eb="2">
      <t>ブザイ</t>
    </rPh>
    <rPh sb="2" eb="3">
      <t>メイ</t>
    </rPh>
    <phoneticPr fontId="1"/>
  </si>
  <si>
    <t>カルバート本体</t>
    <rPh sb="5" eb="7">
      <t>ホンタイ</t>
    </rPh>
    <phoneticPr fontId="1"/>
  </si>
  <si>
    <t>継手</t>
    <rPh sb="0" eb="2">
      <t>ツギテ</t>
    </rPh>
    <phoneticPr fontId="1"/>
  </si>
  <si>
    <t>ウイング</t>
    <phoneticPr fontId="1"/>
  </si>
  <si>
    <t>その他</t>
    <rPh sb="2" eb="3">
      <t>タ</t>
    </rPh>
    <phoneticPr fontId="1"/>
  </si>
  <si>
    <t>判定区分</t>
    <rPh sb="0" eb="2">
      <t>ハンテイ</t>
    </rPh>
    <rPh sb="2" eb="4">
      <t>クブン</t>
    </rPh>
    <phoneticPr fontId="1"/>
  </si>
  <si>
    <t>代表的な変状種類</t>
    <rPh sb="0" eb="3">
      <t>ダイヒョウテキ</t>
    </rPh>
    <rPh sb="4" eb="6">
      <t>ヘンジョウ</t>
    </rPh>
    <rPh sb="6" eb="8">
      <t>シュルイ</t>
    </rPh>
    <phoneticPr fontId="1"/>
  </si>
  <si>
    <t>ひび割れ範囲調査</t>
    <rPh sb="2" eb="3">
      <t>ワ</t>
    </rPh>
    <rPh sb="4" eb="6">
      <t>ハンイ</t>
    </rPh>
    <rPh sb="6" eb="8">
      <t>チョウサ</t>
    </rPh>
    <phoneticPr fontId="1"/>
  </si>
  <si>
    <t>鉄筋腐食度・かぶり厚調査</t>
    <rPh sb="0" eb="2">
      <t>テッキン</t>
    </rPh>
    <rPh sb="2" eb="4">
      <t>フショク</t>
    </rPh>
    <rPh sb="4" eb="5">
      <t>ド</t>
    </rPh>
    <rPh sb="9" eb="10">
      <t>アツ</t>
    </rPh>
    <rPh sb="10" eb="12">
      <t>チョウサ</t>
    </rPh>
    <phoneticPr fontId="1"/>
  </si>
  <si>
    <t>鉄筋探査</t>
    <rPh sb="0" eb="2">
      <t>テッキン</t>
    </rPh>
    <rPh sb="2" eb="4">
      <t>タンサ</t>
    </rPh>
    <phoneticPr fontId="1"/>
  </si>
  <si>
    <t>圧縮強度試験</t>
    <rPh sb="0" eb="2">
      <t>アッシュク</t>
    </rPh>
    <rPh sb="2" eb="4">
      <t>キョウド</t>
    </rPh>
    <rPh sb="4" eb="6">
      <t>シケン</t>
    </rPh>
    <phoneticPr fontId="1"/>
  </si>
  <si>
    <t>外観変状調査</t>
    <rPh sb="0" eb="2">
      <t>ガイカン</t>
    </rPh>
    <rPh sb="2" eb="4">
      <t>ヘンジョウ</t>
    </rPh>
    <rPh sb="4" eb="6">
      <t>チョウサ</t>
    </rPh>
    <phoneticPr fontId="1"/>
  </si>
  <si>
    <t>塩分含有量試験</t>
    <rPh sb="0" eb="2">
      <t>エンブン</t>
    </rPh>
    <rPh sb="2" eb="5">
      <t>ガンユウリョウ</t>
    </rPh>
    <rPh sb="5" eb="7">
      <t>シケン</t>
    </rPh>
    <phoneticPr fontId="1"/>
  </si>
  <si>
    <t>沈下・移動量調査</t>
    <rPh sb="0" eb="2">
      <t>チンカ</t>
    </rPh>
    <rPh sb="3" eb="5">
      <t>イドウ</t>
    </rPh>
    <rPh sb="5" eb="6">
      <t>リョウ</t>
    </rPh>
    <rPh sb="6" eb="8">
      <t>チョウサ</t>
    </rPh>
    <phoneticPr fontId="1"/>
  </si>
  <si>
    <t>（例文）</t>
    <rPh sb="1" eb="3">
      <t>レイブン</t>
    </rPh>
    <phoneticPr fontId="1"/>
  </si>
  <si>
    <t>-</t>
    <phoneticPr fontId="1"/>
  </si>
  <si>
    <t>-</t>
    <phoneticPr fontId="7"/>
  </si>
  <si>
    <t>-</t>
    <phoneticPr fontId="1"/>
  </si>
  <si>
    <t>・上記の設計に基づく修繕工事を実施した。なお、本工事をもって、平成28年度に実施した定期点検で対策区分Ⅲであった変状の修繕が完了した。</t>
    <phoneticPr fontId="1"/>
  </si>
  <si>
    <t>・上記の設計に基づく修繕工事を実施した。なお、○○ため、○○工を継続する必要がある。</t>
    <phoneticPr fontId="1"/>
  </si>
  <si>
    <t>上部</t>
    <rPh sb="0" eb="2">
      <t>ジョウブ</t>
    </rPh>
    <phoneticPr fontId="1"/>
  </si>
  <si>
    <t>内空</t>
    <rPh sb="0" eb="2">
      <t>ナイクウ</t>
    </rPh>
    <phoneticPr fontId="1"/>
  </si>
  <si>
    <t>大型カルバートカード　状況写真</t>
    <rPh sb="0" eb="2">
      <t>オオガタ</t>
    </rPh>
    <rPh sb="11" eb="13">
      <t>ジョウキョウ</t>
    </rPh>
    <rPh sb="13" eb="15">
      <t>シャシン</t>
    </rPh>
    <phoneticPr fontId="1"/>
  </si>
  <si>
    <t>防水工法</t>
  </si>
  <si>
    <t>防水工法</t>
    <rPh sb="0" eb="2">
      <t>ボウスイ</t>
    </rPh>
    <rPh sb="2" eb="4">
      <t>コウホウ</t>
    </rPh>
    <phoneticPr fontId="1"/>
  </si>
  <si>
    <t>表面被覆工法</t>
  </si>
  <si>
    <t>ひび割れ補修工法</t>
  </si>
  <si>
    <t>断面修復工法</t>
  </si>
  <si>
    <t>炭素繊維接着工法</t>
  </si>
  <si>
    <t>部分打換え工法</t>
  </si>
  <si>
    <t>防錆処理工法</t>
  </si>
  <si>
    <t>再アルカリ化工法</t>
  </si>
  <si>
    <t>全体打換え工法</t>
  </si>
  <si>
    <t>電気防食工法</t>
  </si>
  <si>
    <t>脱塩工法</t>
  </si>
  <si>
    <t>地盤改良工法</t>
  </si>
  <si>
    <t>河床の洗掘防止工法</t>
  </si>
  <si>
    <t>排水装置取替え工法</t>
  </si>
  <si>
    <t>舗装打換え</t>
  </si>
  <si>
    <t>ブロック番号</t>
    <rPh sb="4" eb="6">
      <t>バンゴウ</t>
    </rPh>
    <phoneticPr fontId="1"/>
  </si>
  <si>
    <t>対象部位</t>
    <rPh sb="0" eb="2">
      <t>タイショウ</t>
    </rPh>
    <rPh sb="2" eb="4">
      <t>ブイ</t>
    </rPh>
    <phoneticPr fontId="1"/>
  </si>
  <si>
    <t>部材区分</t>
    <rPh sb="0" eb="2">
      <t>ブザイ</t>
    </rPh>
    <rPh sb="2" eb="4">
      <t>クブン</t>
    </rPh>
    <phoneticPr fontId="1"/>
  </si>
  <si>
    <t>部材番号</t>
    <rPh sb="0" eb="2">
      <t>ブザイ</t>
    </rPh>
    <rPh sb="2" eb="4">
      <t>バンゴウ</t>
    </rPh>
    <phoneticPr fontId="1"/>
  </si>
  <si>
    <t>変状部位・部材</t>
    <rPh sb="0" eb="2">
      <t>ヘンジョウ</t>
    </rPh>
    <rPh sb="2" eb="4">
      <t>ブイ</t>
    </rPh>
    <rPh sb="5" eb="7">
      <t>ブザイ</t>
    </rPh>
    <phoneticPr fontId="1"/>
  </si>
  <si>
    <t>部材番号</t>
    <rPh sb="0" eb="2">
      <t>ブザイ</t>
    </rPh>
    <rPh sb="2" eb="4">
      <t>バンゴウ</t>
    </rPh>
    <phoneticPr fontId="1"/>
  </si>
  <si>
    <t>写真番号</t>
    <rPh sb="0" eb="2">
      <t>シャシン</t>
    </rPh>
    <rPh sb="2" eb="4">
      <t>バンゴウ</t>
    </rPh>
    <phoneticPr fontId="1"/>
  </si>
  <si>
    <t>対策区分</t>
    <rPh sb="0" eb="2">
      <t>タイサク</t>
    </rPh>
    <rPh sb="2" eb="4">
      <t>クブン</t>
    </rPh>
    <phoneticPr fontId="1"/>
  </si>
  <si>
    <t>大型カルバートカード　措置履歴総括表</t>
    <rPh sb="0" eb="2">
      <t>オオガタ</t>
    </rPh>
    <rPh sb="11" eb="13">
      <t>ソチ</t>
    </rPh>
    <rPh sb="13" eb="15">
      <t>リレキ</t>
    </rPh>
    <rPh sb="15" eb="18">
      <t>ソウカツヒョウ</t>
    </rPh>
    <phoneticPr fontId="1"/>
  </si>
  <si>
    <t>変状程度</t>
    <rPh sb="0" eb="2">
      <t>ヘンジョウ</t>
    </rPh>
    <rPh sb="2" eb="4">
      <t>テイド</t>
    </rPh>
    <phoneticPr fontId="1"/>
  </si>
  <si>
    <t>大型カルバートカード　対策工展開図</t>
    <rPh sb="0" eb="2">
      <t>オオガタ</t>
    </rPh>
    <rPh sb="11" eb="13">
      <t>タイサク</t>
    </rPh>
    <rPh sb="13" eb="14">
      <t>コウ</t>
    </rPh>
    <rPh sb="14" eb="17">
      <t>テンカイズ</t>
    </rPh>
    <phoneticPr fontId="1"/>
  </si>
  <si>
    <t>部分補修工法（附属物等）</t>
    <rPh sb="0" eb="2">
      <t>ブブン</t>
    </rPh>
    <rPh sb="2" eb="4">
      <t>ホシュウ</t>
    </rPh>
    <rPh sb="4" eb="6">
      <t>コウホウ</t>
    </rPh>
    <rPh sb="7" eb="9">
      <t>フゾク</t>
    </rPh>
    <rPh sb="9" eb="10">
      <t>ブツ</t>
    </rPh>
    <rPh sb="10" eb="11">
      <t>トウ</t>
    </rPh>
    <phoneticPr fontId="1"/>
  </si>
  <si>
    <t>取替え工法（附属物等）</t>
    <rPh sb="0" eb="2">
      <t>トリカ</t>
    </rPh>
    <rPh sb="3" eb="5">
      <t>コウホウ</t>
    </rPh>
    <rPh sb="6" eb="8">
      <t>フゾク</t>
    </rPh>
    <rPh sb="8" eb="9">
      <t>ブツ</t>
    </rPh>
    <rPh sb="9" eb="10">
      <t>トウ</t>
    </rPh>
    <phoneticPr fontId="1"/>
  </si>
  <si>
    <t>表面処理（舗装）</t>
    <rPh sb="0" eb="2">
      <t>ヒョウメン</t>
    </rPh>
    <rPh sb="2" eb="4">
      <t>ショリ</t>
    </rPh>
    <rPh sb="5" eb="7">
      <t>ホソウ</t>
    </rPh>
    <phoneticPr fontId="1"/>
  </si>
  <si>
    <t>）</t>
    <phoneticPr fontId="1"/>
  </si>
  <si>
    <t>（</t>
    <phoneticPr fontId="1"/>
  </si>
  <si>
    <t>部分補修工法（附属物等）</t>
    <rPh sb="7" eb="9">
      <t>フゾク</t>
    </rPh>
    <rPh sb="9" eb="10">
      <t>ブツ</t>
    </rPh>
    <rPh sb="10" eb="11">
      <t>トウ</t>
    </rPh>
    <phoneticPr fontId="1"/>
  </si>
  <si>
    <t>取替え工法（附属物等）</t>
    <rPh sb="6" eb="8">
      <t>フゾク</t>
    </rPh>
    <rPh sb="8" eb="9">
      <t>ブツ</t>
    </rPh>
    <rPh sb="9" eb="10">
      <t>トウ</t>
    </rPh>
    <phoneticPr fontId="1"/>
  </si>
  <si>
    <t>表面処理（舗装）</t>
    <rPh sb="5" eb="7">
      <t>ホソウ</t>
    </rPh>
    <phoneticPr fontId="1"/>
  </si>
  <si>
    <t>78,87,92,96</t>
  </si>
  <si>
    <t>79,85,90,95</t>
  </si>
  <si>
    <t>80,86,91,96</t>
  </si>
  <si>
    <t>86,91,96</t>
  </si>
  <si>
    <t>87,92,97</t>
  </si>
  <si>
    <t>88,97</t>
  </si>
  <si>
    <t>なし</t>
    <phoneticPr fontId="1"/>
  </si>
  <si>
    <t>←様式Aの工法番号でその他の工法名を記入すると、カッコ内の工法名が自動的に表示されます。</t>
    <rPh sb="1" eb="3">
      <t>ヨウシキ</t>
    </rPh>
    <rPh sb="5" eb="7">
      <t>コウホウ</t>
    </rPh>
    <rPh sb="7" eb="9">
      <t>バンゴウ</t>
    </rPh>
    <rPh sb="12" eb="13">
      <t>タ</t>
    </rPh>
    <rPh sb="14" eb="16">
      <t>コウホウ</t>
    </rPh>
    <rPh sb="16" eb="17">
      <t>メイ</t>
    </rPh>
    <rPh sb="18" eb="20">
      <t>キニュウ</t>
    </rPh>
    <rPh sb="27" eb="28">
      <t>ナイ</t>
    </rPh>
    <rPh sb="29" eb="31">
      <t>コウホウ</t>
    </rPh>
    <rPh sb="31" eb="32">
      <t>メイ</t>
    </rPh>
    <rPh sb="33" eb="36">
      <t>ジドウテキ</t>
    </rPh>
    <rPh sb="37" eb="39">
      <t>ヒョウジ</t>
    </rPh>
    <phoneticPr fontId="1"/>
  </si>
  <si>
    <t>・定期点検で対策区分Ⅲと診断された箇所の対策工、詳細調査で確認した中性化への対策工を検討した。</t>
    <phoneticPr fontId="1"/>
  </si>
  <si>
    <t>施工記録様式C（定期点検に基づく補修用）</t>
    <rPh sb="8" eb="10">
      <t>テイキ</t>
    </rPh>
    <rPh sb="10" eb="12">
      <t>テンケン</t>
    </rPh>
    <rPh sb="13" eb="14">
      <t>モト</t>
    </rPh>
    <rPh sb="16" eb="18">
      <t>ホシュウ</t>
    </rPh>
    <rPh sb="18" eb="19">
      <t>ヨウ</t>
    </rPh>
    <phoneticPr fontId="1"/>
  </si>
  <si>
    <t>←様式Aの管理番号を入力すると、自動表示されます。</t>
    <rPh sb="1" eb="3">
      <t>ヨウシキ</t>
    </rPh>
    <rPh sb="5" eb="7">
      <t>カンリ</t>
    </rPh>
    <rPh sb="7" eb="9">
      <t>バンゴウ</t>
    </rPh>
    <rPh sb="10" eb="12">
      <t>ニュウリョク</t>
    </rPh>
    <rPh sb="16" eb="18">
      <t>ジドウ</t>
    </rPh>
    <rPh sb="18" eb="20">
      <t>ヒョウジ</t>
    </rPh>
    <phoneticPr fontId="1"/>
  </si>
  <si>
    <t>国道</t>
    <rPh sb="0" eb="2">
      <t>コクドウ</t>
    </rPh>
    <phoneticPr fontId="4"/>
  </si>
  <si>
    <t>蛍光灯</t>
    <rPh sb="0" eb="3">
      <t>ケイコウトウ</t>
    </rPh>
    <phoneticPr fontId="1"/>
  </si>
  <si>
    <t>交通量
H27センサス</t>
    <rPh sb="0" eb="2">
      <t>コウツウ</t>
    </rPh>
    <rPh sb="2" eb="3">
      <t>リョウ</t>
    </rPh>
    <phoneticPr fontId="7"/>
  </si>
  <si>
    <t>←下表から工法番号を選んで入力してください。</t>
    <phoneticPr fontId="1"/>
  </si>
  <si>
    <t>ひび割れ範囲調査</t>
  </si>
  <si>
    <t>鉄筋腐食度・かぶり厚調査</t>
  </si>
  <si>
    <t>鉄筋探査</t>
  </si>
  <si>
    <t>コア採取</t>
  </si>
  <si>
    <t>圧縮強度試験</t>
  </si>
  <si>
    <t>中性化試験</t>
  </si>
  <si>
    <t>外観変状調査</t>
  </si>
  <si>
    <t>塩分含有量試験</t>
  </si>
  <si>
    <t>アルカリ骨材反応試験</t>
  </si>
  <si>
    <t>沈下・移動量調査</t>
  </si>
  <si>
    <t>←定期点検記録様式から点検結果を転記してください</t>
  </si>
  <si>
    <t>※本展開図は、見下げた状態で記載すること。また、変状や工法の種類が分かる凡例を記載すること。</t>
    <phoneticPr fontId="1"/>
  </si>
  <si>
    <t>起点側
（内空道路）</t>
    <rPh sb="0" eb="2">
      <t>キテン</t>
    </rPh>
    <rPh sb="2" eb="3">
      <t>ガワ</t>
    </rPh>
    <rPh sb="5" eb="7">
      <t>ナイクウ</t>
    </rPh>
    <rPh sb="7" eb="9">
      <t>ドウロ</t>
    </rPh>
    <phoneticPr fontId="1"/>
  </si>
  <si>
    <t>終点側
（内空道路）</t>
    <rPh sb="0" eb="2">
      <t>シュウテン</t>
    </rPh>
    <rPh sb="2" eb="3">
      <t>ガワ</t>
    </rPh>
    <rPh sb="5" eb="7">
      <t>ナイクウ</t>
    </rPh>
    <rPh sb="7" eb="9">
      <t>ドウロ</t>
    </rPh>
    <phoneticPr fontId="1"/>
  </si>
  <si>
    <t>この施設情報は、道路保全課が必要に応じて編集する。編集する場合は国土交通省に報告している定期点検情報と整合させること。（77条調査/年1回）</t>
    <rPh sb="2" eb="4">
      <t>シセツ</t>
    </rPh>
    <rPh sb="4" eb="6">
      <t>ジョウホウ</t>
    </rPh>
    <rPh sb="8" eb="10">
      <t>ドウロ</t>
    </rPh>
    <rPh sb="10" eb="12">
      <t>ホゼン</t>
    </rPh>
    <rPh sb="12" eb="13">
      <t>カ</t>
    </rPh>
    <rPh sb="14" eb="16">
      <t>ヒツヨウ</t>
    </rPh>
    <rPh sb="17" eb="18">
      <t>オウ</t>
    </rPh>
    <rPh sb="20" eb="22">
      <t>ヘンシュウ</t>
    </rPh>
    <rPh sb="25" eb="27">
      <t>ヘンシュウ</t>
    </rPh>
    <rPh sb="29" eb="31">
      <t>バアイ</t>
    </rPh>
    <rPh sb="32" eb="34">
      <t>コクド</t>
    </rPh>
    <rPh sb="34" eb="37">
      <t>コウツウショウ</t>
    </rPh>
    <rPh sb="38" eb="40">
      <t>ホウコク</t>
    </rPh>
    <rPh sb="44" eb="46">
      <t>テイキ</t>
    </rPh>
    <rPh sb="46" eb="48">
      <t>テンケン</t>
    </rPh>
    <rPh sb="48" eb="50">
      <t>ジョウホウ</t>
    </rPh>
    <rPh sb="51" eb="53">
      <t>セイゴウ</t>
    </rPh>
    <rPh sb="62" eb="63">
      <t>ジョウ</t>
    </rPh>
    <rPh sb="63" eb="65">
      <t>チョウサ</t>
    </rPh>
    <rPh sb="66" eb="67">
      <t>ネン</t>
    </rPh>
    <rPh sb="68" eb="69">
      <t>カイ</t>
    </rPh>
    <phoneticPr fontId="1"/>
  </si>
  <si>
    <t>静岡県橋梁補修マニュアル掲載ページ</t>
    <rPh sb="0" eb="2">
      <t>シズオカ</t>
    </rPh>
    <rPh sb="2" eb="3">
      <t>ケン</t>
    </rPh>
    <rPh sb="3" eb="5">
      <t>キョウリョウ</t>
    </rPh>
    <rPh sb="5" eb="7">
      <t>ホシュウ</t>
    </rPh>
    <rPh sb="12" eb="14">
      <t>ケイサイ</t>
    </rPh>
    <phoneticPr fontId="1"/>
  </si>
  <si>
    <t>この工法リストは、道路保全課が必要に応じて編集する。</t>
    <rPh sb="2" eb="4">
      <t>コウホウ</t>
    </rPh>
    <phoneticPr fontId="1"/>
  </si>
  <si>
    <t>※施工記録様式（様式A～D）は、工事の1契約ごとに作成すること。作成後、「浜松市道路トンネル・シェッド・大型カルバート様式保存マニュアル」に基づき、「浜松市土木情報管理システム」に登録すること。</t>
    <phoneticPr fontId="1"/>
  </si>
  <si>
    <t>←1つの変状に複数の工法を適用した場合は、②・③にも実施状況・工法番号を記載してください。</t>
    <rPh sb="4" eb="6">
      <t>ヘンジョウ</t>
    </rPh>
    <rPh sb="7" eb="9">
      <t>フクスウ</t>
    </rPh>
    <rPh sb="10" eb="12">
      <t>コウホウ</t>
    </rPh>
    <rPh sb="13" eb="15">
      <t>テキヨウ</t>
    </rPh>
    <rPh sb="17" eb="19">
      <t>バアイ</t>
    </rPh>
    <rPh sb="26" eb="28">
      <t>ジッシ</t>
    </rPh>
    <rPh sb="28" eb="30">
      <t>ジョウキョウ</t>
    </rPh>
    <rPh sb="31" eb="33">
      <t>コウホウ</t>
    </rPh>
    <rPh sb="33" eb="35">
      <t>バンゴウ</t>
    </rPh>
    <rPh sb="36" eb="38">
      <t>キサイ</t>
    </rPh>
    <phoneticPr fontId="1"/>
  </si>
  <si>
    <t>※定期点検以外で発見した変状についても詳細調査・措置を行った場合は、定期点検時に発見した変状と番号が重複しないよう配慮し、ブロック番号～措置履歴を記載すること。</t>
    <rPh sb="5" eb="7">
      <t>イガイ</t>
    </rPh>
    <phoneticPr fontId="1"/>
  </si>
  <si>
    <t>※起点・終点は内空道路の起点・終点とする。</t>
    <phoneticPr fontId="1"/>
  </si>
  <si>
    <t>※ブロック番号～判定区分の欄には、工事理由となった定期点検の結果を定期点検記録様式から転記すること。詳細調査・措置履歴の欄には、詳細調査・補修工事の実施状況と方法を変状毎に記入すること。</t>
    <rPh sb="69" eb="71">
      <t>ホシュウ</t>
    </rPh>
    <phoneticPr fontId="1"/>
  </si>
  <si>
    <t>Ver.1.0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</si>
</sst>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_ "/>
    <numFmt numFmtId="178" formatCode="0.0_ "/>
    <numFmt numFmtId="179" formatCode="#,##0_);[Red]\(#,##0\)"/>
    <numFmt numFmtId="180" formatCode="#,##0_ "/>
    <numFmt numFmtId="181" formatCode="#,##0.0_ "/>
    <numFmt numFmtId="182" formatCode="#,##0.00_ "/>
  </numFmts>
  <fonts count="33">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HGSｺﾞｼｯｸM"/>
      <family val="3"/>
      <charset val="128"/>
    </font>
    <font>
      <sz val="6"/>
      <name val="ＭＳ Ｐゴシック"/>
      <family val="3"/>
      <charset val="128"/>
    </font>
    <font>
      <sz val="8"/>
      <color theme="1"/>
      <name val="HGSｺﾞｼｯｸM"/>
      <family val="3"/>
      <charset val="128"/>
    </font>
    <font>
      <sz val="11"/>
      <color theme="1"/>
      <name val="HGSｺﾞｼｯｸM"/>
      <family val="3"/>
      <charset val="128"/>
    </font>
    <font>
      <sz val="6"/>
      <name val="游ゴシック"/>
      <family val="3"/>
      <charset val="128"/>
      <scheme val="minor"/>
    </font>
    <font>
      <sz val="9"/>
      <name val="HGSｺﾞｼｯｸM"/>
      <family val="3"/>
      <charset val="128"/>
    </font>
    <font>
      <sz val="14"/>
      <color theme="1"/>
      <name val="HGSｺﾞｼｯｸM"/>
      <family val="3"/>
      <charset val="128"/>
    </font>
    <font>
      <sz val="11"/>
      <color theme="1"/>
      <name val="游ゴシック"/>
      <family val="3"/>
      <charset val="128"/>
      <scheme val="minor"/>
    </font>
    <font>
      <b/>
      <sz val="9"/>
      <color rgb="FFFF0000"/>
      <name val="HGSｺﾞｼｯｸM"/>
      <family val="3"/>
      <charset val="128"/>
    </font>
    <font>
      <sz val="8"/>
      <color rgb="FFFF0000"/>
      <name val="HGSｺﾞｼｯｸM"/>
      <family val="3"/>
      <charset val="128"/>
    </font>
    <font>
      <sz val="8"/>
      <color theme="1"/>
      <name val="游ゴシック"/>
      <family val="2"/>
      <charset val="128"/>
      <scheme val="minor"/>
    </font>
    <font>
      <sz val="8"/>
      <color theme="1"/>
      <name val="游ゴシック"/>
      <family val="3"/>
      <charset val="128"/>
      <scheme val="minor"/>
    </font>
    <font>
      <sz val="11"/>
      <color theme="1"/>
      <name val="游ゴシック"/>
      <family val="2"/>
      <charset val="128"/>
      <scheme val="minor"/>
    </font>
    <font>
      <sz val="11"/>
      <color theme="0"/>
      <name val="游ゴシック"/>
      <family val="2"/>
      <charset val="128"/>
      <scheme val="minor"/>
    </font>
    <font>
      <b/>
      <sz val="11"/>
      <color theme="1"/>
      <name val="游ゴシック"/>
      <family val="3"/>
      <charset val="128"/>
      <scheme val="minor"/>
    </font>
    <font>
      <sz val="10"/>
      <name val="ＭＳ ゴシック"/>
      <family val="3"/>
      <charset val="128"/>
    </font>
    <font>
      <sz val="10"/>
      <color theme="1"/>
      <name val="ＭＳ ゴシック"/>
      <family val="2"/>
      <charset val="128"/>
    </font>
    <font>
      <sz val="11"/>
      <name val="ＭＳ Ｐゴシック"/>
      <family val="3"/>
      <charset val="128"/>
    </font>
    <font>
      <sz val="11"/>
      <name val="ＭＳ Ｐ明朝"/>
      <family val="1"/>
      <charset val="128"/>
    </font>
    <font>
      <sz val="10"/>
      <color theme="1"/>
      <name val="HGSｺﾞｼｯｸM"/>
      <family val="3"/>
      <charset val="128"/>
    </font>
    <font>
      <sz val="11"/>
      <color rgb="FFFF0000"/>
      <name val="游ゴシック"/>
      <family val="2"/>
      <charset val="128"/>
      <scheme val="minor"/>
    </font>
    <font>
      <b/>
      <sz val="11"/>
      <color rgb="FFFF0000"/>
      <name val="游ゴシック"/>
      <family val="3"/>
      <charset val="128"/>
      <scheme val="minor"/>
    </font>
    <font>
      <sz val="11"/>
      <color rgb="FFFF0000"/>
      <name val="游ゴシック"/>
      <family val="3"/>
      <charset val="128"/>
      <scheme val="minor"/>
    </font>
    <font>
      <sz val="10"/>
      <name val="ＭＳ Ｐゴシック"/>
      <family val="3"/>
      <charset val="128"/>
    </font>
    <font>
      <sz val="8"/>
      <name val="HGSｺﾞｼｯｸM"/>
      <family val="3"/>
      <charset val="128"/>
    </font>
    <font>
      <b/>
      <sz val="9"/>
      <name val="HGSｺﾞｼｯｸM"/>
      <family val="3"/>
      <charset val="128"/>
    </font>
    <font>
      <sz val="9"/>
      <name val="游ゴシック"/>
      <family val="2"/>
      <charset val="128"/>
      <scheme val="minor"/>
    </font>
    <font>
      <sz val="14"/>
      <name val="HGSｺﾞｼｯｸM"/>
      <family val="3"/>
      <charset val="128"/>
    </font>
    <font>
      <sz val="11"/>
      <name val="游ゴシック"/>
      <family val="2"/>
      <charset val="128"/>
      <scheme val="minor"/>
    </font>
    <font>
      <sz val="11"/>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auto="1"/>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auto="1"/>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auto="1"/>
      </right>
      <top/>
      <bottom style="thin">
        <color indexed="64"/>
      </bottom>
      <diagonal/>
    </border>
    <border>
      <left style="dashed">
        <color indexed="64"/>
      </left>
      <right style="dashed">
        <color indexed="64"/>
      </right>
      <top style="thin">
        <color auto="1"/>
      </top>
      <bottom style="thin">
        <color auto="1"/>
      </bottom>
      <diagonal/>
    </border>
    <border>
      <left style="dashed">
        <color indexed="64"/>
      </left>
      <right style="thin">
        <color auto="1"/>
      </right>
      <top style="thin">
        <color auto="1"/>
      </top>
      <bottom style="thin">
        <color auto="1"/>
      </bottom>
      <diagonal/>
    </border>
    <border>
      <left/>
      <right style="dashed">
        <color indexed="64"/>
      </right>
      <top style="thin">
        <color indexed="64"/>
      </top>
      <bottom style="thin">
        <color auto="1"/>
      </bottom>
      <diagonal/>
    </border>
    <border>
      <left style="dashed">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s>
  <cellStyleXfs count="15">
    <xf numFmtId="0" fontId="0" fillId="0" borderId="0">
      <alignment vertical="center"/>
    </xf>
    <xf numFmtId="0" fontId="10" fillId="0" borderId="0">
      <alignment vertical="center"/>
    </xf>
    <xf numFmtId="0" fontId="15" fillId="0" borderId="0">
      <alignment vertical="center"/>
    </xf>
    <xf numFmtId="38" fontId="18"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8" fillId="0" borderId="0"/>
    <xf numFmtId="0" fontId="19" fillId="0" borderId="0">
      <alignment vertical="center"/>
    </xf>
    <xf numFmtId="0" fontId="15" fillId="0" borderId="0">
      <alignment vertical="center"/>
    </xf>
    <xf numFmtId="0" fontId="15" fillId="0" borderId="0">
      <alignment vertical="center"/>
    </xf>
    <xf numFmtId="0" fontId="20" fillId="0" borderId="0"/>
    <xf numFmtId="0" fontId="21" fillId="0" borderId="0">
      <alignment vertical="center"/>
    </xf>
    <xf numFmtId="0" fontId="26" fillId="0" borderId="0">
      <alignment vertical="center"/>
    </xf>
    <xf numFmtId="0" fontId="15" fillId="0" borderId="0">
      <alignment vertical="center"/>
    </xf>
    <xf numFmtId="0" fontId="15" fillId="0" borderId="0">
      <alignment vertical="center"/>
    </xf>
  </cellStyleXfs>
  <cellXfs count="374">
    <xf numFmtId="0" fontId="0" fillId="0" borderId="0" xfId="0">
      <alignment vertical="center"/>
    </xf>
    <xf numFmtId="0" fontId="2" fillId="0" borderId="0" xfId="0" applyFont="1">
      <alignment vertical="center"/>
    </xf>
    <xf numFmtId="0" fontId="3" fillId="3" borderId="8"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2" xfId="0" applyFont="1" applyFill="1" applyBorder="1" applyProtection="1">
      <alignment vertical="center"/>
    </xf>
    <xf numFmtId="0" fontId="3" fillId="3" borderId="3" xfId="0" applyFont="1" applyFill="1" applyBorder="1" applyProtection="1">
      <alignment vertical="center"/>
    </xf>
    <xf numFmtId="0" fontId="3" fillId="3" borderId="5" xfId="0" applyFont="1" applyFill="1" applyBorder="1" applyProtection="1">
      <alignment vertical="center"/>
    </xf>
    <xf numFmtId="0" fontId="3" fillId="3" borderId="0" xfId="0" applyFont="1" applyFill="1" applyBorder="1" applyProtection="1">
      <alignment vertical="center"/>
    </xf>
    <xf numFmtId="0" fontId="3" fillId="3" borderId="6" xfId="0" applyFont="1" applyFill="1" applyBorder="1" applyProtection="1">
      <alignment vertical="center"/>
    </xf>
    <xf numFmtId="0" fontId="3" fillId="3" borderId="11" xfId="0" applyFont="1" applyFill="1" applyBorder="1" applyProtection="1">
      <alignment vertical="center"/>
    </xf>
    <xf numFmtId="0" fontId="3" fillId="3" borderId="12" xfId="0" applyFont="1" applyFill="1" applyBorder="1" applyProtection="1">
      <alignment vertical="center"/>
    </xf>
    <xf numFmtId="0" fontId="3" fillId="3" borderId="13" xfId="0" applyFont="1" applyFill="1" applyBorder="1" applyProtection="1">
      <alignment vertical="center"/>
    </xf>
    <xf numFmtId="0" fontId="3" fillId="3" borderId="0" xfId="0" applyFont="1" applyFill="1" applyBorder="1" applyAlignment="1" applyProtection="1">
      <alignment horizontal="center" vertical="center"/>
    </xf>
    <xf numFmtId="0" fontId="2" fillId="0" borderId="0" xfId="0" applyFont="1" applyProtection="1">
      <alignment vertical="center"/>
    </xf>
    <xf numFmtId="0" fontId="3" fillId="0" borderId="0" xfId="0" applyFont="1" applyProtection="1">
      <alignment vertical="center"/>
    </xf>
    <xf numFmtId="0" fontId="3" fillId="3" borderId="10" xfId="0" applyFont="1" applyFill="1" applyBorder="1" applyAlignment="1" applyProtection="1">
      <alignment vertical="center" shrinkToFit="1"/>
    </xf>
    <xf numFmtId="0" fontId="3" fillId="3" borderId="2" xfId="0" applyFont="1" applyFill="1" applyBorder="1" applyAlignment="1" applyProtection="1">
      <alignment vertical="center" shrinkToFit="1"/>
    </xf>
    <xf numFmtId="0" fontId="3" fillId="3" borderId="2" xfId="0" applyFont="1" applyFill="1" applyBorder="1" applyAlignment="1" applyProtection="1">
      <alignment vertical="center"/>
    </xf>
    <xf numFmtId="0" fontId="3" fillId="3" borderId="2" xfId="0" applyFont="1" applyFill="1" applyBorder="1" applyAlignment="1" applyProtection="1">
      <alignment horizontal="center" vertical="center"/>
    </xf>
    <xf numFmtId="0" fontId="3" fillId="3" borderId="0" xfId="0" applyFont="1" applyFill="1" applyBorder="1" applyAlignment="1" applyProtection="1">
      <alignment horizontal="center" vertical="center" shrinkToFit="1"/>
    </xf>
    <xf numFmtId="0" fontId="2" fillId="0" borderId="0" xfId="0" applyFont="1" applyBorder="1">
      <alignment vertical="center"/>
    </xf>
    <xf numFmtId="0" fontId="3" fillId="3" borderId="11" xfId="0" applyFont="1" applyFill="1" applyBorder="1" applyAlignment="1" applyProtection="1">
      <alignment vertical="center"/>
    </xf>
    <xf numFmtId="0" fontId="3" fillId="3" borderId="1" xfId="0" applyFont="1" applyFill="1" applyBorder="1" applyAlignment="1" applyProtection="1">
      <alignment vertical="center"/>
    </xf>
    <xf numFmtId="0" fontId="5" fillId="3" borderId="0" xfId="0" applyFont="1" applyFill="1" applyProtection="1">
      <alignment vertical="center"/>
    </xf>
    <xf numFmtId="0" fontId="3" fillId="3" borderId="12" xfId="0" applyFont="1" applyFill="1" applyBorder="1" applyAlignment="1" applyProtection="1">
      <alignment horizontal="center" vertical="center"/>
    </xf>
    <xf numFmtId="0" fontId="3" fillId="3" borderId="9" xfId="0" applyFont="1" applyFill="1" applyBorder="1" applyAlignment="1" applyProtection="1">
      <alignment horizontal="center" vertical="center" shrinkToFit="1"/>
    </xf>
    <xf numFmtId="0" fontId="3" fillId="3" borderId="9" xfId="0" applyFont="1" applyFill="1" applyBorder="1" applyAlignment="1" applyProtection="1">
      <alignment horizontal="center" vertical="center"/>
    </xf>
    <xf numFmtId="0" fontId="3" fillId="3" borderId="2" xfId="0" applyFont="1" applyFill="1" applyBorder="1" applyAlignment="1" applyProtection="1">
      <alignment horizontal="right" vertical="center" shrinkToFit="1"/>
    </xf>
    <xf numFmtId="0" fontId="3" fillId="3" borderId="13" xfId="0" applyFont="1" applyFill="1" applyBorder="1" applyAlignment="1" applyProtection="1">
      <alignment vertical="center"/>
    </xf>
    <xf numFmtId="0" fontId="6" fillId="3" borderId="0" xfId="0" applyFont="1" applyFill="1" applyBorder="1" applyAlignment="1" applyProtection="1">
      <alignment vertical="center"/>
    </xf>
    <xf numFmtId="0" fontId="3" fillId="3" borderId="5" xfId="0" applyFont="1" applyFill="1" applyBorder="1" applyAlignment="1" applyProtection="1">
      <alignment vertical="center"/>
    </xf>
    <xf numFmtId="0" fontId="6" fillId="3" borderId="5" xfId="0" applyFont="1" applyFill="1" applyBorder="1" applyAlignment="1" applyProtection="1">
      <alignment vertical="center"/>
    </xf>
    <xf numFmtId="0" fontId="3" fillId="3" borderId="25" xfId="0" applyFont="1" applyFill="1" applyBorder="1" applyAlignment="1" applyProtection="1">
      <alignment horizontal="center" vertical="center"/>
    </xf>
    <xf numFmtId="0" fontId="3" fillId="3" borderId="26" xfId="0" applyFont="1" applyFill="1" applyBorder="1" applyAlignment="1" applyProtection="1">
      <alignment vertical="center"/>
    </xf>
    <xf numFmtId="0" fontId="6" fillId="3" borderId="16" xfId="0" applyFont="1" applyFill="1" applyBorder="1" applyAlignment="1" applyProtection="1">
      <alignment vertical="center"/>
    </xf>
    <xf numFmtId="0" fontId="6" fillId="3" borderId="29" xfId="0" applyFont="1" applyFill="1" applyBorder="1" applyAlignment="1" applyProtection="1">
      <alignment vertical="center"/>
    </xf>
    <xf numFmtId="0" fontId="3" fillId="3" borderId="22" xfId="0" applyFont="1" applyFill="1" applyBorder="1" applyAlignment="1" applyProtection="1">
      <alignment vertical="center"/>
    </xf>
    <xf numFmtId="0" fontId="3" fillId="3" borderId="30" xfId="0" applyFont="1" applyFill="1" applyBorder="1" applyProtection="1">
      <alignment vertical="center"/>
    </xf>
    <xf numFmtId="0" fontId="12" fillId="3" borderId="0" xfId="0" applyFont="1" applyFill="1" applyProtection="1">
      <alignment vertical="center"/>
    </xf>
    <xf numFmtId="0" fontId="3" fillId="0" borderId="0" xfId="0" applyFont="1" applyBorder="1">
      <alignment vertical="center"/>
    </xf>
    <xf numFmtId="0" fontId="2" fillId="0" borderId="6" xfId="0" applyFont="1" applyBorder="1">
      <alignment vertical="center"/>
    </xf>
    <xf numFmtId="0" fontId="3" fillId="3" borderId="10" xfId="0" applyFont="1" applyFill="1" applyBorder="1" applyAlignment="1" applyProtection="1">
      <alignment horizontal="center" vertical="center"/>
    </xf>
    <xf numFmtId="0" fontId="16" fillId="5" borderId="4" xfId="2" applyFont="1" applyFill="1" applyBorder="1" applyAlignment="1">
      <alignment horizontal="center" vertical="center"/>
    </xf>
    <xf numFmtId="0" fontId="15" fillId="0" borderId="0" xfId="2">
      <alignment vertical="center"/>
    </xf>
    <xf numFmtId="0" fontId="15" fillId="0" borderId="0" xfId="2" applyAlignment="1">
      <alignment vertical="center"/>
    </xf>
    <xf numFmtId="0" fontId="15" fillId="0" borderId="4" xfId="2" applyBorder="1">
      <alignment vertical="center"/>
    </xf>
    <xf numFmtId="0" fontId="17" fillId="0" borderId="4" xfId="2" applyFont="1" applyBorder="1">
      <alignment vertical="center"/>
    </xf>
    <xf numFmtId="0" fontId="0" fillId="0" borderId="4" xfId="2" applyFont="1" applyBorder="1">
      <alignment vertical="center"/>
    </xf>
    <xf numFmtId="0" fontId="0" fillId="2" borderId="4" xfId="2" applyFont="1" applyFill="1" applyBorder="1" applyAlignment="1">
      <alignment vertical="center" wrapText="1"/>
    </xf>
    <xf numFmtId="181" fontId="15" fillId="0" borderId="4" xfId="2" applyNumberFormat="1" applyBorder="1">
      <alignment vertical="center"/>
    </xf>
    <xf numFmtId="180" fontId="15" fillId="0" borderId="4" xfId="2" applyNumberFormat="1" applyBorder="1">
      <alignment vertical="center"/>
    </xf>
    <xf numFmtId="182" fontId="15" fillId="0" borderId="4" xfId="2" applyNumberFormat="1" applyBorder="1">
      <alignment vertical="center"/>
    </xf>
    <xf numFmtId="182" fontId="0" fillId="0" borderId="4" xfId="2" applyNumberFormat="1" applyFont="1" applyBorder="1">
      <alignment vertical="center"/>
    </xf>
    <xf numFmtId="0" fontId="3" fillId="3" borderId="0" xfId="0" applyFont="1" applyFill="1" applyBorder="1" applyAlignment="1" applyProtection="1">
      <alignment vertical="center"/>
    </xf>
    <xf numFmtId="0" fontId="0" fillId="0" borderId="0" xfId="2" applyFont="1">
      <alignment vertical="center"/>
    </xf>
    <xf numFmtId="0" fontId="2" fillId="0" borderId="2" xfId="0" applyFont="1" applyBorder="1">
      <alignment vertical="center"/>
    </xf>
    <xf numFmtId="0" fontId="2" fillId="0" borderId="3"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Border="1" applyAlignment="1">
      <alignment horizontal="right" vertical="center"/>
    </xf>
    <xf numFmtId="0" fontId="3" fillId="3" borderId="0" xfId="0" applyFont="1" applyFill="1" applyBorder="1" applyAlignment="1" applyProtection="1">
      <alignment vertical="center"/>
    </xf>
    <xf numFmtId="0" fontId="22" fillId="0" borderId="8" xfId="0" applyFont="1" applyBorder="1" applyAlignment="1">
      <alignment vertical="center" shrinkToFit="1"/>
    </xf>
    <xf numFmtId="0" fontId="22" fillId="0" borderId="10" xfId="0" applyFont="1" applyBorder="1" applyAlignment="1">
      <alignment vertical="center" shrinkToFit="1"/>
    </xf>
    <xf numFmtId="0" fontId="23" fillId="0" borderId="4" xfId="2" applyFont="1" applyBorder="1">
      <alignment vertical="center"/>
    </xf>
    <xf numFmtId="0" fontId="24" fillId="0" borderId="4" xfId="2" applyFont="1" applyBorder="1">
      <alignment vertical="center"/>
    </xf>
    <xf numFmtId="0" fontId="25" fillId="0" borderId="4" xfId="2" applyFont="1" applyBorder="1">
      <alignment vertical="center"/>
    </xf>
    <xf numFmtId="180" fontId="25" fillId="0" borderId="4" xfId="2" applyNumberFormat="1" applyFont="1" applyBorder="1">
      <alignment vertical="center"/>
    </xf>
    <xf numFmtId="181" fontId="25" fillId="0" borderId="4" xfId="2" applyNumberFormat="1" applyFont="1" applyBorder="1">
      <alignment vertical="center"/>
    </xf>
    <xf numFmtId="182" fontId="25" fillId="0" borderId="4" xfId="2" applyNumberFormat="1" applyFont="1" applyBorder="1">
      <alignment vertical="center"/>
    </xf>
    <xf numFmtId="0" fontId="25" fillId="0" borderId="0" xfId="2" applyFont="1">
      <alignment vertical="center"/>
    </xf>
    <xf numFmtId="0" fontId="25" fillId="0" borderId="4" xfId="2" applyFont="1" applyFill="1" applyBorder="1">
      <alignment vertical="center"/>
    </xf>
    <xf numFmtId="0" fontId="9" fillId="0" borderId="0" xfId="0" applyFont="1" applyBorder="1" applyAlignment="1">
      <alignment vertical="center"/>
    </xf>
    <xf numFmtId="180" fontId="0" fillId="0" borderId="4" xfId="2" applyNumberFormat="1" applyFont="1" applyBorder="1">
      <alignment vertical="center"/>
    </xf>
    <xf numFmtId="0" fontId="0" fillId="0" borderId="0" xfId="2" applyFont="1" applyAlignment="1">
      <alignment vertical="center"/>
    </xf>
    <xf numFmtId="0" fontId="27" fillId="2" borderId="4" xfId="0" applyFont="1" applyFill="1" applyBorder="1" applyAlignment="1" applyProtection="1">
      <alignment horizontal="center" vertical="center" shrinkToFit="1"/>
    </xf>
    <xf numFmtId="49" fontId="22" fillId="0" borderId="36" xfId="0" applyNumberFormat="1" applyFont="1" applyBorder="1" applyAlignment="1">
      <alignment horizontal="center" vertical="center" shrinkToFit="1"/>
    </xf>
    <xf numFmtId="49" fontId="22" fillId="0" borderId="9" xfId="0" applyNumberFormat="1" applyFont="1" applyBorder="1" applyAlignment="1">
      <alignment horizontal="center" vertical="center" shrinkToFit="1"/>
    </xf>
    <xf numFmtId="49" fontId="22" fillId="0" borderId="10" xfId="0" applyNumberFormat="1" applyFont="1" applyBorder="1" applyAlignment="1">
      <alignment horizontal="center" vertical="center" shrinkToFit="1"/>
    </xf>
    <xf numFmtId="0" fontId="8" fillId="0" borderId="0" xfId="0" applyFont="1" applyAlignment="1">
      <alignment horizontal="right" vertical="center"/>
    </xf>
    <xf numFmtId="0" fontId="28" fillId="0" borderId="0" xfId="0" applyFont="1">
      <alignment vertical="center"/>
    </xf>
    <xf numFmtId="0" fontId="8" fillId="0" borderId="0" xfId="0" applyFont="1">
      <alignment vertical="center"/>
    </xf>
    <xf numFmtId="0" fontId="8" fillId="0" borderId="0" xfId="0" applyFont="1" applyAlignment="1">
      <alignment vertical="center"/>
    </xf>
    <xf numFmtId="0" fontId="29" fillId="0" borderId="0" xfId="0" applyFont="1">
      <alignment vertical="center"/>
    </xf>
    <xf numFmtId="0" fontId="29" fillId="0" borderId="0" xfId="0" applyFont="1" applyBorder="1">
      <alignment vertical="center"/>
    </xf>
    <xf numFmtId="0" fontId="29" fillId="0" borderId="0" xfId="0" applyFont="1" applyBorder="1" applyAlignment="1">
      <alignment horizontal="right" vertical="center"/>
    </xf>
    <xf numFmtId="0" fontId="27" fillId="3" borderId="8" xfId="0" applyFont="1" applyFill="1" applyBorder="1" applyAlignment="1" applyProtection="1">
      <alignment vertical="center"/>
    </xf>
    <xf numFmtId="0" fontId="15" fillId="0" borderId="4" xfId="2" applyFill="1" applyBorder="1">
      <alignment vertical="center"/>
    </xf>
    <xf numFmtId="0" fontId="17" fillId="0" borderId="4" xfId="2" applyFont="1" applyFill="1" applyBorder="1">
      <alignment vertical="center"/>
    </xf>
    <xf numFmtId="0" fontId="15" fillId="0" borderId="4" xfId="2" applyFill="1" applyBorder="1" applyAlignment="1">
      <alignment horizontal="right" vertical="center"/>
    </xf>
    <xf numFmtId="0" fontId="0" fillId="0" borderId="4" xfId="2" applyFont="1" applyFill="1" applyBorder="1" applyAlignment="1">
      <alignment horizontal="right" vertical="center"/>
    </xf>
    <xf numFmtId="3" fontId="15" fillId="0" borderId="4" xfId="2" applyNumberFormat="1" applyFill="1" applyBorder="1" applyAlignment="1">
      <alignment horizontal="right" vertical="center"/>
    </xf>
    <xf numFmtId="0" fontId="22" fillId="0" borderId="8" xfId="0" applyFont="1" applyBorder="1" applyAlignment="1">
      <alignment vertical="center" shrinkToFit="1"/>
    </xf>
    <xf numFmtId="0" fontId="22" fillId="0" borderId="10" xfId="0" applyFont="1" applyBorder="1" applyAlignment="1">
      <alignment vertical="center" shrinkToFit="1"/>
    </xf>
    <xf numFmtId="49" fontId="22" fillId="0" borderId="36" xfId="0" applyNumberFormat="1" applyFont="1" applyBorder="1" applyAlignment="1">
      <alignment horizontal="center" vertical="center" shrinkToFit="1"/>
    </xf>
    <xf numFmtId="49" fontId="22" fillId="0" borderId="9" xfId="0" applyNumberFormat="1" applyFont="1" applyBorder="1" applyAlignment="1">
      <alignment horizontal="center" vertical="center" shrinkToFit="1"/>
    </xf>
    <xf numFmtId="49" fontId="22" fillId="0" borderId="10" xfId="0" applyNumberFormat="1" applyFont="1" applyBorder="1" applyAlignment="1">
      <alignment horizontal="center" vertical="center" shrinkToFit="1"/>
    </xf>
    <xf numFmtId="0" fontId="31" fillId="2" borderId="4" xfId="2" applyFont="1" applyFill="1" applyBorder="1" applyAlignment="1">
      <alignment vertical="center" wrapText="1"/>
    </xf>
    <xf numFmtId="0" fontId="32" fillId="2" borderId="4" xfId="2" applyFont="1" applyFill="1" applyBorder="1" applyAlignment="1">
      <alignment vertical="center" wrapText="1"/>
    </xf>
    <xf numFmtId="0" fontId="27" fillId="3" borderId="9" xfId="0" applyFont="1" applyFill="1" applyBorder="1" applyAlignment="1" applyProtection="1">
      <alignment vertical="center" shrinkToFit="1"/>
    </xf>
    <xf numFmtId="0" fontId="27" fillId="3" borderId="10" xfId="0" applyFont="1" applyFill="1" applyBorder="1" applyAlignment="1" applyProtection="1">
      <alignment vertical="center" shrinkToFit="1"/>
    </xf>
    <xf numFmtId="0" fontId="11" fillId="0" borderId="0" xfId="0" applyFont="1" applyProtection="1">
      <alignment vertical="center"/>
    </xf>
    <xf numFmtId="0" fontId="3" fillId="0" borderId="0" xfId="0" applyFont="1" applyAlignment="1" applyProtection="1">
      <alignment vertical="center"/>
    </xf>
    <xf numFmtId="0" fontId="8" fillId="0" borderId="0" xfId="0" applyFont="1" applyAlignment="1" applyProtection="1">
      <alignment horizontal="right" vertical="center"/>
    </xf>
    <xf numFmtId="0" fontId="9" fillId="0" borderId="0" xfId="0" applyFont="1" applyBorder="1" applyAlignment="1" applyProtection="1">
      <alignment vertical="center"/>
    </xf>
    <xf numFmtId="0" fontId="3" fillId="0" borderId="0" xfId="0" applyFont="1" applyBorder="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6" xfId="0" applyFont="1" applyFill="1" applyBorder="1" applyAlignment="1" applyProtection="1">
      <alignment vertical="center" shrinkToFit="1"/>
    </xf>
    <xf numFmtId="0" fontId="28"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29" fillId="0" borderId="0" xfId="0" applyFont="1" applyProtection="1">
      <alignment vertical="center"/>
      <protection locked="0"/>
    </xf>
    <xf numFmtId="0" fontId="8" fillId="3" borderId="0"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8" fillId="3" borderId="0" xfId="0" applyFont="1" applyFill="1" applyBorder="1" applyAlignment="1" applyProtection="1">
      <alignment horizontal="center" vertical="center" shrinkToFit="1"/>
      <protection locked="0"/>
    </xf>
    <xf numFmtId="0" fontId="30" fillId="0" borderId="0" xfId="0" applyFont="1" applyBorder="1" applyAlignment="1" applyProtection="1">
      <alignment vertical="center"/>
      <protection locked="0"/>
    </xf>
    <xf numFmtId="0" fontId="8" fillId="0" borderId="0" xfId="0" applyFont="1" applyBorder="1" applyProtection="1">
      <alignment vertical="center"/>
      <protection locked="0"/>
    </xf>
    <xf numFmtId="0" fontId="29" fillId="0" borderId="0" xfId="0" applyFont="1" applyBorder="1" applyProtection="1">
      <alignment vertical="center"/>
      <protection locked="0"/>
    </xf>
    <xf numFmtId="0" fontId="29" fillId="0" borderId="6" xfId="0" applyFont="1" applyBorder="1" applyProtection="1">
      <alignment vertical="center"/>
      <protection locked="0"/>
    </xf>
    <xf numFmtId="0" fontId="8" fillId="3" borderId="12" xfId="0" applyFont="1" applyFill="1" applyBorder="1" applyAlignment="1" applyProtection="1">
      <alignment horizontal="center" vertical="center"/>
      <protection locked="0"/>
    </xf>
    <xf numFmtId="0" fontId="8" fillId="3" borderId="12" xfId="0" applyFont="1" applyFill="1" applyBorder="1" applyAlignment="1" applyProtection="1">
      <alignment vertical="center"/>
      <protection locked="0"/>
    </xf>
    <xf numFmtId="0" fontId="8" fillId="3" borderId="9" xfId="0" applyFont="1" applyFill="1" applyBorder="1" applyAlignment="1" applyProtection="1">
      <alignment horizontal="center" vertical="center"/>
      <protection locked="0"/>
    </xf>
    <xf numFmtId="0" fontId="8" fillId="3" borderId="9" xfId="0" applyFont="1" applyFill="1" applyBorder="1" applyAlignment="1" applyProtection="1">
      <alignment vertical="center"/>
      <protection locked="0"/>
    </xf>
    <xf numFmtId="0" fontId="8" fillId="3" borderId="9" xfId="0" applyFont="1" applyFill="1" applyBorder="1" applyAlignment="1" applyProtection="1">
      <alignment horizontal="center" vertical="center" shrinkToFit="1"/>
      <protection locked="0"/>
    </xf>
    <xf numFmtId="0" fontId="8" fillId="3" borderId="0" xfId="0" applyFont="1" applyFill="1" applyBorder="1" applyProtection="1">
      <alignment vertical="center"/>
      <protection locked="0"/>
    </xf>
    <xf numFmtId="0" fontId="8" fillId="3" borderId="6" xfId="0" applyFont="1" applyFill="1" applyBorder="1" applyProtection="1">
      <alignment vertical="center"/>
      <protection locked="0"/>
    </xf>
    <xf numFmtId="0" fontId="8" fillId="3" borderId="12" xfId="0" applyFont="1" applyFill="1" applyBorder="1" applyProtection="1">
      <alignment vertical="center"/>
      <protection locked="0"/>
    </xf>
    <xf numFmtId="0" fontId="8" fillId="3" borderId="13"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3" xfId="0" applyFont="1" applyFill="1" applyBorder="1" applyProtection="1">
      <alignment vertical="center"/>
      <protection locked="0"/>
    </xf>
    <xf numFmtId="0" fontId="12" fillId="3" borderId="2" xfId="0" applyFont="1" applyFill="1" applyBorder="1" applyAlignment="1" applyProtection="1">
      <alignment vertical="center" wrapText="1"/>
    </xf>
    <xf numFmtId="0" fontId="27" fillId="3" borderId="4" xfId="0" applyFont="1" applyFill="1" applyBorder="1" applyAlignment="1" applyProtection="1">
      <alignment vertical="center" shrinkToFit="1"/>
    </xf>
    <xf numFmtId="0" fontId="3" fillId="2" borderId="4" xfId="0" applyFont="1" applyFill="1" applyBorder="1" applyAlignment="1" applyProtection="1">
      <alignment horizontal="center" vertical="center"/>
    </xf>
    <xf numFmtId="0" fontId="3" fillId="2" borderId="15" xfId="0" applyFont="1" applyFill="1" applyBorder="1" applyAlignment="1" applyProtection="1">
      <alignment horizontal="center" vertical="center" textRotation="255"/>
    </xf>
    <xf numFmtId="0" fontId="3" fillId="2" borderId="16" xfId="0" applyFont="1" applyFill="1" applyBorder="1" applyAlignment="1" applyProtection="1">
      <alignment horizontal="center" vertical="center" textRotation="255"/>
    </xf>
    <xf numFmtId="0" fontId="3" fillId="2" borderId="19" xfId="0" applyFont="1" applyFill="1" applyBorder="1" applyAlignment="1" applyProtection="1">
      <alignment horizontal="center" vertical="center" textRotation="255"/>
    </xf>
    <xf numFmtId="0" fontId="3" fillId="2" borderId="0" xfId="0" applyFont="1" applyFill="1" applyBorder="1" applyAlignment="1" applyProtection="1">
      <alignment horizontal="center" vertical="center" textRotation="255"/>
    </xf>
    <xf numFmtId="0" fontId="3" fillId="2" borderId="7" xfId="0" applyFont="1" applyFill="1" applyBorder="1" applyAlignment="1" applyProtection="1">
      <alignment horizontal="center" vertical="center"/>
    </xf>
    <xf numFmtId="0" fontId="3" fillId="2" borderId="17" xfId="0" applyFont="1" applyFill="1" applyBorder="1" applyAlignment="1" applyProtection="1">
      <alignment horizontal="center" vertical="center" textRotation="255"/>
    </xf>
    <xf numFmtId="0" fontId="3" fillId="2" borderId="4" xfId="0" applyFont="1" applyFill="1" applyBorder="1" applyAlignment="1" applyProtection="1">
      <alignment horizontal="center" vertical="center" textRotation="255"/>
    </xf>
    <xf numFmtId="0" fontId="3" fillId="2" borderId="23" xfId="0" applyFont="1" applyFill="1" applyBorder="1" applyAlignment="1" applyProtection="1">
      <alignment horizontal="center" vertical="center" textRotation="255"/>
    </xf>
    <xf numFmtId="0" fontId="13" fillId="4" borderId="26" xfId="0" applyFont="1" applyFill="1" applyBorder="1" applyAlignment="1" applyProtection="1">
      <alignment vertical="center" wrapText="1"/>
      <protection locked="0"/>
    </xf>
    <xf numFmtId="0" fontId="14" fillId="4" borderId="16" xfId="0" applyFont="1" applyFill="1" applyBorder="1" applyAlignment="1" applyProtection="1">
      <alignment vertical="center" wrapText="1"/>
      <protection locked="0"/>
    </xf>
    <xf numFmtId="0" fontId="14" fillId="4" borderId="27" xfId="0" applyFont="1" applyFill="1" applyBorder="1" applyAlignment="1" applyProtection="1">
      <alignment vertical="center" wrapText="1"/>
      <protection locked="0"/>
    </xf>
    <xf numFmtId="0" fontId="14" fillId="4" borderId="5" xfId="0" applyFont="1" applyFill="1" applyBorder="1" applyAlignment="1" applyProtection="1">
      <alignment vertical="center" wrapText="1"/>
      <protection locked="0"/>
    </xf>
    <xf numFmtId="0" fontId="14" fillId="4" borderId="0" xfId="0" applyFont="1" applyFill="1" applyBorder="1" applyAlignment="1" applyProtection="1">
      <alignment vertical="center" wrapText="1"/>
      <protection locked="0"/>
    </xf>
    <xf numFmtId="0" fontId="14" fillId="4" borderId="28" xfId="0" applyFont="1" applyFill="1" applyBorder="1" applyAlignment="1" applyProtection="1">
      <alignment vertical="center" wrapText="1"/>
      <protection locked="0"/>
    </xf>
    <xf numFmtId="0" fontId="14" fillId="4" borderId="29" xfId="0" applyFont="1" applyFill="1" applyBorder="1" applyAlignment="1" applyProtection="1">
      <alignment vertical="center" wrapText="1"/>
      <protection locked="0"/>
    </xf>
    <xf numFmtId="0" fontId="14" fillId="4" borderId="22" xfId="0" applyFont="1" applyFill="1" applyBorder="1" applyAlignment="1" applyProtection="1">
      <alignment vertical="center" wrapText="1"/>
      <protection locked="0"/>
    </xf>
    <xf numFmtId="0" fontId="14" fillId="4" borderId="30" xfId="0" applyFont="1" applyFill="1" applyBorder="1" applyAlignment="1" applyProtection="1">
      <alignment vertical="center" wrapText="1"/>
      <protection locked="0"/>
    </xf>
    <xf numFmtId="0" fontId="8" fillId="2" borderId="4" xfId="0" applyFont="1" applyFill="1" applyBorder="1" applyAlignment="1" applyProtection="1">
      <alignment horizontal="center" vertical="center"/>
    </xf>
    <xf numFmtId="0" fontId="3" fillId="4" borderId="4" xfId="0" applyFont="1" applyFill="1" applyBorder="1" applyAlignment="1" applyProtection="1">
      <alignment vertical="center" wrapText="1"/>
      <protection locked="0"/>
    </xf>
    <xf numFmtId="0" fontId="3" fillId="4" borderId="8" xfId="0" applyFont="1" applyFill="1" applyBorder="1" applyAlignment="1" applyProtection="1">
      <alignment vertical="center" wrapText="1"/>
      <protection locked="0"/>
    </xf>
    <xf numFmtId="31" fontId="3" fillId="4" borderId="4" xfId="0" applyNumberFormat="1" applyFont="1" applyFill="1" applyBorder="1" applyAlignment="1" applyProtection="1">
      <alignment horizontal="center" vertical="center" shrinkToFit="1"/>
      <protection locked="0"/>
    </xf>
    <xf numFmtId="31" fontId="3" fillId="4" borderId="8"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0" fontId="2" fillId="4" borderId="17" xfId="0" applyFont="1" applyFill="1" applyBorder="1" applyAlignment="1" applyProtection="1">
      <alignment horizontal="center" vertical="center"/>
      <protection locked="0"/>
    </xf>
    <xf numFmtId="179" fontId="3" fillId="4" borderId="23" xfId="0" applyNumberFormat="1" applyFont="1" applyFill="1" applyBorder="1" applyAlignment="1" applyProtection="1">
      <alignment horizontal="center" vertical="center" shrinkToFit="1"/>
      <protection locked="0"/>
    </xf>
    <xf numFmtId="179" fontId="3" fillId="4" borderId="24" xfId="0" applyNumberFormat="1" applyFont="1" applyFill="1" applyBorder="1" applyAlignment="1" applyProtection="1">
      <alignment horizontal="center" vertical="center" shrinkToFit="1"/>
      <protection locked="0"/>
    </xf>
    <xf numFmtId="0" fontId="2" fillId="4" borderId="43" xfId="0" applyFont="1" applyFill="1" applyBorder="1" applyAlignment="1" applyProtection="1">
      <alignment horizontal="center" vertical="center" shrinkToFit="1"/>
      <protection locked="0"/>
    </xf>
    <xf numFmtId="0" fontId="2" fillId="4" borderId="46" xfId="0" applyFont="1" applyFill="1" applyBorder="1" applyAlignment="1" applyProtection="1">
      <alignment horizontal="center" vertical="center" shrinkToFit="1"/>
      <protection locked="0"/>
    </xf>
    <xf numFmtId="0" fontId="2" fillId="4" borderId="48" xfId="0" applyFont="1" applyFill="1" applyBorder="1" applyAlignment="1" applyProtection="1">
      <alignment horizontal="center" vertical="center" shrinkToFit="1"/>
      <protection locked="0"/>
    </xf>
    <xf numFmtId="0" fontId="2" fillId="4" borderId="49"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xf>
    <xf numFmtId="179" fontId="3" fillId="4" borderId="25" xfId="0" applyNumberFormat="1" applyFont="1" applyFill="1" applyBorder="1" applyAlignment="1" applyProtection="1">
      <alignment horizontal="center" vertical="center" shrinkToFit="1"/>
      <protection locked="0"/>
    </xf>
    <xf numFmtId="0" fontId="2" fillId="4" borderId="35" xfId="0" applyFont="1" applyFill="1" applyBorder="1" applyAlignment="1" applyProtection="1">
      <alignment horizontal="center" vertical="center"/>
      <protection locked="0"/>
    </xf>
    <xf numFmtId="0" fontId="2" fillId="4" borderId="43" xfId="0" applyFont="1" applyFill="1" applyBorder="1" applyAlignment="1" applyProtection="1">
      <alignment horizontal="center" vertical="center"/>
      <protection locked="0"/>
    </xf>
    <xf numFmtId="0" fontId="2" fillId="4" borderId="47" xfId="0" applyFont="1" applyFill="1" applyBorder="1" applyAlignment="1" applyProtection="1">
      <alignment horizontal="center" vertical="center"/>
      <protection locked="0"/>
    </xf>
    <xf numFmtId="0" fontId="2" fillId="4" borderId="48" xfId="0" applyFont="1" applyFill="1" applyBorder="1" applyAlignment="1" applyProtection="1">
      <alignment horizontal="center" vertical="center"/>
      <protection locked="0"/>
    </xf>
    <xf numFmtId="0" fontId="2" fillId="2" borderId="44"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31" fontId="3" fillId="4" borderId="17" xfId="0" applyNumberFormat="1" applyFont="1" applyFill="1" applyBorder="1" applyAlignment="1" applyProtection="1">
      <alignment horizontal="center" vertical="center" shrinkToFit="1"/>
      <protection locked="0"/>
    </xf>
    <xf numFmtId="31" fontId="3" fillId="4" borderId="18"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shrinkToFit="1"/>
    </xf>
    <xf numFmtId="0" fontId="3" fillId="2" borderId="9" xfId="0" applyFont="1" applyFill="1" applyBorder="1" applyAlignment="1" applyProtection="1">
      <alignment horizontal="center" vertical="center" shrinkToFit="1"/>
    </xf>
    <xf numFmtId="0" fontId="3" fillId="2" borderId="10" xfId="0" applyFont="1" applyFill="1" applyBorder="1" applyAlignment="1" applyProtection="1">
      <alignment horizontal="center" vertical="center" shrinkToFit="1"/>
    </xf>
    <xf numFmtId="176" fontId="3" fillId="6" borderId="4" xfId="0" applyNumberFormat="1" applyFont="1" applyFill="1" applyBorder="1" applyAlignment="1" applyProtection="1">
      <alignment horizontal="center" vertical="center"/>
    </xf>
    <xf numFmtId="176" fontId="3" fillId="6" borderId="8" xfId="0" applyNumberFormat="1" applyFont="1" applyFill="1" applyBorder="1" applyAlignment="1" applyProtection="1">
      <alignment horizontal="center" vertical="center"/>
    </xf>
    <xf numFmtId="177" fontId="5" fillId="6" borderId="11" xfId="0" applyNumberFormat="1" applyFont="1" applyFill="1" applyBorder="1" applyAlignment="1" applyProtection="1">
      <alignment horizontal="center" vertical="center" shrinkToFit="1"/>
    </xf>
    <xf numFmtId="177" fontId="5" fillId="6" borderId="12" xfId="0" applyNumberFormat="1" applyFont="1" applyFill="1" applyBorder="1" applyAlignment="1" applyProtection="1">
      <alignment horizontal="center" vertical="center" shrinkToFit="1"/>
    </xf>
    <xf numFmtId="0" fontId="3" fillId="4" borderId="12"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3" borderId="9" xfId="0" applyFont="1" applyFill="1" applyBorder="1" applyAlignment="1" applyProtection="1">
      <alignment horizontal="left" vertical="center"/>
    </xf>
    <xf numFmtId="0" fontId="8" fillId="2" borderId="8" xfId="0" applyFont="1" applyFill="1" applyBorder="1" applyAlignment="1" applyProtection="1">
      <alignment horizontal="center" vertical="center" shrinkToFit="1"/>
    </xf>
    <xf numFmtId="0" fontId="8" fillId="2" borderId="9" xfId="0" applyFont="1" applyFill="1" applyBorder="1" applyAlignment="1" applyProtection="1">
      <alignment horizontal="center" vertical="center" shrinkToFit="1"/>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3" fillId="6" borderId="4" xfId="0" applyFont="1" applyFill="1" applyBorder="1" applyAlignment="1" applyProtection="1">
      <alignment horizontal="center" vertical="center" shrinkToFit="1"/>
    </xf>
    <xf numFmtId="176" fontId="5" fillId="6" borderId="12" xfId="0" applyNumberFormat="1"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6" borderId="1" xfId="0" applyFont="1" applyFill="1" applyBorder="1" applyAlignment="1" applyProtection="1">
      <alignment horizontal="center" vertical="center" shrinkToFit="1"/>
    </xf>
    <xf numFmtId="0" fontId="3" fillId="6" borderId="2" xfId="0" applyFont="1" applyFill="1" applyBorder="1" applyAlignment="1" applyProtection="1">
      <alignment horizontal="center" vertical="center" shrinkToFit="1"/>
    </xf>
    <xf numFmtId="0" fontId="3" fillId="6" borderId="3" xfId="0" applyFont="1" applyFill="1" applyBorder="1" applyAlignment="1" applyProtection="1">
      <alignment horizontal="center" vertical="center" shrinkToFit="1"/>
    </xf>
    <xf numFmtId="0" fontId="3" fillId="3" borderId="9" xfId="0" applyFont="1" applyFill="1" applyBorder="1" applyAlignment="1" applyProtection="1">
      <alignment horizontal="center" vertical="center" shrinkToFit="1"/>
    </xf>
    <xf numFmtId="0" fontId="3" fillId="3" borderId="10" xfId="0" applyFont="1" applyFill="1" applyBorder="1" applyAlignment="1" applyProtection="1">
      <alignment horizontal="center" vertical="center" shrinkToFit="1"/>
    </xf>
    <xf numFmtId="178" fontId="3" fillId="6" borderId="4" xfId="0" applyNumberFormat="1" applyFont="1" applyFill="1" applyBorder="1" applyAlignment="1" applyProtection="1">
      <alignment horizontal="center" vertical="center"/>
    </xf>
    <xf numFmtId="178" fontId="3" fillId="6" borderId="8" xfId="0" applyNumberFormat="1" applyFont="1" applyFill="1" applyBorder="1" applyAlignment="1" applyProtection="1">
      <alignment horizontal="center" vertical="center"/>
    </xf>
    <xf numFmtId="180" fontId="3" fillId="6" borderId="8" xfId="0" applyNumberFormat="1" applyFont="1" applyFill="1" applyBorder="1" applyAlignment="1" applyProtection="1">
      <alignment horizontal="center" vertical="center" shrinkToFit="1"/>
    </xf>
    <xf numFmtId="180" fontId="3" fillId="6" borderId="9" xfId="0" applyNumberFormat="1"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textRotation="255"/>
    </xf>
    <xf numFmtId="0" fontId="3" fillId="2" borderId="22" xfId="0" applyFont="1" applyFill="1" applyBorder="1" applyAlignment="1" applyProtection="1">
      <alignment horizontal="center" vertical="center" textRotation="255"/>
    </xf>
    <xf numFmtId="0" fontId="2" fillId="2" borderId="23"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3" fillId="3" borderId="0" xfId="0" applyFont="1" applyFill="1" applyBorder="1" applyAlignment="1" applyProtection="1">
      <alignment vertical="center" shrinkToFit="1"/>
    </xf>
    <xf numFmtId="0" fontId="8" fillId="0" borderId="0" xfId="0" applyFont="1" applyAlignment="1" applyProtection="1">
      <alignment horizontal="center" vertical="center"/>
    </xf>
    <xf numFmtId="0" fontId="3" fillId="4" borderId="9" xfId="0" applyFont="1" applyFill="1" applyBorder="1" applyAlignment="1" applyProtection="1">
      <alignment horizontal="center" vertical="center" shrinkToFit="1"/>
      <protection locked="0"/>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2" fillId="4" borderId="31" xfId="0" applyFont="1" applyFill="1" applyBorder="1" applyAlignment="1" applyProtection="1">
      <alignment horizontal="center" vertical="center"/>
      <protection locked="0"/>
    </xf>
    <xf numFmtId="0" fontId="14" fillId="4" borderId="1" xfId="0" applyFont="1" applyFill="1" applyBorder="1" applyAlignment="1" applyProtection="1">
      <alignment vertical="center" wrapText="1"/>
      <protection locked="0"/>
    </xf>
    <xf numFmtId="0" fontId="14" fillId="4" borderId="2" xfId="0" applyFont="1" applyFill="1" applyBorder="1" applyAlignment="1" applyProtection="1">
      <alignment vertical="center" wrapText="1"/>
      <protection locked="0"/>
    </xf>
    <xf numFmtId="0" fontId="14" fillId="4" borderId="32" xfId="0" applyFont="1" applyFill="1" applyBorder="1" applyAlignment="1" applyProtection="1">
      <alignment vertical="center" wrapText="1"/>
      <protection locked="0"/>
    </xf>
    <xf numFmtId="0" fontId="3" fillId="3" borderId="28" xfId="0" applyFont="1" applyFill="1" applyBorder="1" applyAlignment="1" applyProtection="1">
      <alignment vertical="center" shrinkToFit="1"/>
    </xf>
    <xf numFmtId="0" fontId="3" fillId="3" borderId="16" xfId="0" applyFont="1" applyFill="1" applyBorder="1" applyAlignment="1" applyProtection="1">
      <alignment vertical="center" shrinkToFit="1"/>
    </xf>
    <xf numFmtId="0" fontId="3" fillId="3" borderId="2" xfId="0" applyFont="1" applyFill="1" applyBorder="1" applyAlignment="1" applyProtection="1">
      <alignment horizontal="left" vertical="center" shrinkToFit="1"/>
    </xf>
    <xf numFmtId="176" fontId="3" fillId="6" borderId="8" xfId="0" applyNumberFormat="1" applyFont="1" applyFill="1" applyBorder="1" applyAlignment="1" applyProtection="1">
      <alignment horizontal="center" vertical="center" shrinkToFit="1"/>
    </xf>
    <xf numFmtId="176" fontId="3" fillId="6" borderId="9" xfId="0" applyNumberFormat="1" applyFont="1" applyFill="1" applyBorder="1" applyAlignment="1" applyProtection="1">
      <alignment horizontal="center" vertical="center" shrinkToFit="1"/>
    </xf>
    <xf numFmtId="176" fontId="3" fillId="6" borderId="10" xfId="0" applyNumberFormat="1"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8" fillId="4" borderId="17"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left" vertical="center" shrinkToFi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27" fillId="4" borderId="9" xfId="0" applyFont="1" applyFill="1" applyBorder="1" applyAlignment="1" applyProtection="1">
      <alignment horizontal="center" vertical="center" shrinkToFit="1"/>
      <protection locked="0"/>
    </xf>
    <xf numFmtId="0" fontId="2" fillId="4" borderId="18" xfId="0" applyFont="1" applyFill="1" applyBorder="1" applyAlignment="1" applyProtection="1">
      <alignment horizontal="center" vertical="center"/>
      <protection locked="0"/>
    </xf>
    <xf numFmtId="0" fontId="2" fillId="4" borderId="33" xfId="0" applyFont="1" applyFill="1" applyBorder="1" applyAlignment="1" applyProtection="1">
      <alignment horizontal="center" vertical="center"/>
      <protection locked="0"/>
    </xf>
    <xf numFmtId="0" fontId="3" fillId="3" borderId="27" xfId="0" applyFont="1" applyFill="1" applyBorder="1" applyAlignment="1" applyProtection="1">
      <alignment vertical="center" shrinkToFit="1"/>
    </xf>
    <xf numFmtId="179" fontId="3" fillId="4" borderId="1" xfId="0" applyNumberFormat="1" applyFont="1" applyFill="1" applyBorder="1" applyAlignment="1" applyProtection="1">
      <alignment horizontal="center" vertical="center" shrinkToFit="1"/>
      <protection locked="0"/>
    </xf>
    <xf numFmtId="179" fontId="3" fillId="4" borderId="2" xfId="0" applyNumberFormat="1"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protection locked="0"/>
    </xf>
    <xf numFmtId="0" fontId="27" fillId="3" borderId="8" xfId="0" applyFont="1" applyFill="1" applyBorder="1" applyAlignment="1" applyProtection="1">
      <alignment vertical="center" shrinkToFit="1"/>
    </xf>
    <xf numFmtId="0" fontId="27" fillId="3" borderId="9" xfId="0" applyFont="1" applyFill="1" applyBorder="1" applyAlignment="1" applyProtection="1">
      <alignment vertical="center" shrinkToFit="1"/>
    </xf>
    <xf numFmtId="0" fontId="27" fillId="3" borderId="10" xfId="0" applyFont="1" applyFill="1" applyBorder="1" applyAlignment="1" applyProtection="1">
      <alignment vertical="center" shrinkToFit="1"/>
    </xf>
    <xf numFmtId="0" fontId="3" fillId="0" borderId="4" xfId="0" applyFont="1" applyBorder="1" applyAlignment="1" applyProtection="1">
      <alignment vertical="center" shrinkToFit="1"/>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textRotation="255"/>
    </xf>
    <xf numFmtId="0" fontId="3" fillId="0" borderId="8" xfId="0" applyFont="1" applyBorder="1" applyAlignment="1" applyProtection="1">
      <alignment vertical="center" shrinkToFit="1"/>
    </xf>
    <xf numFmtId="0" fontId="3" fillId="0" borderId="9" xfId="0" applyFont="1" applyBorder="1" applyAlignment="1" applyProtection="1">
      <alignment vertical="center" shrinkToFit="1"/>
    </xf>
    <xf numFmtId="0" fontId="3" fillId="0" borderId="10" xfId="0" applyFont="1" applyBorder="1" applyAlignment="1" applyProtection="1">
      <alignment vertical="center" shrinkToFit="1"/>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8" fillId="2" borderId="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8" fillId="4" borderId="18"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12" fillId="3" borderId="2" xfId="0" applyFont="1" applyFill="1" applyBorder="1" applyAlignment="1" applyProtection="1">
      <alignment vertical="center" wrapText="1"/>
      <protection locked="0"/>
    </xf>
    <xf numFmtId="0" fontId="8" fillId="6" borderId="4" xfId="0" applyFont="1" applyFill="1" applyBorder="1" applyAlignment="1" applyProtection="1">
      <alignment horizontal="center" vertical="center"/>
      <protection locked="0"/>
    </xf>
    <xf numFmtId="0" fontId="8" fillId="7" borderId="7" xfId="0" applyFont="1" applyFill="1" applyBorder="1" applyAlignment="1" applyProtection="1">
      <alignment horizontal="center" vertical="center" textRotation="255"/>
      <protection locked="0"/>
    </xf>
    <xf numFmtId="0" fontId="8" fillId="7" borderId="34" xfId="0" applyFont="1" applyFill="1" applyBorder="1" applyAlignment="1" applyProtection="1">
      <alignment horizontal="center" vertical="center" textRotation="255"/>
      <protection locked="0"/>
    </xf>
    <xf numFmtId="0" fontId="8" fillId="7" borderId="14" xfId="0" applyFont="1" applyFill="1" applyBorder="1" applyAlignment="1" applyProtection="1">
      <alignment horizontal="center" vertical="center" textRotation="255"/>
      <protection locked="0"/>
    </xf>
    <xf numFmtId="0" fontId="8" fillId="8" borderId="7" xfId="0" applyFont="1" applyFill="1" applyBorder="1" applyAlignment="1" applyProtection="1">
      <alignment horizontal="center" vertical="center" textRotation="255"/>
      <protection locked="0"/>
    </xf>
    <xf numFmtId="0" fontId="8" fillId="8" borderId="34" xfId="0" applyFont="1" applyFill="1" applyBorder="1" applyAlignment="1" applyProtection="1">
      <alignment horizontal="center" vertical="center" textRotation="255"/>
      <protection locked="0"/>
    </xf>
    <xf numFmtId="0" fontId="8" fillId="8" borderId="14" xfId="0" applyFont="1" applyFill="1" applyBorder="1" applyAlignment="1" applyProtection="1">
      <alignment horizontal="center" vertical="center" textRotation="255"/>
      <protection locked="0"/>
    </xf>
    <xf numFmtId="0" fontId="8" fillId="2"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8" fillId="6" borderId="4" xfId="0" applyFont="1" applyFill="1" applyBorder="1" applyAlignment="1" applyProtection="1">
      <alignment vertical="center" wrapText="1"/>
      <protection locked="0"/>
    </xf>
    <xf numFmtId="0" fontId="8" fillId="6" borderId="4" xfId="0" applyFont="1" applyFill="1" applyBorder="1" applyAlignment="1" applyProtection="1">
      <alignment horizontal="center" vertical="center" shrinkToFit="1"/>
      <protection locked="0"/>
    </xf>
    <xf numFmtId="31" fontId="8" fillId="6" borderId="4" xfId="0" applyNumberFormat="1" applyFont="1" applyFill="1" applyBorder="1" applyAlignment="1" applyProtection="1">
      <alignment horizontal="center" vertical="center" shrinkToFit="1"/>
      <protection locked="0"/>
    </xf>
    <xf numFmtId="0" fontId="8" fillId="0" borderId="0" xfId="0" applyFont="1" applyAlignment="1" applyProtection="1">
      <alignment horizontal="center" vertical="center"/>
      <protection locked="0"/>
    </xf>
    <xf numFmtId="0" fontId="8" fillId="2" borderId="8" xfId="0" applyFont="1" applyFill="1" applyBorder="1" applyAlignment="1" applyProtection="1">
      <alignment horizontal="center" vertical="center" shrinkToFit="1"/>
      <protection locked="0"/>
    </xf>
    <xf numFmtId="0" fontId="8" fillId="2" borderId="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6" borderId="8"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31" fontId="8" fillId="6" borderId="8" xfId="0" applyNumberFormat="1" applyFont="1" applyFill="1" applyBorder="1" applyAlignment="1" applyProtection="1">
      <alignment horizontal="center" vertical="center" shrinkToFit="1"/>
      <protection locked="0"/>
    </xf>
    <xf numFmtId="31" fontId="8" fillId="6" borderId="9" xfId="0" applyNumberFormat="1" applyFont="1" applyFill="1" applyBorder="1" applyAlignment="1" applyProtection="1">
      <alignment horizontal="center" vertical="center" shrinkToFit="1"/>
      <protection locked="0"/>
    </xf>
    <xf numFmtId="31" fontId="8" fillId="6" borderId="10" xfId="0" applyNumberFormat="1" applyFont="1" applyFill="1" applyBorder="1" applyAlignment="1" applyProtection="1">
      <alignment horizontal="center" vertical="center" shrinkToFit="1"/>
      <protection locked="0"/>
    </xf>
    <xf numFmtId="0" fontId="29" fillId="6" borderId="4"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8" fillId="6" borderId="8" xfId="0" applyFont="1" applyFill="1" applyBorder="1" applyAlignment="1" applyProtection="1">
      <alignment horizontal="center" vertical="center" shrinkToFit="1"/>
      <protection locked="0"/>
    </xf>
    <xf numFmtId="0" fontId="8" fillId="6" borderId="9" xfId="0" applyFont="1" applyFill="1" applyBorder="1" applyAlignment="1" applyProtection="1">
      <alignment horizontal="center" vertical="center" shrinkToFit="1"/>
      <protection locked="0"/>
    </xf>
    <xf numFmtId="0" fontId="8" fillId="6" borderId="10" xfId="0" applyFont="1" applyFill="1" applyBorder="1" applyAlignment="1" applyProtection="1">
      <alignment horizontal="center" vertical="center" shrinkToFit="1"/>
      <protection locked="0"/>
    </xf>
    <xf numFmtId="0" fontId="8" fillId="7" borderId="4" xfId="0"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3" fillId="0" borderId="35"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3" xfId="0" applyFont="1" applyBorder="1" applyAlignment="1">
      <alignment horizontal="center" vertical="center" shrinkToFit="1"/>
    </xf>
    <xf numFmtId="0" fontId="22" fillId="0" borderId="43" xfId="0" applyFont="1" applyBorder="1" applyAlignment="1">
      <alignment horizontal="center" vertical="center" shrinkToFit="1"/>
    </xf>
    <xf numFmtId="0" fontId="22" fillId="0" borderId="36" xfId="0" applyFont="1" applyBorder="1" applyAlignment="1">
      <alignment horizontal="center" vertical="center" shrinkToFit="1"/>
    </xf>
    <xf numFmtId="49" fontId="22" fillId="0" borderId="36" xfId="0" applyNumberFormat="1" applyFont="1" applyBorder="1" applyAlignment="1">
      <alignment horizontal="center" vertical="center" shrinkToFit="1"/>
    </xf>
    <xf numFmtId="49" fontId="22" fillId="0" borderId="9" xfId="0" applyNumberFormat="1" applyFont="1" applyBorder="1" applyAlignment="1">
      <alignment horizontal="center" vertical="center" shrinkToFit="1"/>
    </xf>
    <xf numFmtId="49" fontId="22" fillId="0" borderId="10" xfId="0" applyNumberFormat="1" applyFont="1" applyBorder="1" applyAlignment="1">
      <alignment horizontal="center" vertical="center" shrinkToFit="1"/>
    </xf>
    <xf numFmtId="0" fontId="22" fillId="0" borderId="44" xfId="0" applyFont="1" applyBorder="1" applyAlignment="1">
      <alignment horizontal="center" vertical="center" shrinkToFit="1"/>
    </xf>
    <xf numFmtId="0" fontId="22" fillId="0" borderId="35" xfId="0" applyFont="1" applyBorder="1" applyAlignment="1">
      <alignment horizontal="center" vertical="center" shrinkToFit="1"/>
    </xf>
    <xf numFmtId="0" fontId="3" fillId="0" borderId="44" xfId="0" applyFont="1" applyBorder="1" applyAlignment="1">
      <alignment horizontal="center" vertical="center" shrinkToFit="1"/>
    </xf>
    <xf numFmtId="0" fontId="22" fillId="0" borderId="4" xfId="0" applyNumberFormat="1" applyFont="1" applyBorder="1" applyAlignment="1">
      <alignment horizontal="center" vertical="center" shrinkToFit="1"/>
    </xf>
    <xf numFmtId="0" fontId="22" fillId="0" borderId="8" xfId="0" applyFont="1" applyBorder="1" applyAlignment="1">
      <alignment vertical="center" shrinkToFit="1"/>
    </xf>
    <xf numFmtId="0" fontId="22" fillId="0" borderId="10" xfId="0" applyFont="1" applyBorder="1" applyAlignment="1">
      <alignment vertical="center" shrinkToFit="1"/>
    </xf>
    <xf numFmtId="0" fontId="22" fillId="0" borderId="8"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9"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22" fillId="0" borderId="8" xfId="0" applyNumberFormat="1" applyFont="1" applyBorder="1" applyAlignment="1">
      <alignment horizontal="center" vertical="center" shrinkToFit="1"/>
    </xf>
    <xf numFmtId="0" fontId="22" fillId="0" borderId="9" xfId="0" applyNumberFormat="1" applyFont="1" applyBorder="1" applyAlignment="1">
      <alignment horizontal="center" vertical="center" shrinkToFit="1"/>
    </xf>
    <xf numFmtId="0" fontId="22" fillId="0" borderId="10" xfId="0" applyNumberFormat="1" applyFont="1" applyBorder="1" applyAlignment="1">
      <alignment horizontal="center" vertical="center" shrinkToFit="1"/>
    </xf>
    <xf numFmtId="0" fontId="3" fillId="0" borderId="8" xfId="0" applyFont="1" applyBorder="1" applyAlignment="1">
      <alignment horizontal="center" vertical="center" shrinkToFit="1"/>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35"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8" fillId="0" borderId="0" xfId="0" applyFont="1" applyAlignment="1">
      <alignment horizontal="center" vertical="center"/>
    </xf>
    <xf numFmtId="0" fontId="3" fillId="6" borderId="8" xfId="0" applyFont="1" applyFill="1" applyBorder="1" applyAlignment="1" applyProtection="1">
      <alignment horizontal="center" vertical="center"/>
    </xf>
    <xf numFmtId="0" fontId="3" fillId="6" borderId="9"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0" fontId="8" fillId="6" borderId="4" xfId="0" applyFont="1" applyFill="1" applyBorder="1" applyAlignment="1" applyProtection="1">
      <alignment horizontal="left" vertical="center" wrapText="1" indent="1"/>
    </xf>
    <xf numFmtId="0" fontId="8" fillId="6" borderId="4" xfId="0" applyFont="1" applyFill="1" applyBorder="1" applyAlignment="1" applyProtection="1">
      <alignment horizontal="center" vertical="center" shrinkToFit="1"/>
    </xf>
    <xf numFmtId="0" fontId="8" fillId="2" borderId="4" xfId="0" applyFont="1" applyFill="1" applyBorder="1" applyAlignment="1" applyProtection="1">
      <alignment horizontal="center" vertical="center" shrinkToFit="1"/>
    </xf>
    <xf numFmtId="31" fontId="8" fillId="6" borderId="4" xfId="0" applyNumberFormat="1" applyFont="1" applyFill="1" applyBorder="1" applyAlignment="1" applyProtection="1">
      <alignment horizontal="center" vertical="center" shrinkToFi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textRotation="255" wrapText="1"/>
    </xf>
    <xf numFmtId="0" fontId="3" fillId="2" borderId="3"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11"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cellXfs>
  <cellStyles count="15">
    <cellStyle name="桁区切り 2" xfId="3"/>
    <cellStyle name="桁区切り 3" xfId="4"/>
    <cellStyle name="桁区切り 3 2" xfId="5"/>
    <cellStyle name="標準" xfId="0" builtinId="0"/>
    <cellStyle name="標準 2" xfId="1"/>
    <cellStyle name="標準 2 2" xfId="11"/>
    <cellStyle name="標準 3" xfId="6"/>
    <cellStyle name="標準 3 2" xfId="7"/>
    <cellStyle name="標準 3 2 2" xfId="14"/>
    <cellStyle name="標準 3 3" xfId="13"/>
    <cellStyle name="標準 4" xfId="8"/>
    <cellStyle name="標準 4 2" xfId="9"/>
    <cellStyle name="標準 4 3" xfId="10"/>
    <cellStyle name="標準 5" xfId="2"/>
    <cellStyle name="標準 6" xfId="12"/>
  </cellStyles>
  <dxfs count="0"/>
  <tableStyles count="0" defaultTableStyle="TableStyleMedium2" defaultPivotStyle="PivotStyleLight16"/>
  <colors>
    <mruColors>
      <color rgb="FFFFFFCC"/>
      <color rgb="FFCCFF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M$91" lockText="1" noThreeD="1"/>
</file>

<file path=xl/ctrlProps/ctrlProp10.xml><?xml version="1.0" encoding="utf-8"?>
<formControlPr xmlns="http://schemas.microsoft.com/office/spreadsheetml/2009/9/main" objectType="CheckBox" fmlaLink="$M$80" lockText="1" noThreeD="1"/>
</file>

<file path=xl/ctrlProps/ctrlProp11.xml><?xml version="1.0" encoding="utf-8"?>
<formControlPr xmlns="http://schemas.microsoft.com/office/spreadsheetml/2009/9/main" objectType="CheckBox" fmlaLink="$M$81" lockText="1" noThreeD="1"/>
</file>

<file path=xl/ctrlProps/ctrlProp12.xml><?xml version="1.0" encoding="utf-8"?>
<formControlPr xmlns="http://schemas.microsoft.com/office/spreadsheetml/2009/9/main" objectType="CheckBox" fmlaLink="$M$83" lockText="1" noThreeD="1"/>
</file>

<file path=xl/ctrlProps/ctrlProp13.xml><?xml version="1.0" encoding="utf-8"?>
<formControlPr xmlns="http://schemas.microsoft.com/office/spreadsheetml/2009/9/main" objectType="CheckBox" fmlaLink="$M$89" lockText="1" noThreeD="1"/>
</file>

<file path=xl/ctrlProps/ctrlProp14.xml><?xml version="1.0" encoding="utf-8"?>
<formControlPr xmlns="http://schemas.microsoft.com/office/spreadsheetml/2009/9/main" objectType="CheckBox" fmlaLink="$M$90" lockText="1" noThreeD="1"/>
</file>

<file path=xl/ctrlProps/ctrlProp15.xml><?xml version="1.0" encoding="utf-8"?>
<formControlPr xmlns="http://schemas.microsoft.com/office/spreadsheetml/2009/9/main" objectType="CheckBox" fmlaLink="$M$84" lockText="1" noThreeD="1"/>
</file>

<file path=xl/ctrlProps/ctrlProp16.xml><?xml version="1.0" encoding="utf-8"?>
<formControlPr xmlns="http://schemas.microsoft.com/office/spreadsheetml/2009/9/main" objectType="CheckBox" fmlaLink="$M$86" lockText="1" noThreeD="1"/>
</file>

<file path=xl/ctrlProps/ctrlProp17.xml><?xml version="1.0" encoding="utf-8"?>
<formControlPr xmlns="http://schemas.microsoft.com/office/spreadsheetml/2009/9/main" objectType="CheckBox" fmlaLink="$M$87" lockText="1" noThreeD="1"/>
</file>

<file path=xl/ctrlProps/ctrlProp18.xml><?xml version="1.0" encoding="utf-8"?>
<formControlPr xmlns="http://schemas.microsoft.com/office/spreadsheetml/2009/9/main" objectType="CheckBox" fmlaLink="$M$88" lockText="1" noThreeD="1"/>
</file>

<file path=xl/ctrlProps/ctrlProp19.xml><?xml version="1.0" encoding="utf-8"?>
<formControlPr xmlns="http://schemas.microsoft.com/office/spreadsheetml/2009/9/main" objectType="CheckBox" fmlaLink="$M$85" lockText="1" noThreeD="1"/>
</file>

<file path=xl/ctrlProps/ctrlProp2.xml><?xml version="1.0" encoding="utf-8"?>
<formControlPr xmlns="http://schemas.microsoft.com/office/spreadsheetml/2009/9/main" objectType="CheckBox" fmlaLink="$M$92" lockText="1" noThreeD="1"/>
</file>

<file path=xl/ctrlProps/ctrlProp20.xml><?xml version="1.0" encoding="utf-8"?>
<formControlPr xmlns="http://schemas.microsoft.com/office/spreadsheetml/2009/9/main" objectType="CheckBox" fmlaLink="$M$99" lockText="1" noThreeD="1"/>
</file>

<file path=xl/ctrlProps/ctrlProp21.xml><?xml version="1.0" encoding="utf-8"?>
<formControlPr xmlns="http://schemas.microsoft.com/office/spreadsheetml/2009/9/main" objectType="CheckBox" fmlaLink="$M$100" lockText="1" noThreeD="1"/>
</file>

<file path=xl/ctrlProps/ctrlProp22.xml><?xml version="1.0" encoding="utf-8"?>
<formControlPr xmlns="http://schemas.microsoft.com/office/spreadsheetml/2009/9/main" objectType="CheckBox" fmlaLink="$M$95" lockText="1" noThreeD="1"/>
</file>

<file path=xl/ctrlProps/ctrlProp23.xml><?xml version="1.0" encoding="utf-8"?>
<formControlPr xmlns="http://schemas.microsoft.com/office/spreadsheetml/2009/9/main" objectType="CheckBox" fmlaLink="$M$101" lockText="1" noThreeD="1"/>
</file>

<file path=xl/ctrlProps/ctrlProp24.xml><?xml version="1.0" encoding="utf-8"?>
<formControlPr xmlns="http://schemas.microsoft.com/office/spreadsheetml/2009/9/main" objectType="CheckBox" fmlaLink="$M$97" lockText="1" noThreeD="1"/>
</file>

<file path=xl/ctrlProps/ctrlProp25.xml><?xml version="1.0" encoding="utf-8"?>
<formControlPr xmlns="http://schemas.microsoft.com/office/spreadsheetml/2009/9/main" objectType="CheckBox" fmlaLink="$M$98" lockText="1" noThreeD="1"/>
</file>

<file path=xl/ctrlProps/ctrlProp26.xml><?xml version="1.0" encoding="utf-8"?>
<formControlPr xmlns="http://schemas.microsoft.com/office/spreadsheetml/2009/9/main" objectType="CheckBox" fmlaLink="$M$96" lockText="1" noThreeD="1"/>
</file>

<file path=xl/ctrlProps/ctrlProp3.xml><?xml version="1.0" encoding="utf-8"?>
<formControlPr xmlns="http://schemas.microsoft.com/office/spreadsheetml/2009/9/main" objectType="CheckBox" fmlaLink="$M$93" lockText="1" noThreeD="1"/>
</file>

<file path=xl/ctrlProps/ctrlProp4.xml><?xml version="1.0" encoding="utf-8"?>
<formControlPr xmlns="http://schemas.microsoft.com/office/spreadsheetml/2009/9/main" objectType="CheckBox" fmlaLink="$M$94" lockText="1" noThreeD="1"/>
</file>

<file path=xl/ctrlProps/ctrlProp5.xml><?xml version="1.0" encoding="utf-8"?>
<formControlPr xmlns="http://schemas.microsoft.com/office/spreadsheetml/2009/9/main" objectType="CheckBox" fmlaLink="$M$75" lockText="1" noThreeD="1"/>
</file>

<file path=xl/ctrlProps/ctrlProp6.xml><?xml version="1.0" encoding="utf-8"?>
<formControlPr xmlns="http://schemas.microsoft.com/office/spreadsheetml/2009/9/main" objectType="CheckBox" fmlaLink="$M$76" lockText="1" noThreeD="1"/>
</file>

<file path=xl/ctrlProps/ctrlProp7.xml><?xml version="1.0" encoding="utf-8"?>
<formControlPr xmlns="http://schemas.microsoft.com/office/spreadsheetml/2009/9/main" objectType="CheckBox" fmlaLink="$M$77" lockText="1" noThreeD="1"/>
</file>

<file path=xl/ctrlProps/ctrlProp8.xml><?xml version="1.0" encoding="utf-8"?>
<formControlPr xmlns="http://schemas.microsoft.com/office/spreadsheetml/2009/9/main" objectType="CheckBox" fmlaLink="$M$78" lockText="1" noThreeD="1"/>
</file>

<file path=xl/ctrlProps/ctrlProp9.xml><?xml version="1.0" encoding="utf-8"?>
<formControlPr xmlns="http://schemas.microsoft.com/office/spreadsheetml/2009/9/main" objectType="CheckBox" fmlaLink="$M$7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40</xdr:row>
          <xdr:rowOff>9525</xdr:rowOff>
        </xdr:from>
        <xdr:to>
          <xdr:col>23</xdr:col>
          <xdr:colOff>9525</xdr:colOff>
          <xdr:row>40</xdr:row>
          <xdr:rowOff>133350</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41</xdr:row>
          <xdr:rowOff>9525</xdr:rowOff>
        </xdr:from>
        <xdr:to>
          <xdr:col>23</xdr:col>
          <xdr:colOff>9525</xdr:colOff>
          <xdr:row>41</xdr:row>
          <xdr:rowOff>133350</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42</xdr:row>
          <xdr:rowOff>9525</xdr:rowOff>
        </xdr:from>
        <xdr:to>
          <xdr:col>23</xdr:col>
          <xdr:colOff>9525</xdr:colOff>
          <xdr:row>42</xdr:row>
          <xdr:rowOff>133350</xdr:rowOff>
        </xdr:to>
        <xdr:sp macro="" textlink="">
          <xdr:nvSpPr>
            <xdr:cNvPr id="2192" name="Check Box 144" hidden="1">
              <a:extLst>
                <a:ext uri="{63B3BB69-23CF-44E3-9099-C40C66FF867C}">
                  <a14:compatExt spid="_x0000_s2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43</xdr:row>
          <xdr:rowOff>9525</xdr:rowOff>
        </xdr:from>
        <xdr:to>
          <xdr:col>23</xdr:col>
          <xdr:colOff>9525</xdr:colOff>
          <xdr:row>43</xdr:row>
          <xdr:rowOff>133350</xdr:rowOff>
        </xdr:to>
        <xdr:sp macro="" textlink="">
          <xdr:nvSpPr>
            <xdr:cNvPr id="2193" name="Check Box 145" hidden="1">
              <a:extLst>
                <a:ext uri="{63B3BB69-23CF-44E3-9099-C40C66FF867C}">
                  <a14:compatExt spid="_x0000_s21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xdr:row>
          <xdr:rowOff>0</xdr:rowOff>
        </xdr:from>
        <xdr:to>
          <xdr:col>5</xdr:col>
          <xdr:colOff>0</xdr:colOff>
          <xdr:row>10</xdr:row>
          <xdr:rowOff>142875</xdr:rowOff>
        </xdr:to>
        <xdr:sp macro="" textlink="">
          <xdr:nvSpPr>
            <xdr:cNvPr id="2321" name="Check Box 273" hidden="1">
              <a:extLst>
                <a:ext uri="{63B3BB69-23CF-44E3-9099-C40C66FF867C}">
                  <a14:compatExt spid="_x0000_s23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xdr:row>
          <xdr:rowOff>0</xdr:rowOff>
        </xdr:from>
        <xdr:to>
          <xdr:col>9</xdr:col>
          <xdr:colOff>0</xdr:colOff>
          <xdr:row>10</xdr:row>
          <xdr:rowOff>142875</xdr:rowOff>
        </xdr:to>
        <xdr:sp macro="" textlink="">
          <xdr:nvSpPr>
            <xdr:cNvPr id="2407" name="Check Box 359" hidden="1">
              <a:extLst>
                <a:ext uri="{63B3BB69-23CF-44E3-9099-C40C66FF867C}">
                  <a14:compatExt spid="_x0000_s24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0</xdr:rowOff>
        </xdr:from>
        <xdr:to>
          <xdr:col>13</xdr:col>
          <xdr:colOff>0</xdr:colOff>
          <xdr:row>10</xdr:row>
          <xdr:rowOff>142875</xdr:rowOff>
        </xdr:to>
        <xdr:sp macro="" textlink="">
          <xdr:nvSpPr>
            <xdr:cNvPr id="2408" name="Check Box 360" hidden="1">
              <a:extLst>
                <a:ext uri="{63B3BB69-23CF-44E3-9099-C40C66FF867C}">
                  <a14:compatExt spid="_x0000_s24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10</xdr:row>
          <xdr:rowOff>0</xdr:rowOff>
        </xdr:from>
        <xdr:to>
          <xdr:col>16</xdr:col>
          <xdr:colOff>0</xdr:colOff>
          <xdr:row>10</xdr:row>
          <xdr:rowOff>142875</xdr:rowOff>
        </xdr:to>
        <xdr:sp macro="" textlink="">
          <xdr:nvSpPr>
            <xdr:cNvPr id="2409" name="Check Box 361" hidden="1">
              <a:extLst>
                <a:ext uri="{63B3BB69-23CF-44E3-9099-C40C66FF867C}">
                  <a14:compatExt spid="_x0000_s240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10</xdr:row>
          <xdr:rowOff>0</xdr:rowOff>
        </xdr:from>
        <xdr:to>
          <xdr:col>19</xdr:col>
          <xdr:colOff>133350</xdr:colOff>
          <xdr:row>10</xdr:row>
          <xdr:rowOff>142875</xdr:rowOff>
        </xdr:to>
        <xdr:sp macro="" textlink="">
          <xdr:nvSpPr>
            <xdr:cNvPr id="2410" name="Check Box 362" hidden="1">
              <a:extLst>
                <a:ext uri="{63B3BB69-23CF-44E3-9099-C40C66FF867C}">
                  <a14:compatExt spid="_x0000_s24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10</xdr:row>
          <xdr:rowOff>0</xdr:rowOff>
        </xdr:from>
        <xdr:to>
          <xdr:col>24</xdr:col>
          <xdr:colOff>171450</xdr:colOff>
          <xdr:row>10</xdr:row>
          <xdr:rowOff>142875</xdr:rowOff>
        </xdr:to>
        <xdr:sp macro="" textlink="">
          <xdr:nvSpPr>
            <xdr:cNvPr id="2411" name="Check Box 363" hidden="1">
              <a:extLst>
                <a:ext uri="{63B3BB69-23CF-44E3-9099-C40C66FF867C}">
                  <a14:compatExt spid="_x0000_s24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10</xdr:row>
          <xdr:rowOff>0</xdr:rowOff>
        </xdr:from>
        <xdr:to>
          <xdr:col>29</xdr:col>
          <xdr:colOff>28575</xdr:colOff>
          <xdr:row>10</xdr:row>
          <xdr:rowOff>142875</xdr:rowOff>
        </xdr:to>
        <xdr:sp macro="" textlink="">
          <xdr:nvSpPr>
            <xdr:cNvPr id="2412" name="Check Box 364" hidden="1">
              <a:extLst>
                <a:ext uri="{63B3BB69-23CF-44E3-9099-C40C66FF867C}">
                  <a14:compatExt spid="_x0000_s24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30</xdr:row>
          <xdr:rowOff>9525</xdr:rowOff>
        </xdr:from>
        <xdr:to>
          <xdr:col>5</xdr:col>
          <xdr:colOff>171450</xdr:colOff>
          <xdr:row>30</xdr:row>
          <xdr:rowOff>142875</xdr:rowOff>
        </xdr:to>
        <xdr:sp macro="" textlink="">
          <xdr:nvSpPr>
            <xdr:cNvPr id="2414" name="Check Box 366" hidden="1">
              <a:extLst>
                <a:ext uri="{63B3BB69-23CF-44E3-9099-C40C66FF867C}">
                  <a14:compatExt spid="_x0000_s24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31</xdr:row>
          <xdr:rowOff>0</xdr:rowOff>
        </xdr:from>
        <xdr:to>
          <xdr:col>5</xdr:col>
          <xdr:colOff>171450</xdr:colOff>
          <xdr:row>31</xdr:row>
          <xdr:rowOff>142875</xdr:rowOff>
        </xdr:to>
        <xdr:sp macro="" textlink="">
          <xdr:nvSpPr>
            <xdr:cNvPr id="2415" name="Check Box 367" hidden="1">
              <a:extLst>
                <a:ext uri="{63B3BB69-23CF-44E3-9099-C40C66FF867C}">
                  <a14:compatExt spid="_x0000_s24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31</xdr:row>
          <xdr:rowOff>0</xdr:rowOff>
        </xdr:from>
        <xdr:to>
          <xdr:col>10</xdr:col>
          <xdr:colOff>0</xdr:colOff>
          <xdr:row>31</xdr:row>
          <xdr:rowOff>142875</xdr:rowOff>
        </xdr:to>
        <xdr:sp macro="" textlink="">
          <xdr:nvSpPr>
            <xdr:cNvPr id="2416" name="Check Box 368" hidden="1">
              <a:extLst>
                <a:ext uri="{63B3BB69-23CF-44E3-9099-C40C66FF867C}">
                  <a14:compatExt spid="_x0000_s24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30</xdr:row>
          <xdr:rowOff>9525</xdr:rowOff>
        </xdr:from>
        <xdr:to>
          <xdr:col>10</xdr:col>
          <xdr:colOff>0</xdr:colOff>
          <xdr:row>30</xdr:row>
          <xdr:rowOff>142875</xdr:rowOff>
        </xdr:to>
        <xdr:sp macro="" textlink="">
          <xdr:nvSpPr>
            <xdr:cNvPr id="2417" name="Check Box 369" hidden="1">
              <a:extLst>
                <a:ext uri="{63B3BB69-23CF-44E3-9099-C40C66FF867C}">
                  <a14:compatExt spid="_x0000_s24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30</xdr:row>
          <xdr:rowOff>9525</xdr:rowOff>
        </xdr:from>
        <xdr:to>
          <xdr:col>18</xdr:col>
          <xdr:colOff>19050</xdr:colOff>
          <xdr:row>30</xdr:row>
          <xdr:rowOff>142875</xdr:rowOff>
        </xdr:to>
        <xdr:sp macro="" textlink="">
          <xdr:nvSpPr>
            <xdr:cNvPr id="2419" name="Check Box 371" hidden="1">
              <a:extLst>
                <a:ext uri="{63B3BB69-23CF-44E3-9099-C40C66FF867C}">
                  <a14:compatExt spid="_x0000_s24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30</xdr:row>
          <xdr:rowOff>9525</xdr:rowOff>
        </xdr:from>
        <xdr:to>
          <xdr:col>23</xdr:col>
          <xdr:colOff>19050</xdr:colOff>
          <xdr:row>30</xdr:row>
          <xdr:rowOff>142875</xdr:rowOff>
        </xdr:to>
        <xdr:sp macro="" textlink="">
          <xdr:nvSpPr>
            <xdr:cNvPr id="2420" name="Check Box 372" hidden="1">
              <a:extLst>
                <a:ext uri="{63B3BB69-23CF-44E3-9099-C40C66FF867C}">
                  <a14:compatExt spid="_x0000_s24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30</xdr:row>
          <xdr:rowOff>9525</xdr:rowOff>
        </xdr:from>
        <xdr:to>
          <xdr:col>27</xdr:col>
          <xdr:colOff>161925</xdr:colOff>
          <xdr:row>30</xdr:row>
          <xdr:rowOff>142875</xdr:rowOff>
        </xdr:to>
        <xdr:sp macro="" textlink="">
          <xdr:nvSpPr>
            <xdr:cNvPr id="2421" name="Check Box 373" hidden="1">
              <a:extLst>
                <a:ext uri="{63B3BB69-23CF-44E3-9099-C40C66FF867C}">
                  <a14:compatExt spid="_x0000_s24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30</xdr:row>
          <xdr:rowOff>9525</xdr:rowOff>
        </xdr:from>
        <xdr:to>
          <xdr:col>13</xdr:col>
          <xdr:colOff>171450</xdr:colOff>
          <xdr:row>30</xdr:row>
          <xdr:rowOff>142875</xdr:rowOff>
        </xdr:to>
        <xdr:sp macro="" textlink="">
          <xdr:nvSpPr>
            <xdr:cNvPr id="2423" name="Check Box 375" hidden="1">
              <a:extLst>
                <a:ext uri="{63B3BB69-23CF-44E3-9099-C40C66FF867C}">
                  <a14:compatExt spid="_x0000_s24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42</xdr:row>
          <xdr:rowOff>161925</xdr:rowOff>
        </xdr:from>
        <xdr:to>
          <xdr:col>28</xdr:col>
          <xdr:colOff>171450</xdr:colOff>
          <xdr:row>44</xdr:row>
          <xdr:rowOff>9525</xdr:rowOff>
        </xdr:to>
        <xdr:sp macro="" textlink="">
          <xdr:nvSpPr>
            <xdr:cNvPr id="2435" name="Check Box 387" hidden="1">
              <a:extLst>
                <a:ext uri="{63B3BB69-23CF-44E3-9099-C40C66FF867C}">
                  <a14:compatExt spid="_x0000_s2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43</xdr:row>
          <xdr:rowOff>161925</xdr:rowOff>
        </xdr:from>
        <xdr:to>
          <xdr:col>28</xdr:col>
          <xdr:colOff>171450</xdr:colOff>
          <xdr:row>45</xdr:row>
          <xdr:rowOff>9525</xdr:rowOff>
        </xdr:to>
        <xdr:sp macro="" textlink="">
          <xdr:nvSpPr>
            <xdr:cNvPr id="2436" name="Check Box 388" hidden="1">
              <a:extLst>
                <a:ext uri="{63B3BB69-23CF-44E3-9099-C40C66FF867C}">
                  <a14:compatExt spid="_x0000_s2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43</xdr:row>
          <xdr:rowOff>133350</xdr:rowOff>
        </xdr:from>
        <xdr:to>
          <xdr:col>23</xdr:col>
          <xdr:colOff>28575</xdr:colOff>
          <xdr:row>44</xdr:row>
          <xdr:rowOff>161925</xdr:rowOff>
        </xdr:to>
        <xdr:sp macro="" textlink="">
          <xdr:nvSpPr>
            <xdr:cNvPr id="2437" name="Check Box 389" hidden="1">
              <a:extLst>
                <a:ext uri="{63B3BB69-23CF-44E3-9099-C40C66FF867C}">
                  <a14:compatExt spid="_x0000_s2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44</xdr:row>
          <xdr:rowOff>133350</xdr:rowOff>
        </xdr:from>
        <xdr:to>
          <xdr:col>23</xdr:col>
          <xdr:colOff>28575</xdr:colOff>
          <xdr:row>46</xdr:row>
          <xdr:rowOff>0</xdr:rowOff>
        </xdr:to>
        <xdr:sp macro="" textlink="">
          <xdr:nvSpPr>
            <xdr:cNvPr id="2438" name="Check Box 390" hidden="1">
              <a:extLst>
                <a:ext uri="{63B3BB69-23CF-44E3-9099-C40C66FF867C}">
                  <a14:compatExt spid="_x0000_s2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40</xdr:row>
          <xdr:rowOff>161925</xdr:rowOff>
        </xdr:from>
        <xdr:to>
          <xdr:col>29</xdr:col>
          <xdr:colOff>0</xdr:colOff>
          <xdr:row>42</xdr:row>
          <xdr:rowOff>9525</xdr:rowOff>
        </xdr:to>
        <xdr:sp macro="" textlink="">
          <xdr:nvSpPr>
            <xdr:cNvPr id="2442" name="Check Box 394" hidden="1">
              <a:extLst>
                <a:ext uri="{63B3BB69-23CF-44E3-9099-C40C66FF867C}">
                  <a14:compatExt spid="_x0000_s2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42</xdr:row>
          <xdr:rowOff>0</xdr:rowOff>
        </xdr:from>
        <xdr:to>
          <xdr:col>28</xdr:col>
          <xdr:colOff>171450</xdr:colOff>
          <xdr:row>43</xdr:row>
          <xdr:rowOff>28575</xdr:rowOff>
        </xdr:to>
        <xdr:sp macro="" textlink="">
          <xdr:nvSpPr>
            <xdr:cNvPr id="2443" name="Check Box 395" hidden="1">
              <a:extLst>
                <a:ext uri="{63B3BB69-23CF-44E3-9099-C40C66FF867C}">
                  <a14:compatExt spid="_x0000_s2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39</xdr:row>
          <xdr:rowOff>161925</xdr:rowOff>
        </xdr:from>
        <xdr:to>
          <xdr:col>29</xdr:col>
          <xdr:colOff>0</xdr:colOff>
          <xdr:row>41</xdr:row>
          <xdr:rowOff>9525</xdr:rowOff>
        </xdr:to>
        <xdr:sp macro="" textlink="">
          <xdr:nvSpPr>
            <xdr:cNvPr id="2444" name="Check Box 396" hidden="1">
              <a:extLst>
                <a:ext uri="{63B3BB69-23CF-44E3-9099-C40C66FF867C}">
                  <a14:compatExt spid="_x0000_s24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N101"/>
  <sheetViews>
    <sheetView showGridLines="0" tabSelected="1" view="pageBreakPreview" zoomScaleNormal="120" zoomScaleSheetLayoutView="100" workbookViewId="0"/>
  </sheetViews>
  <sheetFormatPr defaultColWidth="2.375" defaultRowHeight="15.75"/>
  <cols>
    <col min="1" max="2" width="2.375" style="14" customWidth="1"/>
    <col min="3" max="18" width="2.375" style="14"/>
    <col min="19" max="19" width="3" style="14" bestFit="1" customWidth="1"/>
    <col min="20" max="27" width="2.375" style="14"/>
    <col min="28" max="29" width="2.375" style="14" customWidth="1"/>
    <col min="30" max="39" width="2.375" style="14"/>
    <col min="40" max="40" width="2.375" style="14" customWidth="1"/>
    <col min="41" max="74" width="2.375" style="14"/>
    <col min="75" max="75" width="3" style="14" bestFit="1" customWidth="1"/>
    <col min="76" max="16384" width="2.375" style="14"/>
  </cols>
  <sheetData>
    <row r="1" spans="1:66">
      <c r="A1" s="101" t="str">
        <f>IF(OR(AB3="",G53="",P53="",G54="",G57="",G58="",AA53="",W54=""),"未入力の記入欄があります。記入してください。","")</f>
        <v>未入力の記入欄があります。記入してください。</v>
      </c>
      <c r="B1" s="101"/>
      <c r="C1" s="15"/>
      <c r="D1" s="15"/>
      <c r="E1" s="15"/>
      <c r="F1" s="15"/>
      <c r="G1" s="15"/>
      <c r="H1" s="15"/>
      <c r="I1" s="15"/>
      <c r="J1" s="15"/>
      <c r="K1" s="15"/>
      <c r="L1" s="15"/>
      <c r="M1" s="15"/>
      <c r="N1" s="15"/>
      <c r="O1" s="15"/>
      <c r="P1" s="15"/>
      <c r="Q1" s="15"/>
      <c r="R1" s="15"/>
      <c r="S1" s="15"/>
      <c r="T1" s="15"/>
      <c r="U1" s="15"/>
      <c r="V1" s="15"/>
      <c r="W1" s="15"/>
      <c r="X1" s="15"/>
      <c r="Y1" s="15"/>
      <c r="Z1" s="15"/>
      <c r="AA1" s="102"/>
      <c r="AB1" s="102"/>
      <c r="AC1" s="102"/>
      <c r="AD1" s="102"/>
      <c r="AE1" s="102"/>
      <c r="AF1" s="102"/>
      <c r="AG1" s="103" t="s">
        <v>143</v>
      </c>
      <c r="AH1" s="217" t="s">
        <v>342</v>
      </c>
      <c r="AI1" s="217"/>
      <c r="AJ1" s="217"/>
    </row>
    <row r="2" spans="1:66" ht="5.0999999999999996" customHeight="1">
      <c r="A2" s="13"/>
      <c r="B2" s="13"/>
      <c r="C2" s="13"/>
      <c r="D2" s="13"/>
      <c r="E2" s="13"/>
      <c r="F2" s="61"/>
      <c r="G2" s="13"/>
      <c r="H2" s="13"/>
      <c r="I2" s="13"/>
      <c r="J2" s="61"/>
      <c r="K2" s="13"/>
      <c r="L2" s="13"/>
      <c r="M2" s="13"/>
      <c r="N2" s="61"/>
      <c r="O2" s="13"/>
      <c r="P2" s="13"/>
      <c r="Q2" s="13"/>
      <c r="R2" s="61"/>
      <c r="S2" s="13"/>
      <c r="T2" s="13"/>
      <c r="U2" s="13"/>
      <c r="V2" s="61"/>
      <c r="W2" s="13"/>
      <c r="X2" s="13"/>
      <c r="Y2" s="13"/>
      <c r="Z2" s="61"/>
      <c r="AA2" s="13"/>
      <c r="AB2" s="13"/>
      <c r="AC2" s="13"/>
      <c r="AD2" s="61"/>
      <c r="AE2" s="13"/>
      <c r="AF2" s="13"/>
      <c r="AG2" s="13"/>
      <c r="AH2" s="61"/>
      <c r="AI2" s="20"/>
      <c r="AJ2" s="20"/>
    </row>
    <row r="3" spans="1:66" ht="17.100000000000001" customHeight="1">
      <c r="A3" s="104" t="s">
        <v>246</v>
      </c>
      <c r="B3" s="104"/>
      <c r="C3" s="104"/>
      <c r="D3" s="104"/>
      <c r="E3" s="104"/>
      <c r="F3" s="104"/>
      <c r="G3" s="104"/>
      <c r="H3" s="104"/>
      <c r="I3" s="104"/>
      <c r="J3" s="104"/>
      <c r="K3" s="104"/>
      <c r="L3" s="104"/>
      <c r="M3" s="104"/>
      <c r="N3" s="104"/>
      <c r="O3" s="104"/>
      <c r="P3" s="104"/>
      <c r="Q3" s="104"/>
      <c r="R3" s="105"/>
      <c r="S3" s="106"/>
      <c r="T3" s="106"/>
      <c r="U3" s="106"/>
      <c r="V3" s="106"/>
      <c r="W3" s="107"/>
      <c r="X3" s="179" t="s">
        <v>81</v>
      </c>
      <c r="Y3" s="180"/>
      <c r="Z3" s="180"/>
      <c r="AA3" s="181"/>
      <c r="AB3" s="219"/>
      <c r="AC3" s="220"/>
      <c r="AD3" s="220"/>
      <c r="AE3" s="220"/>
      <c r="AF3" s="220"/>
      <c r="AG3" s="220"/>
      <c r="AH3" s="220"/>
      <c r="AI3" s="220"/>
      <c r="AJ3" s="221"/>
      <c r="AL3" s="179" t="s">
        <v>98</v>
      </c>
      <c r="AM3" s="180"/>
      <c r="AN3" s="180"/>
      <c r="AO3" s="180"/>
      <c r="AP3" s="180"/>
      <c r="AQ3" s="180"/>
      <c r="AR3" s="181"/>
      <c r="AS3" s="235" t="e">
        <f>"施工記録様式"&amp;"_"&amp;E7&amp;E8&amp;"_"&amp;E6&amp;"_"&amp;TEXT($P$53,"yyyymmdd")</f>
        <v>#N/A</v>
      </c>
      <c r="AT3" s="236"/>
      <c r="AU3" s="236"/>
      <c r="AV3" s="236"/>
      <c r="AW3" s="236"/>
      <c r="AX3" s="236"/>
      <c r="AY3" s="236"/>
      <c r="AZ3" s="236"/>
      <c r="BA3" s="236"/>
      <c r="BB3" s="236"/>
      <c r="BC3" s="236"/>
      <c r="BD3" s="236"/>
      <c r="BE3" s="236"/>
      <c r="BF3" s="236"/>
      <c r="BG3" s="236"/>
      <c r="BH3" s="236"/>
      <c r="BI3" s="236"/>
      <c r="BJ3" s="236"/>
      <c r="BK3" s="236"/>
      <c r="BL3" s="236"/>
      <c r="BM3" s="236"/>
      <c r="BN3" s="237"/>
    </row>
    <row r="4" spans="1:66" ht="5.0999999999999996" customHeight="1">
      <c r="A4" s="25"/>
      <c r="B4" s="25"/>
      <c r="C4" s="25"/>
      <c r="D4" s="25"/>
      <c r="E4" s="25"/>
      <c r="F4" s="3"/>
      <c r="G4" s="25"/>
      <c r="H4" s="25"/>
      <c r="I4" s="25"/>
      <c r="J4" s="3"/>
      <c r="K4" s="25"/>
      <c r="L4" s="25"/>
      <c r="M4" s="25"/>
      <c r="N4" s="3"/>
      <c r="O4" s="25"/>
      <c r="P4" s="25"/>
      <c r="Q4" s="25"/>
      <c r="R4" s="3"/>
      <c r="S4" s="25"/>
      <c r="T4" s="25"/>
      <c r="U4" s="25"/>
      <c r="V4" s="3"/>
      <c r="W4" s="25"/>
      <c r="X4" s="27"/>
      <c r="Y4" s="27"/>
      <c r="Z4" s="4"/>
      <c r="AA4" s="27"/>
      <c r="AB4" s="27"/>
      <c r="AC4" s="27"/>
      <c r="AD4" s="4"/>
      <c r="AE4" s="27"/>
      <c r="AF4" s="27"/>
      <c r="AG4" s="27"/>
      <c r="AH4" s="4"/>
      <c r="AI4" s="26"/>
      <c r="AJ4" s="26"/>
    </row>
    <row r="5" spans="1:66" ht="11.45" customHeight="1">
      <c r="A5" s="191" t="s">
        <v>37</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3"/>
    </row>
    <row r="6" spans="1:66" ht="12" customHeight="1">
      <c r="A6" s="136" t="s">
        <v>218</v>
      </c>
      <c r="B6" s="136"/>
      <c r="C6" s="136"/>
      <c r="D6" s="136"/>
      <c r="E6" s="194" t="e">
        <f>VLOOKUP($AB$3,【編集厳禁】施設情報!$A$2:$X$13,2,FALSE)</f>
        <v>#N/A</v>
      </c>
      <c r="F6" s="194"/>
      <c r="G6" s="194"/>
      <c r="H6" s="194"/>
      <c r="I6" s="194"/>
      <c r="J6" s="194"/>
      <c r="K6" s="194"/>
      <c r="L6" s="194"/>
      <c r="M6" s="136" t="s">
        <v>84</v>
      </c>
      <c r="N6" s="136"/>
      <c r="O6" s="136"/>
      <c r="P6" s="136"/>
      <c r="Q6" s="203" t="e">
        <f>VLOOKUP($AB$3,【編集厳禁】施設情報!$A$2:$X$13,5,FALSE)</f>
        <v>#N/A</v>
      </c>
      <c r="R6" s="204"/>
      <c r="S6" s="204"/>
      <c r="T6" s="204"/>
      <c r="U6" s="204"/>
      <c r="V6" s="204"/>
      <c r="W6" s="204"/>
      <c r="X6" s="204"/>
      <c r="Y6" s="204"/>
      <c r="Z6" s="204"/>
      <c r="AA6" s="204"/>
      <c r="AB6" s="204"/>
      <c r="AC6" s="205"/>
      <c r="AD6" s="136" t="s">
        <v>82</v>
      </c>
      <c r="AE6" s="136"/>
      <c r="AF6" s="136"/>
      <c r="AG6" s="182" t="e">
        <f>VLOOKUP($AB$3,【編集厳禁】施設情報!$A$2:$X$13,14,FALSE)</f>
        <v>#N/A</v>
      </c>
      <c r="AH6" s="182"/>
      <c r="AI6" s="183"/>
      <c r="AJ6" s="42" t="s">
        <v>4</v>
      </c>
      <c r="AK6" s="14" t="s">
        <v>121</v>
      </c>
    </row>
    <row r="7" spans="1:66" ht="12" customHeight="1">
      <c r="A7" s="143" t="s">
        <v>267</v>
      </c>
      <c r="B7" s="136" t="s">
        <v>22</v>
      </c>
      <c r="C7" s="136"/>
      <c r="D7" s="136"/>
      <c r="E7" s="194" t="e">
        <f>VLOOKUP($AB$3,【編集厳禁】施設情報!$A$2:$X$13,3,FALSE)</f>
        <v>#N/A</v>
      </c>
      <c r="F7" s="194"/>
      <c r="G7" s="194"/>
      <c r="H7" s="194"/>
      <c r="I7" s="194"/>
      <c r="J7" s="194"/>
      <c r="K7" s="194"/>
      <c r="L7" s="194"/>
      <c r="M7" s="136" t="s">
        <v>85</v>
      </c>
      <c r="N7" s="136"/>
      <c r="O7" s="136"/>
      <c r="P7" s="136"/>
      <c r="Q7" s="194" t="e">
        <f>VLOOKUP($AB$3,【編集厳禁】施設情報!$A$2:$X$13,6,FALSE)</f>
        <v>#N/A</v>
      </c>
      <c r="R7" s="194"/>
      <c r="S7" s="194"/>
      <c r="T7" s="194"/>
      <c r="U7" s="194"/>
      <c r="V7" s="194" t="e">
        <f>VLOOKUP($AB$3,【編集厳禁】施設情報!$A$2:$X$13,7,FALSE)</f>
        <v>#N/A</v>
      </c>
      <c r="W7" s="194"/>
      <c r="X7" s="194"/>
      <c r="Y7" s="194"/>
      <c r="Z7" s="194"/>
      <c r="AA7" s="194"/>
      <c r="AB7" s="194"/>
      <c r="AC7" s="194"/>
      <c r="AD7" s="136" t="s">
        <v>83</v>
      </c>
      <c r="AE7" s="136"/>
      <c r="AF7" s="136"/>
      <c r="AG7" s="182" t="e">
        <f>VLOOKUP($AB$3,【編集厳禁】施設情報!$A$2:$X$13,15,FALSE)</f>
        <v>#N/A</v>
      </c>
      <c r="AH7" s="182"/>
      <c r="AI7" s="183"/>
      <c r="AJ7" s="42" t="s">
        <v>4</v>
      </c>
      <c r="AK7" s="14" t="s">
        <v>121</v>
      </c>
    </row>
    <row r="8" spans="1:66" ht="12" customHeight="1">
      <c r="A8" s="143"/>
      <c r="B8" s="136" t="s">
        <v>0</v>
      </c>
      <c r="C8" s="136"/>
      <c r="D8" s="136"/>
      <c r="E8" s="194" t="e">
        <f>VLOOKUP($AB$3,【編集厳禁】施設情報!$A$2:$X$13,4,FALSE)</f>
        <v>#N/A</v>
      </c>
      <c r="F8" s="194"/>
      <c r="G8" s="194"/>
      <c r="H8" s="194"/>
      <c r="I8" s="194"/>
      <c r="J8" s="194"/>
      <c r="K8" s="194"/>
      <c r="L8" s="194"/>
      <c r="M8" s="136" t="s">
        <v>50</v>
      </c>
      <c r="N8" s="136"/>
      <c r="O8" s="136"/>
      <c r="P8" s="136"/>
      <c r="Q8" s="194" t="e">
        <f>VLOOKUP($AB$3,【編集厳禁】施設情報!$A$2:$X$13,8,FALSE)</f>
        <v>#N/A</v>
      </c>
      <c r="R8" s="194"/>
      <c r="S8" s="194"/>
      <c r="T8" s="194"/>
      <c r="U8" s="194"/>
      <c r="V8" s="200" t="s">
        <v>51</v>
      </c>
      <c r="W8" s="201"/>
      <c r="X8" s="201"/>
      <c r="Y8" s="202"/>
      <c r="Z8" s="208" t="e">
        <f>VLOOKUP($AB$3,【編集厳禁】施設情報!$A$2:$X$13,13,FALSE)</f>
        <v>#N/A</v>
      </c>
      <c r="AA8" s="208"/>
      <c r="AB8" s="209"/>
      <c r="AC8" s="42" t="s">
        <v>4</v>
      </c>
      <c r="AD8" s="136"/>
      <c r="AE8" s="136"/>
      <c r="AF8" s="136"/>
      <c r="AG8" s="182" t="e">
        <f>VLOOKUP($AB$3,【編集厳禁】施設情報!$A$2:$X$13,16,FALSE)</f>
        <v>#N/A</v>
      </c>
      <c r="AH8" s="182"/>
      <c r="AI8" s="183"/>
      <c r="AJ8" s="42" t="s">
        <v>4</v>
      </c>
      <c r="AK8" s="14" t="s">
        <v>121</v>
      </c>
    </row>
    <row r="9" spans="1:66" ht="12" customHeight="1">
      <c r="A9" s="143" t="s">
        <v>268</v>
      </c>
      <c r="B9" s="136" t="s">
        <v>22</v>
      </c>
      <c r="C9" s="136"/>
      <c r="D9" s="136"/>
      <c r="E9" s="194" t="e">
        <f>VLOOKUP($AB$3,【編集厳禁】施設情報!$A$2:$X$13,10,FALSE)</f>
        <v>#N/A</v>
      </c>
      <c r="F9" s="194"/>
      <c r="G9" s="194"/>
      <c r="H9" s="194"/>
      <c r="I9" s="194"/>
      <c r="J9" s="194"/>
      <c r="K9" s="194"/>
      <c r="L9" s="194"/>
      <c r="M9" s="136" t="s">
        <v>219</v>
      </c>
      <c r="N9" s="136"/>
      <c r="O9" s="136"/>
      <c r="P9" s="136"/>
      <c r="Q9" s="194" t="e">
        <f>VLOOKUP($AB$3,【編集厳禁】施設情報!$A$2:$X$13,9,FALSE)</f>
        <v>#N/A</v>
      </c>
      <c r="R9" s="194"/>
      <c r="S9" s="194"/>
      <c r="T9" s="194"/>
      <c r="U9" s="194"/>
      <c r="V9" s="136" t="s">
        <v>220</v>
      </c>
      <c r="W9" s="136"/>
      <c r="X9" s="136"/>
      <c r="Y9" s="136"/>
      <c r="Z9" s="182" t="e">
        <f>VLOOKUP($AB$3,【編集厳禁】施設情報!$A$2:$X$13,18,FALSE)</f>
        <v>#N/A</v>
      </c>
      <c r="AA9" s="182"/>
      <c r="AB9" s="183"/>
      <c r="AC9" s="42" t="s">
        <v>4</v>
      </c>
      <c r="AD9" s="136" t="s">
        <v>87</v>
      </c>
      <c r="AE9" s="136"/>
      <c r="AF9" s="136"/>
      <c r="AG9" s="182" t="e">
        <f>VLOOKUP($AB$3,【編集厳禁】施設情報!$A$2:$X$13,17,FALSE)</f>
        <v>#N/A</v>
      </c>
      <c r="AH9" s="182"/>
      <c r="AI9" s="183"/>
      <c r="AJ9" s="42" t="s">
        <v>4</v>
      </c>
      <c r="AK9" s="14" t="s">
        <v>121</v>
      </c>
    </row>
    <row r="10" spans="1:66" ht="12" customHeight="1">
      <c r="A10" s="143"/>
      <c r="B10" s="136" t="s">
        <v>0</v>
      </c>
      <c r="C10" s="136"/>
      <c r="D10" s="136"/>
      <c r="E10" s="194" t="e">
        <f>VLOOKUP($AB$3,【編集厳禁】施設情報!$A$2:$X$13,11,FALSE)</f>
        <v>#N/A</v>
      </c>
      <c r="F10" s="194"/>
      <c r="G10" s="194"/>
      <c r="H10" s="194"/>
      <c r="I10" s="194"/>
      <c r="J10" s="194"/>
      <c r="K10" s="194"/>
      <c r="L10" s="194"/>
      <c r="M10" s="136" t="s">
        <v>86</v>
      </c>
      <c r="N10" s="136"/>
      <c r="O10" s="136"/>
      <c r="P10" s="136"/>
      <c r="Q10" s="210" t="e">
        <f>VLOOKUP($AB$3,【編集厳禁】施設情報!$A$2:$X$13,12,FALSE)</f>
        <v>#N/A</v>
      </c>
      <c r="R10" s="211"/>
      <c r="S10" s="211"/>
      <c r="T10" s="206" t="s">
        <v>88</v>
      </c>
      <c r="U10" s="207"/>
      <c r="V10" s="136" t="s">
        <v>227</v>
      </c>
      <c r="W10" s="136"/>
      <c r="X10" s="136"/>
      <c r="Y10" s="136"/>
      <c r="Z10" s="182" t="e">
        <f>VLOOKUP($AB$3,【編集厳禁】施設情報!$A$2:$X$13,19,FALSE)</f>
        <v>#N/A</v>
      </c>
      <c r="AA10" s="182"/>
      <c r="AB10" s="183"/>
      <c r="AC10" s="42" t="s">
        <v>4</v>
      </c>
      <c r="AD10" s="136" t="s">
        <v>89</v>
      </c>
      <c r="AE10" s="136"/>
      <c r="AF10" s="136"/>
      <c r="AG10" s="229" t="e">
        <f>VLOOKUP($AB$3,【編集厳禁】施設情報!$A$2:$X$13,20,FALSE)</f>
        <v>#N/A</v>
      </c>
      <c r="AH10" s="230"/>
      <c r="AI10" s="230"/>
      <c r="AJ10" s="231"/>
      <c r="AK10" s="14" t="s">
        <v>121</v>
      </c>
    </row>
    <row r="11" spans="1:66" ht="12" customHeight="1">
      <c r="A11" s="136" t="s">
        <v>38</v>
      </c>
      <c r="B11" s="136"/>
      <c r="C11" s="136"/>
      <c r="D11" s="136"/>
      <c r="E11" s="2"/>
      <c r="F11" s="188" t="s">
        <v>39</v>
      </c>
      <c r="G11" s="188"/>
      <c r="H11" s="188"/>
      <c r="I11" s="4"/>
      <c r="J11" s="188" t="s">
        <v>40</v>
      </c>
      <c r="K11" s="188"/>
      <c r="L11" s="188"/>
      <c r="M11" s="4"/>
      <c r="N11" s="188" t="s">
        <v>41</v>
      </c>
      <c r="O11" s="188"/>
      <c r="P11" s="4"/>
      <c r="Q11" s="188" t="s">
        <v>42</v>
      </c>
      <c r="R11" s="188"/>
      <c r="S11" s="188"/>
      <c r="T11" s="4"/>
      <c r="U11" s="188" t="s">
        <v>262</v>
      </c>
      <c r="V11" s="188"/>
      <c r="W11" s="188"/>
      <c r="X11" s="188"/>
      <c r="Y11" s="4"/>
      <c r="Z11" s="188" t="s">
        <v>262</v>
      </c>
      <c r="AA11" s="188"/>
      <c r="AB11" s="188"/>
      <c r="AC11" s="4"/>
      <c r="AD11" s="188" t="s">
        <v>35</v>
      </c>
      <c r="AE11" s="188"/>
      <c r="AF11" s="188"/>
      <c r="AG11" s="218"/>
      <c r="AH11" s="218"/>
      <c r="AI11" s="218"/>
      <c r="AJ11" s="16" t="s">
        <v>36</v>
      </c>
    </row>
    <row r="12" spans="1:66" ht="12.95" customHeight="1">
      <c r="A12" s="272" t="s">
        <v>2</v>
      </c>
      <c r="B12" s="242"/>
      <c r="C12" s="242"/>
      <c r="D12" s="243"/>
      <c r="E12" s="276" t="s">
        <v>3</v>
      </c>
      <c r="F12" s="277"/>
      <c r="G12" s="278"/>
      <c r="H12" s="5"/>
      <c r="I12" s="5"/>
      <c r="J12" s="5"/>
      <c r="K12" s="5"/>
      <c r="L12" s="5"/>
      <c r="M12" s="5"/>
      <c r="N12" s="5"/>
      <c r="O12" s="5"/>
      <c r="P12" s="5"/>
      <c r="Q12" s="5"/>
      <c r="R12" s="5"/>
      <c r="S12" s="5"/>
      <c r="T12" s="6"/>
      <c r="U12" s="191" t="s">
        <v>48</v>
      </c>
      <c r="V12" s="192"/>
      <c r="W12" s="193"/>
      <c r="X12" s="8"/>
      <c r="Y12" s="8"/>
      <c r="Z12" s="8"/>
      <c r="AA12" s="8"/>
      <c r="AB12" s="8"/>
      <c r="AC12" s="8"/>
      <c r="AD12" s="8"/>
      <c r="AE12" s="8"/>
      <c r="AF12" s="8"/>
      <c r="AG12" s="8"/>
      <c r="AH12" s="8"/>
      <c r="AI12" s="8"/>
      <c r="AJ12" s="9"/>
    </row>
    <row r="13" spans="1:66" ht="12.95" customHeight="1">
      <c r="A13" s="273"/>
      <c r="B13" s="274"/>
      <c r="C13" s="274"/>
      <c r="D13" s="275"/>
      <c r="E13" s="7"/>
      <c r="F13" s="8"/>
      <c r="G13" s="8"/>
      <c r="H13" s="8"/>
      <c r="I13" s="8"/>
      <c r="J13" s="8"/>
      <c r="K13" s="8"/>
      <c r="L13" s="8"/>
      <c r="M13" s="8"/>
      <c r="N13" s="8"/>
      <c r="O13" s="8"/>
      <c r="P13" s="8"/>
      <c r="Q13" s="8"/>
      <c r="R13" s="8"/>
      <c r="S13" s="8"/>
      <c r="T13" s="9"/>
      <c r="U13" s="7"/>
      <c r="V13" s="8"/>
      <c r="W13" s="8"/>
      <c r="X13" s="8"/>
      <c r="Y13" s="8"/>
      <c r="Z13" s="8"/>
      <c r="AA13" s="8"/>
      <c r="AB13" s="8"/>
      <c r="AC13" s="8"/>
      <c r="AD13" s="8"/>
      <c r="AE13" s="8"/>
      <c r="AF13" s="8"/>
      <c r="AG13" s="8"/>
      <c r="AH13" s="8"/>
      <c r="AI13" s="8"/>
      <c r="AJ13" s="9"/>
    </row>
    <row r="14" spans="1:66" ht="12.95" customHeight="1">
      <c r="A14" s="273"/>
      <c r="B14" s="274"/>
      <c r="C14" s="274"/>
      <c r="D14" s="275"/>
      <c r="E14" s="7"/>
      <c r="F14" s="8"/>
      <c r="G14" s="8"/>
      <c r="H14" s="8"/>
      <c r="I14" s="8"/>
      <c r="J14" s="8"/>
      <c r="K14" s="8"/>
      <c r="L14" s="8"/>
      <c r="M14" s="8"/>
      <c r="N14" s="8"/>
      <c r="O14" s="8"/>
      <c r="P14" s="8"/>
      <c r="Q14" s="8"/>
      <c r="R14" s="8"/>
      <c r="S14" s="8"/>
      <c r="T14" s="9"/>
      <c r="U14" s="7"/>
      <c r="V14" s="8"/>
      <c r="W14" s="8"/>
      <c r="X14" s="8"/>
      <c r="Y14" s="8"/>
      <c r="Z14" s="8"/>
      <c r="AA14" s="8"/>
      <c r="AB14" s="8"/>
      <c r="AC14" s="8"/>
      <c r="AD14" s="8"/>
      <c r="AE14" s="8"/>
      <c r="AF14" s="8"/>
      <c r="AG14" s="8"/>
      <c r="AH14" s="8"/>
      <c r="AI14" s="8"/>
      <c r="AJ14" s="9"/>
    </row>
    <row r="15" spans="1:66" ht="12.95" customHeight="1">
      <c r="A15" s="273"/>
      <c r="B15" s="274"/>
      <c r="C15" s="274"/>
      <c r="D15" s="275"/>
      <c r="E15" s="7"/>
      <c r="F15" s="8"/>
      <c r="G15" s="8"/>
      <c r="H15" s="8"/>
      <c r="I15" s="8"/>
      <c r="J15" s="8"/>
      <c r="K15" s="8"/>
      <c r="L15" s="8"/>
      <c r="M15" s="8"/>
      <c r="N15" s="8"/>
      <c r="O15" s="8"/>
      <c r="P15" s="8"/>
      <c r="Q15" s="8"/>
      <c r="R15" s="8"/>
      <c r="S15" s="8"/>
      <c r="T15" s="9"/>
      <c r="U15" s="7"/>
      <c r="V15" s="8"/>
      <c r="W15" s="8"/>
      <c r="X15" s="8"/>
      <c r="Y15" s="8"/>
      <c r="Z15" s="8"/>
      <c r="AA15" s="8"/>
      <c r="AB15" s="8"/>
      <c r="AC15" s="8"/>
      <c r="AD15" s="8"/>
      <c r="AE15" s="8"/>
      <c r="AF15" s="8"/>
      <c r="AG15" s="8"/>
      <c r="AH15" s="8"/>
      <c r="AI15" s="8"/>
      <c r="AJ15" s="9"/>
    </row>
    <row r="16" spans="1:66" ht="12.95" customHeight="1">
      <c r="A16" s="273"/>
      <c r="B16" s="274"/>
      <c r="C16" s="274"/>
      <c r="D16" s="275"/>
      <c r="E16" s="7"/>
      <c r="F16" s="8"/>
      <c r="G16" s="8"/>
      <c r="H16" s="8"/>
      <c r="I16" s="8"/>
      <c r="J16" s="8"/>
      <c r="K16" s="8"/>
      <c r="L16" s="8"/>
      <c r="M16" s="8"/>
      <c r="N16" s="8"/>
      <c r="O16" s="8"/>
      <c r="P16" s="8"/>
      <c r="Q16" s="8"/>
      <c r="R16" s="8"/>
      <c r="S16" s="8"/>
      <c r="T16" s="9"/>
      <c r="U16" s="7"/>
      <c r="V16" s="8"/>
      <c r="W16" s="8"/>
      <c r="X16" s="8"/>
      <c r="Y16" s="8"/>
      <c r="Z16" s="8"/>
      <c r="AA16" s="8"/>
      <c r="AB16" s="8"/>
      <c r="AC16" s="8"/>
      <c r="AD16" s="8"/>
      <c r="AE16" s="8"/>
      <c r="AF16" s="8"/>
      <c r="AG16" s="8"/>
      <c r="AH16" s="8"/>
      <c r="AI16" s="8"/>
      <c r="AJ16" s="9"/>
    </row>
    <row r="17" spans="1:37" ht="12.95" customHeight="1">
      <c r="A17" s="273"/>
      <c r="B17" s="274"/>
      <c r="C17" s="274"/>
      <c r="D17" s="275"/>
      <c r="E17" s="7"/>
      <c r="F17" s="8"/>
      <c r="G17" s="8"/>
      <c r="H17" s="8"/>
      <c r="I17" s="8"/>
      <c r="J17" s="8"/>
      <c r="K17" s="8"/>
      <c r="L17" s="8"/>
      <c r="M17" s="8"/>
      <c r="N17" s="8"/>
      <c r="O17" s="8"/>
      <c r="P17" s="8"/>
      <c r="Q17" s="8"/>
      <c r="R17" s="8"/>
      <c r="S17" s="8"/>
      <c r="T17" s="9"/>
      <c r="U17" s="7"/>
      <c r="V17" s="8"/>
      <c r="W17" s="8"/>
      <c r="X17" s="8"/>
      <c r="Y17" s="8"/>
      <c r="Z17" s="8"/>
      <c r="AA17" s="8"/>
      <c r="AB17" s="8"/>
      <c r="AC17" s="8"/>
      <c r="AD17" s="8"/>
      <c r="AE17" s="8"/>
      <c r="AF17" s="8"/>
      <c r="AG17" s="8"/>
      <c r="AH17" s="8"/>
      <c r="AI17" s="8"/>
      <c r="AJ17" s="9"/>
    </row>
    <row r="18" spans="1:37" ht="11.45" customHeight="1">
      <c r="A18" s="273"/>
      <c r="B18" s="274"/>
      <c r="C18" s="274"/>
      <c r="D18" s="275"/>
      <c r="E18" s="7"/>
      <c r="F18" s="8"/>
      <c r="G18" s="8"/>
      <c r="H18" s="8"/>
      <c r="I18" s="8"/>
      <c r="J18" s="8"/>
      <c r="K18" s="8"/>
      <c r="L18" s="8"/>
      <c r="M18" s="8"/>
      <c r="N18" s="8"/>
      <c r="O18" s="8"/>
      <c r="P18" s="8"/>
      <c r="Q18" s="8"/>
      <c r="R18" s="8"/>
      <c r="S18" s="8"/>
      <c r="T18" s="9"/>
      <c r="U18" s="7"/>
      <c r="V18" s="8"/>
      <c r="W18" s="8"/>
      <c r="X18" s="8"/>
      <c r="Y18" s="8"/>
      <c r="Z18" s="8"/>
      <c r="AA18" s="8"/>
      <c r="AB18" s="8"/>
      <c r="AC18" s="8"/>
      <c r="AD18" s="8"/>
      <c r="AE18" s="8"/>
      <c r="AF18" s="8"/>
      <c r="AG18" s="8"/>
      <c r="AH18" s="8"/>
      <c r="AI18" s="8"/>
      <c r="AJ18" s="9"/>
    </row>
    <row r="19" spans="1:37" ht="11.45" customHeight="1">
      <c r="A19" s="273"/>
      <c r="B19" s="274"/>
      <c r="C19" s="274"/>
      <c r="D19" s="275"/>
      <c r="E19" s="7"/>
      <c r="F19" s="8"/>
      <c r="G19" s="8"/>
      <c r="H19" s="8"/>
      <c r="I19" s="8"/>
      <c r="J19" s="8"/>
      <c r="K19" s="8"/>
      <c r="L19" s="8"/>
      <c r="M19" s="8"/>
      <c r="N19" s="8"/>
      <c r="O19" s="8"/>
      <c r="P19" s="8"/>
      <c r="Q19" s="8"/>
      <c r="R19" s="8"/>
      <c r="S19" s="8"/>
      <c r="T19" s="9"/>
      <c r="U19" s="7"/>
      <c r="V19" s="8"/>
      <c r="W19" s="8"/>
      <c r="X19" s="8"/>
      <c r="Y19" s="8"/>
      <c r="Z19" s="8"/>
      <c r="AA19" s="8"/>
      <c r="AB19" s="8"/>
      <c r="AC19" s="8"/>
      <c r="AD19" s="8"/>
      <c r="AE19" s="8"/>
      <c r="AF19" s="8"/>
      <c r="AG19" s="8"/>
      <c r="AH19" s="8"/>
      <c r="AI19" s="8"/>
      <c r="AJ19" s="9"/>
    </row>
    <row r="20" spans="1:37" ht="11.45" customHeight="1">
      <c r="A20" s="273"/>
      <c r="B20" s="274"/>
      <c r="C20" s="274"/>
      <c r="D20" s="275"/>
      <c r="E20" s="7"/>
      <c r="F20" s="8"/>
      <c r="G20" s="8"/>
      <c r="H20" s="8"/>
      <c r="I20" s="8"/>
      <c r="J20" s="8"/>
      <c r="K20" s="8"/>
      <c r="L20" s="8"/>
      <c r="M20" s="8"/>
      <c r="N20" s="8"/>
      <c r="O20" s="8"/>
      <c r="P20" s="8"/>
      <c r="Q20" s="8"/>
      <c r="R20" s="8"/>
      <c r="S20" s="8"/>
      <c r="T20" s="9"/>
      <c r="U20" s="7"/>
      <c r="V20" s="8"/>
      <c r="W20" s="8"/>
      <c r="X20" s="8"/>
      <c r="Y20" s="8"/>
      <c r="Z20" s="8"/>
      <c r="AA20" s="8"/>
      <c r="AB20" s="8"/>
      <c r="AC20" s="8"/>
      <c r="AD20" s="8"/>
      <c r="AE20" s="8"/>
      <c r="AF20" s="8"/>
      <c r="AG20" s="8"/>
      <c r="AH20" s="8"/>
      <c r="AI20" s="8"/>
      <c r="AJ20" s="9"/>
    </row>
    <row r="21" spans="1:37" ht="11.45" customHeight="1">
      <c r="A21" s="273"/>
      <c r="B21" s="274"/>
      <c r="C21" s="274"/>
      <c r="D21" s="275"/>
      <c r="E21" s="7"/>
      <c r="F21" s="8"/>
      <c r="G21" s="8"/>
      <c r="H21" s="8"/>
      <c r="I21" s="8"/>
      <c r="J21" s="8"/>
      <c r="K21" s="8"/>
      <c r="L21" s="8"/>
      <c r="M21" s="8"/>
      <c r="N21" s="8"/>
      <c r="O21" s="8"/>
      <c r="P21" s="8"/>
      <c r="Q21" s="8"/>
      <c r="R21" s="8"/>
      <c r="S21" s="8"/>
      <c r="T21" s="9"/>
      <c r="U21" s="7"/>
      <c r="V21" s="8"/>
      <c r="W21" s="8"/>
      <c r="X21" s="8"/>
      <c r="Y21" s="8"/>
      <c r="Z21" s="8"/>
      <c r="AA21" s="8"/>
      <c r="AB21" s="8"/>
      <c r="AC21" s="8"/>
      <c r="AD21" s="8"/>
      <c r="AE21" s="8"/>
      <c r="AF21" s="8"/>
      <c r="AG21" s="8"/>
      <c r="AH21" s="8"/>
      <c r="AI21" s="8"/>
      <c r="AJ21" s="9"/>
    </row>
    <row r="22" spans="1:37" ht="11.45" customHeight="1">
      <c r="A22" s="273"/>
      <c r="B22" s="274"/>
      <c r="C22" s="274"/>
      <c r="D22" s="275"/>
      <c r="E22" s="7"/>
      <c r="F22" s="8"/>
      <c r="G22" s="8"/>
      <c r="H22" s="8"/>
      <c r="I22" s="8"/>
      <c r="J22" s="8"/>
      <c r="K22" s="8"/>
      <c r="L22" s="8"/>
      <c r="M22" s="8"/>
      <c r="N22" s="8"/>
      <c r="O22" s="8"/>
      <c r="P22" s="8"/>
      <c r="Q22" s="8"/>
      <c r="R22" s="8"/>
      <c r="S22" s="8"/>
      <c r="T22" s="9"/>
      <c r="U22" s="7"/>
      <c r="V22" s="8"/>
      <c r="W22" s="8"/>
      <c r="X22" s="8"/>
      <c r="Y22" s="8"/>
      <c r="Z22" s="8"/>
      <c r="AA22" s="8"/>
      <c r="AB22" s="8"/>
      <c r="AC22" s="8"/>
      <c r="AD22" s="8"/>
      <c r="AE22" s="8"/>
      <c r="AF22" s="8"/>
      <c r="AG22" s="8"/>
      <c r="AH22" s="8"/>
      <c r="AI22" s="8"/>
      <c r="AJ22" s="9"/>
    </row>
    <row r="23" spans="1:37" ht="11.45" customHeight="1">
      <c r="A23" s="273"/>
      <c r="B23" s="274"/>
      <c r="C23" s="274"/>
      <c r="D23" s="275"/>
      <c r="E23" s="7"/>
      <c r="F23" s="8"/>
      <c r="G23" s="8"/>
      <c r="H23" s="8"/>
      <c r="I23" s="8"/>
      <c r="J23" s="8"/>
      <c r="K23" s="8"/>
      <c r="L23" s="8"/>
      <c r="M23" s="8"/>
      <c r="N23" s="8"/>
      <c r="O23" s="8"/>
      <c r="P23" s="8"/>
      <c r="Q23" s="8"/>
      <c r="R23" s="8"/>
      <c r="S23" s="8"/>
      <c r="T23" s="9"/>
      <c r="U23" s="7"/>
      <c r="V23" s="8"/>
      <c r="W23" s="8"/>
      <c r="X23" s="8"/>
      <c r="Y23" s="8"/>
      <c r="Z23" s="8"/>
      <c r="AA23" s="8"/>
      <c r="AB23" s="8"/>
      <c r="AC23" s="8"/>
      <c r="AD23" s="8"/>
      <c r="AE23" s="8"/>
      <c r="AF23" s="8"/>
      <c r="AG23" s="8"/>
      <c r="AH23" s="8"/>
      <c r="AI23" s="8"/>
      <c r="AJ23" s="9"/>
    </row>
    <row r="24" spans="1:37" ht="11.45" customHeight="1">
      <c r="A24" s="273"/>
      <c r="B24" s="274"/>
      <c r="C24" s="274"/>
      <c r="D24" s="275"/>
      <c r="E24" s="7"/>
      <c r="F24" s="8"/>
      <c r="G24" s="8"/>
      <c r="H24" s="8"/>
      <c r="I24" s="8"/>
      <c r="J24" s="8"/>
      <c r="K24" s="8"/>
      <c r="L24" s="8"/>
      <c r="M24" s="8"/>
      <c r="N24" s="8"/>
      <c r="O24" s="8"/>
      <c r="P24" s="8"/>
      <c r="Q24" s="8"/>
      <c r="R24" s="8"/>
      <c r="S24" s="8"/>
      <c r="T24" s="9"/>
      <c r="U24" s="7"/>
      <c r="V24" s="8"/>
      <c r="W24" s="8"/>
      <c r="X24" s="8"/>
      <c r="Y24" s="8"/>
      <c r="Z24" s="8"/>
      <c r="AA24" s="8"/>
      <c r="AB24" s="8"/>
      <c r="AC24" s="8"/>
      <c r="AD24" s="8"/>
      <c r="AE24" s="8"/>
      <c r="AF24" s="8"/>
      <c r="AG24" s="8"/>
      <c r="AH24" s="8"/>
      <c r="AI24" s="8"/>
      <c r="AJ24" s="9"/>
    </row>
    <row r="25" spans="1:37" ht="11.45" customHeight="1">
      <c r="A25" s="273"/>
      <c r="B25" s="274"/>
      <c r="C25" s="274"/>
      <c r="D25" s="275"/>
      <c r="E25" s="7"/>
      <c r="F25" s="8"/>
      <c r="G25" s="8"/>
      <c r="H25" s="8"/>
      <c r="I25" s="8"/>
      <c r="J25" s="8"/>
      <c r="K25" s="8"/>
      <c r="L25" s="8"/>
      <c r="M25" s="8"/>
      <c r="N25" s="8"/>
      <c r="O25" s="8"/>
      <c r="P25" s="8"/>
      <c r="Q25" s="8"/>
      <c r="R25" s="8"/>
      <c r="S25" s="8"/>
      <c r="T25" s="9"/>
      <c r="U25" s="7"/>
      <c r="V25" s="8"/>
      <c r="W25" s="8"/>
      <c r="X25" s="8"/>
      <c r="Y25" s="8"/>
      <c r="Z25" s="8"/>
      <c r="AA25" s="8"/>
      <c r="AB25" s="8"/>
      <c r="AC25" s="8"/>
      <c r="AD25" s="8"/>
      <c r="AE25" s="8"/>
      <c r="AF25" s="8"/>
      <c r="AG25" s="8"/>
      <c r="AH25" s="8"/>
      <c r="AI25" s="8"/>
      <c r="AJ25" s="9"/>
    </row>
    <row r="26" spans="1:37" ht="11.45" customHeight="1">
      <c r="A26" s="273"/>
      <c r="B26" s="274"/>
      <c r="C26" s="274"/>
      <c r="D26" s="275"/>
      <c r="E26" s="10"/>
      <c r="F26" s="11"/>
      <c r="G26" s="11"/>
      <c r="H26" s="11"/>
      <c r="I26" s="11"/>
      <c r="J26" s="11"/>
      <c r="K26" s="11"/>
      <c r="L26" s="11"/>
      <c r="M26" s="11"/>
      <c r="N26" s="11"/>
      <c r="O26" s="11"/>
      <c r="P26" s="11"/>
      <c r="Q26" s="11"/>
      <c r="R26" s="11"/>
      <c r="S26" s="11"/>
      <c r="T26" s="12"/>
      <c r="U26" s="10"/>
      <c r="V26" s="11"/>
      <c r="W26" s="11"/>
      <c r="X26" s="11"/>
      <c r="Y26" s="11"/>
      <c r="Z26" s="11"/>
      <c r="AA26" s="11"/>
      <c r="AB26" s="11"/>
      <c r="AC26" s="11"/>
      <c r="AD26" s="11"/>
      <c r="AE26" s="11"/>
      <c r="AF26" s="11"/>
      <c r="AG26" s="11"/>
      <c r="AH26" s="11"/>
      <c r="AI26" s="11"/>
      <c r="AJ26" s="12"/>
    </row>
    <row r="27" spans="1:37" ht="12" customHeight="1">
      <c r="A27" s="273"/>
      <c r="B27" s="274"/>
      <c r="C27" s="274"/>
      <c r="D27" s="275"/>
      <c r="E27" s="267" t="s">
        <v>332</v>
      </c>
      <c r="F27" s="268"/>
      <c r="G27" s="268"/>
      <c r="H27" s="268"/>
      <c r="I27" s="268"/>
      <c r="J27" s="269" t="s">
        <v>64</v>
      </c>
      <c r="K27" s="270"/>
      <c r="L27" s="184" t="e">
        <f>LEFT(VLOOKUP($AB$3,【編集厳禁】施設情報!$A$2:$X$13,21,FALSE),2)</f>
        <v>#N/A</v>
      </c>
      <c r="M27" s="185"/>
      <c r="N27" s="3" t="s">
        <v>66</v>
      </c>
      <c r="O27" s="185" t="e">
        <f>INT(VLOOKUP($AB$3,【編集厳禁】施設情報!$A$2:$X$13,21,FALSE)/100)-$L$27*100</f>
        <v>#N/A</v>
      </c>
      <c r="P27" s="185"/>
      <c r="Q27" s="3" t="s">
        <v>67</v>
      </c>
      <c r="R27" s="195" t="e">
        <f>VLOOKUP($AB$3,【編集厳禁】施設情報!$A$2:$X$13,21,FALSE)-$L$27*10000-$O$27*100</f>
        <v>#N/A</v>
      </c>
      <c r="S27" s="195"/>
      <c r="T27" s="29" t="s">
        <v>68</v>
      </c>
      <c r="U27" s="196" t="s">
        <v>333</v>
      </c>
      <c r="V27" s="197"/>
      <c r="W27" s="197"/>
      <c r="X27" s="197"/>
      <c r="Y27" s="197"/>
      <c r="Z27" s="189" t="s">
        <v>64</v>
      </c>
      <c r="AA27" s="190"/>
      <c r="AB27" s="184" t="e">
        <f>LEFT(VLOOKUP($AB$3,【編集厳禁】施設情報!$A$2:$X$13,23,FALSE),2)</f>
        <v>#N/A</v>
      </c>
      <c r="AC27" s="185"/>
      <c r="AD27" s="3" t="s">
        <v>66</v>
      </c>
      <c r="AE27" s="185" t="e">
        <f>INT(VLOOKUP($AB$3,【編集厳禁】施設情報!$A$2:$X$13,23,FALSE)/100)-$AB$27*100</f>
        <v>#N/A</v>
      </c>
      <c r="AF27" s="185"/>
      <c r="AG27" s="3" t="s">
        <v>67</v>
      </c>
      <c r="AH27" s="195" t="e">
        <f>VLOOKUP($AB$3,【編集厳禁】施設情報!$A$2:$X$13,23,FALSE)-$AB$27*10000-$AE$27*100</f>
        <v>#N/A</v>
      </c>
      <c r="AI27" s="195"/>
      <c r="AJ27" s="29" t="s">
        <v>68</v>
      </c>
      <c r="AK27" s="14" t="s">
        <v>121</v>
      </c>
    </row>
    <row r="28" spans="1:37" ht="12" customHeight="1">
      <c r="A28" s="200"/>
      <c r="B28" s="201"/>
      <c r="C28" s="201"/>
      <c r="D28" s="202"/>
      <c r="E28" s="198"/>
      <c r="F28" s="199"/>
      <c r="G28" s="199"/>
      <c r="H28" s="199"/>
      <c r="I28" s="199"/>
      <c r="J28" s="189" t="s">
        <v>65</v>
      </c>
      <c r="K28" s="190"/>
      <c r="L28" s="184" t="e">
        <f>LEFT(VLOOKUP($AB$3,【編集厳禁】施設情報!$A$2:$X$13,22,FALSE),3)</f>
        <v>#N/A</v>
      </c>
      <c r="M28" s="185"/>
      <c r="N28" s="3" t="s">
        <v>66</v>
      </c>
      <c r="O28" s="185" t="e">
        <f>INT(VLOOKUP($AB$3,【編集厳禁】施設情報!$A$2:$X$13,22,FALSE)/100)-$L$28*100</f>
        <v>#N/A</v>
      </c>
      <c r="P28" s="185"/>
      <c r="Q28" s="3" t="s">
        <v>67</v>
      </c>
      <c r="R28" s="195" t="e">
        <f>VLOOKUP($AB$3,【編集厳禁】施設情報!$A$2:$X$13,22,FALSE)-$L$28*10000-$O$28*100</f>
        <v>#N/A</v>
      </c>
      <c r="S28" s="195"/>
      <c r="T28" s="29" t="s">
        <v>68</v>
      </c>
      <c r="U28" s="198"/>
      <c r="V28" s="199"/>
      <c r="W28" s="199"/>
      <c r="X28" s="199"/>
      <c r="Y28" s="199"/>
      <c r="Z28" s="189" t="s">
        <v>65</v>
      </c>
      <c r="AA28" s="190"/>
      <c r="AB28" s="184" t="e">
        <f>LEFT(VLOOKUP($AB$3,【編集厳禁】施設情報!$A$2:$X$13,24,FALSE),3)</f>
        <v>#N/A</v>
      </c>
      <c r="AC28" s="185"/>
      <c r="AD28" s="3" t="s">
        <v>66</v>
      </c>
      <c r="AE28" s="185" t="e">
        <f>INT(VLOOKUP($AB$3,【編集厳禁】施設情報!$A$2:$X$13,24,FALSE)/100)-$AB$28*100</f>
        <v>#N/A</v>
      </c>
      <c r="AF28" s="185"/>
      <c r="AG28" s="3" t="s">
        <v>67</v>
      </c>
      <c r="AH28" s="195" t="e">
        <f>VLOOKUP($AB$3,【編集厳禁】施設情報!$A$2:$X$13,24,FALSE)-$AB$28*10000-$AE$28*100</f>
        <v>#N/A</v>
      </c>
      <c r="AI28" s="195"/>
      <c r="AJ28" s="29" t="s">
        <v>68</v>
      </c>
      <c r="AK28" s="14" t="s">
        <v>121</v>
      </c>
    </row>
    <row r="29" spans="1:37" ht="11.45" customHeight="1">
      <c r="A29" s="27"/>
      <c r="B29" s="27"/>
      <c r="C29" s="27"/>
      <c r="D29" s="27"/>
      <c r="E29" s="27"/>
      <c r="F29" s="4"/>
      <c r="G29" s="27"/>
      <c r="H29" s="27"/>
      <c r="I29" s="27"/>
      <c r="J29" s="4"/>
      <c r="K29" s="27"/>
      <c r="L29" s="27"/>
      <c r="M29" s="27"/>
      <c r="N29" s="4"/>
      <c r="O29" s="27"/>
      <c r="P29" s="27"/>
      <c r="Q29" s="27"/>
      <c r="R29" s="4"/>
      <c r="S29" s="27"/>
      <c r="T29" s="27"/>
      <c r="U29" s="27"/>
      <c r="V29" s="4"/>
      <c r="W29" s="27"/>
      <c r="X29" s="27"/>
      <c r="Y29" s="27"/>
      <c r="Z29" s="4"/>
      <c r="AA29" s="27"/>
      <c r="AB29" s="27"/>
      <c r="AC29" s="27"/>
      <c r="AD29" s="4"/>
      <c r="AE29" s="27"/>
      <c r="AF29" s="27"/>
      <c r="AG29" s="27"/>
      <c r="AH29" s="4"/>
      <c r="AI29" s="26"/>
      <c r="AJ29" s="26"/>
    </row>
    <row r="30" spans="1:37" ht="11.45" customHeight="1">
      <c r="A30" s="191" t="s">
        <v>5</v>
      </c>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3"/>
    </row>
    <row r="31" spans="1:37" ht="12" customHeight="1">
      <c r="A31" s="240" t="s">
        <v>5</v>
      </c>
      <c r="B31" s="241"/>
      <c r="C31" s="242"/>
      <c r="D31" s="242"/>
      <c r="E31" s="243"/>
      <c r="F31" s="23"/>
      <c r="G31" s="228" t="s">
        <v>31</v>
      </c>
      <c r="H31" s="228"/>
      <c r="I31" s="228"/>
      <c r="J31" s="18"/>
      <c r="K31" s="228" t="s">
        <v>32</v>
      </c>
      <c r="L31" s="228"/>
      <c r="M31" s="228"/>
      <c r="N31" s="18"/>
      <c r="O31" s="228" t="s">
        <v>43</v>
      </c>
      <c r="P31" s="228"/>
      <c r="Q31" s="228"/>
      <c r="R31" s="18"/>
      <c r="S31" s="228" t="s">
        <v>44</v>
      </c>
      <c r="T31" s="228"/>
      <c r="U31" s="228"/>
      <c r="V31" s="28" t="s">
        <v>45</v>
      </c>
      <c r="W31" s="18"/>
      <c r="X31" s="228" t="s">
        <v>46</v>
      </c>
      <c r="Y31" s="228"/>
      <c r="Z31" s="228"/>
      <c r="AA31" s="228"/>
      <c r="AB31" s="18"/>
      <c r="AC31" s="228" t="s">
        <v>47</v>
      </c>
      <c r="AD31" s="228"/>
      <c r="AE31" s="228"/>
      <c r="AF31" s="228"/>
      <c r="AG31" s="17" t="s">
        <v>19</v>
      </c>
      <c r="AH31" s="17"/>
      <c r="AI31" s="108"/>
      <c r="AJ31" s="109"/>
    </row>
    <row r="32" spans="1:37" ht="12" customHeight="1">
      <c r="A32" s="200"/>
      <c r="B32" s="201"/>
      <c r="C32" s="201"/>
      <c r="D32" s="201"/>
      <c r="E32" s="202"/>
      <c r="F32" s="22"/>
      <c r="G32" s="239" t="s">
        <v>30</v>
      </c>
      <c r="H32" s="239"/>
      <c r="I32" s="239"/>
      <c r="J32" s="3"/>
      <c r="K32" s="239" t="s">
        <v>6</v>
      </c>
      <c r="L32" s="239"/>
      <c r="M32" s="239"/>
      <c r="N32" s="3" t="s">
        <v>18</v>
      </c>
      <c r="O32" s="186"/>
      <c r="P32" s="186"/>
      <c r="Q32" s="186"/>
      <c r="R32" s="187"/>
      <c r="S32" s="187"/>
      <c r="T32" s="187"/>
      <c r="U32" s="187"/>
      <c r="V32" s="187"/>
      <c r="W32" s="187"/>
      <c r="X32" s="187"/>
      <c r="Y32" s="187"/>
      <c r="Z32" s="187"/>
      <c r="AA32" s="187"/>
      <c r="AB32" s="187"/>
      <c r="AC32" s="187"/>
      <c r="AD32" s="187"/>
      <c r="AE32" s="187"/>
      <c r="AF32" s="187"/>
      <c r="AG32" s="187"/>
      <c r="AH32" s="187"/>
      <c r="AI32" s="187"/>
      <c r="AJ32" s="110" t="s">
        <v>49</v>
      </c>
    </row>
    <row r="33" spans="1:38" ht="11.45" customHeight="1">
      <c r="A33" s="27"/>
      <c r="B33" s="27"/>
      <c r="C33" s="27"/>
      <c r="D33" s="27"/>
      <c r="E33" s="27"/>
      <c r="F33" s="4"/>
      <c r="G33" s="27"/>
      <c r="H33" s="27"/>
      <c r="I33" s="27"/>
      <c r="J33" s="4"/>
      <c r="K33" s="27"/>
      <c r="L33" s="27"/>
      <c r="M33" s="27"/>
      <c r="N33" s="4"/>
      <c r="O33" s="27"/>
      <c r="P33" s="27"/>
      <c r="Q33" s="27"/>
      <c r="R33" s="4"/>
      <c r="S33" s="27"/>
      <c r="T33" s="27"/>
      <c r="U33" s="27"/>
      <c r="V33" s="4"/>
      <c r="W33" s="27"/>
      <c r="X33" s="27"/>
      <c r="Y33" s="27"/>
      <c r="Z33" s="4"/>
      <c r="AA33" s="27"/>
      <c r="AB33" s="27"/>
      <c r="AC33" s="27"/>
      <c r="AD33" s="4"/>
      <c r="AE33" s="27"/>
      <c r="AF33" s="27"/>
      <c r="AG33" s="27"/>
      <c r="AH33" s="4"/>
      <c r="AI33" s="26"/>
      <c r="AJ33" s="26"/>
    </row>
    <row r="34" spans="1:38" ht="12.95" customHeight="1" thickBot="1">
      <c r="A34" s="232" t="s">
        <v>69</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4"/>
    </row>
    <row r="35" spans="1:38" ht="14.1" customHeight="1">
      <c r="A35" s="137" t="s">
        <v>70</v>
      </c>
      <c r="B35" s="138"/>
      <c r="C35" s="167" t="s">
        <v>20</v>
      </c>
      <c r="D35" s="167"/>
      <c r="E35" s="167"/>
      <c r="F35" s="167"/>
      <c r="G35" s="238"/>
      <c r="H35" s="238"/>
      <c r="I35" s="238"/>
      <c r="J35" s="238"/>
      <c r="K35" s="271"/>
      <c r="L35" s="167" t="s">
        <v>62</v>
      </c>
      <c r="M35" s="167"/>
      <c r="N35" s="167"/>
      <c r="O35" s="167"/>
      <c r="P35" s="177"/>
      <c r="Q35" s="177"/>
      <c r="R35" s="177"/>
      <c r="S35" s="177"/>
      <c r="T35" s="178"/>
      <c r="U35" s="142" t="s">
        <v>21</v>
      </c>
      <c r="V35" s="142"/>
      <c r="W35" s="215" t="s">
        <v>71</v>
      </c>
      <c r="X35" s="215"/>
      <c r="Y35" s="215"/>
      <c r="Z35" s="215"/>
      <c r="AA35" s="215"/>
      <c r="AB35" s="160"/>
      <c r="AC35" s="160"/>
      <c r="AD35" s="160"/>
      <c r="AE35" s="160"/>
      <c r="AF35" s="160"/>
      <c r="AG35" s="160"/>
      <c r="AH35" s="160"/>
      <c r="AI35" s="160"/>
      <c r="AJ35" s="222"/>
      <c r="AK35" s="14" t="s">
        <v>330</v>
      </c>
    </row>
    <row r="36" spans="1:38" ht="14.1" customHeight="1">
      <c r="A36" s="139"/>
      <c r="B36" s="140"/>
      <c r="C36" s="154" t="s">
        <v>60</v>
      </c>
      <c r="D36" s="154"/>
      <c r="E36" s="154"/>
      <c r="F36" s="154"/>
      <c r="G36" s="155"/>
      <c r="H36" s="155"/>
      <c r="I36" s="155"/>
      <c r="J36" s="155"/>
      <c r="K36" s="155"/>
      <c r="L36" s="155"/>
      <c r="M36" s="155"/>
      <c r="N36" s="155"/>
      <c r="O36" s="155"/>
      <c r="P36" s="155"/>
      <c r="Q36" s="155"/>
      <c r="R36" s="155"/>
      <c r="S36" s="155"/>
      <c r="T36" s="156"/>
      <c r="U36" s="143"/>
      <c r="V36" s="143"/>
      <c r="W36" s="174" t="s">
        <v>247</v>
      </c>
      <c r="X36" s="174"/>
      <c r="Y36" s="174"/>
      <c r="Z36" s="174"/>
      <c r="AA36" s="174"/>
      <c r="AB36" s="174" t="s">
        <v>252</v>
      </c>
      <c r="AC36" s="174"/>
      <c r="AD36" s="176"/>
      <c r="AE36" s="173" t="s">
        <v>253</v>
      </c>
      <c r="AF36" s="174"/>
      <c r="AG36" s="174"/>
      <c r="AH36" s="174"/>
      <c r="AI36" s="174"/>
      <c r="AJ36" s="175"/>
    </row>
    <row r="37" spans="1:38" ht="14.1" customHeight="1">
      <c r="A37" s="139"/>
      <c r="B37" s="140"/>
      <c r="C37" s="154"/>
      <c r="D37" s="154"/>
      <c r="E37" s="154"/>
      <c r="F37" s="154"/>
      <c r="G37" s="155"/>
      <c r="H37" s="155"/>
      <c r="I37" s="155"/>
      <c r="J37" s="155"/>
      <c r="K37" s="155"/>
      <c r="L37" s="155"/>
      <c r="M37" s="155"/>
      <c r="N37" s="155"/>
      <c r="O37" s="155"/>
      <c r="P37" s="155"/>
      <c r="Q37" s="155"/>
      <c r="R37" s="155"/>
      <c r="S37" s="155"/>
      <c r="T37" s="156"/>
      <c r="U37" s="143"/>
      <c r="V37" s="143"/>
      <c r="W37" s="174" t="s">
        <v>248</v>
      </c>
      <c r="X37" s="174"/>
      <c r="Y37" s="174"/>
      <c r="Z37" s="174"/>
      <c r="AA37" s="174"/>
      <c r="AB37" s="169"/>
      <c r="AC37" s="170"/>
      <c r="AD37" s="170"/>
      <c r="AE37" s="163"/>
      <c r="AF37" s="163"/>
      <c r="AG37" s="163"/>
      <c r="AH37" s="163"/>
      <c r="AI37" s="163"/>
      <c r="AJ37" s="164"/>
      <c r="AK37" s="14" t="s">
        <v>330</v>
      </c>
    </row>
    <row r="38" spans="1:38" ht="14.1" customHeight="1">
      <c r="A38" s="139"/>
      <c r="B38" s="140"/>
      <c r="C38" s="154"/>
      <c r="D38" s="154"/>
      <c r="E38" s="154"/>
      <c r="F38" s="154"/>
      <c r="G38" s="155"/>
      <c r="H38" s="155"/>
      <c r="I38" s="155"/>
      <c r="J38" s="155"/>
      <c r="K38" s="155"/>
      <c r="L38" s="155"/>
      <c r="M38" s="155"/>
      <c r="N38" s="155"/>
      <c r="O38" s="155"/>
      <c r="P38" s="155"/>
      <c r="Q38" s="155"/>
      <c r="R38" s="155"/>
      <c r="S38" s="155"/>
      <c r="T38" s="156"/>
      <c r="U38" s="143"/>
      <c r="V38" s="143"/>
      <c r="W38" s="174" t="s">
        <v>249</v>
      </c>
      <c r="X38" s="174"/>
      <c r="Y38" s="174"/>
      <c r="Z38" s="174"/>
      <c r="AA38" s="174"/>
      <c r="AB38" s="169"/>
      <c r="AC38" s="170"/>
      <c r="AD38" s="170"/>
      <c r="AE38" s="163"/>
      <c r="AF38" s="163"/>
      <c r="AG38" s="163"/>
      <c r="AH38" s="163"/>
      <c r="AI38" s="163"/>
      <c r="AJ38" s="164"/>
      <c r="AK38" s="14" t="s">
        <v>330</v>
      </c>
    </row>
    <row r="39" spans="1:38" ht="14.1" customHeight="1">
      <c r="A39" s="139"/>
      <c r="B39" s="140"/>
      <c r="C39" s="136" t="s">
        <v>54</v>
      </c>
      <c r="D39" s="136"/>
      <c r="E39" s="136"/>
      <c r="F39" s="136"/>
      <c r="G39" s="157"/>
      <c r="H39" s="157"/>
      <c r="I39" s="157"/>
      <c r="J39" s="157"/>
      <c r="K39" s="157"/>
      <c r="L39" s="157"/>
      <c r="M39" s="157"/>
      <c r="N39" s="157"/>
      <c r="O39" s="157"/>
      <c r="P39" s="157"/>
      <c r="Q39" s="157"/>
      <c r="R39" s="157"/>
      <c r="S39" s="157"/>
      <c r="T39" s="158"/>
      <c r="U39" s="143"/>
      <c r="V39" s="143"/>
      <c r="W39" s="174" t="s">
        <v>250</v>
      </c>
      <c r="X39" s="174"/>
      <c r="Y39" s="174"/>
      <c r="Z39" s="174"/>
      <c r="AA39" s="174"/>
      <c r="AB39" s="169"/>
      <c r="AC39" s="170"/>
      <c r="AD39" s="170"/>
      <c r="AE39" s="163"/>
      <c r="AF39" s="163"/>
      <c r="AG39" s="163"/>
      <c r="AH39" s="163"/>
      <c r="AI39" s="163"/>
      <c r="AJ39" s="164"/>
      <c r="AK39" s="14" t="s">
        <v>330</v>
      </c>
    </row>
    <row r="40" spans="1:38" ht="14.1" customHeight="1" thickBot="1">
      <c r="A40" s="212"/>
      <c r="B40" s="213"/>
      <c r="C40" s="159" t="s">
        <v>55</v>
      </c>
      <c r="D40" s="159"/>
      <c r="E40" s="159"/>
      <c r="F40" s="159"/>
      <c r="G40" s="162"/>
      <c r="H40" s="168"/>
      <c r="I40" s="168"/>
      <c r="J40" s="168"/>
      <c r="K40" s="168"/>
      <c r="L40" s="168"/>
      <c r="M40" s="168"/>
      <c r="N40" s="168"/>
      <c r="O40" s="168"/>
      <c r="P40" s="168"/>
      <c r="Q40" s="168"/>
      <c r="R40" s="168"/>
      <c r="S40" s="168"/>
      <c r="T40" s="33" t="s">
        <v>56</v>
      </c>
      <c r="U40" s="144"/>
      <c r="V40" s="144"/>
      <c r="W40" s="214" t="s">
        <v>251</v>
      </c>
      <c r="X40" s="214"/>
      <c r="Y40" s="214"/>
      <c r="Z40" s="214"/>
      <c r="AA40" s="214"/>
      <c r="AB40" s="171"/>
      <c r="AC40" s="172"/>
      <c r="AD40" s="172"/>
      <c r="AE40" s="165"/>
      <c r="AF40" s="165"/>
      <c r="AG40" s="165"/>
      <c r="AH40" s="165"/>
      <c r="AI40" s="165"/>
      <c r="AJ40" s="166"/>
      <c r="AK40" s="14" t="s">
        <v>330</v>
      </c>
    </row>
    <row r="41" spans="1:38" ht="14.1" customHeight="1">
      <c r="A41" s="137" t="s">
        <v>73</v>
      </c>
      <c r="B41" s="138"/>
      <c r="C41" s="167" t="s">
        <v>20</v>
      </c>
      <c r="D41" s="167"/>
      <c r="E41" s="167"/>
      <c r="F41" s="167"/>
      <c r="G41" s="238"/>
      <c r="H41" s="238"/>
      <c r="I41" s="238"/>
      <c r="J41" s="238"/>
      <c r="K41" s="271"/>
      <c r="L41" s="167" t="s">
        <v>59</v>
      </c>
      <c r="M41" s="167"/>
      <c r="N41" s="167"/>
      <c r="O41" s="167"/>
      <c r="P41" s="177"/>
      <c r="Q41" s="177"/>
      <c r="R41" s="177"/>
      <c r="S41" s="177"/>
      <c r="T41" s="178"/>
      <c r="U41" s="142" t="s">
        <v>74</v>
      </c>
      <c r="V41" s="142"/>
      <c r="W41" s="34"/>
      <c r="X41" s="227" t="s">
        <v>254</v>
      </c>
      <c r="Y41" s="227"/>
      <c r="Z41" s="227"/>
      <c r="AA41" s="227"/>
      <c r="AB41" s="227"/>
      <c r="AC41" s="35"/>
      <c r="AD41" s="227" t="s">
        <v>245</v>
      </c>
      <c r="AE41" s="227"/>
      <c r="AF41" s="227"/>
      <c r="AG41" s="227"/>
      <c r="AH41" s="227"/>
      <c r="AI41" s="227"/>
      <c r="AJ41" s="247"/>
    </row>
    <row r="42" spans="1:38" ht="14.1" customHeight="1">
      <c r="A42" s="139"/>
      <c r="B42" s="140"/>
      <c r="C42" s="154" t="s">
        <v>61</v>
      </c>
      <c r="D42" s="154"/>
      <c r="E42" s="154"/>
      <c r="F42" s="154"/>
      <c r="G42" s="155"/>
      <c r="H42" s="155"/>
      <c r="I42" s="155"/>
      <c r="J42" s="155"/>
      <c r="K42" s="155"/>
      <c r="L42" s="155"/>
      <c r="M42" s="155"/>
      <c r="N42" s="155"/>
      <c r="O42" s="155"/>
      <c r="P42" s="155"/>
      <c r="Q42" s="155"/>
      <c r="R42" s="155"/>
      <c r="S42" s="155"/>
      <c r="T42" s="156"/>
      <c r="U42" s="143"/>
      <c r="V42" s="143"/>
      <c r="W42" s="31"/>
      <c r="X42" s="216" t="s">
        <v>255</v>
      </c>
      <c r="Y42" s="216"/>
      <c r="Z42" s="216"/>
      <c r="AA42" s="216"/>
      <c r="AB42" s="216"/>
      <c r="AC42" s="30"/>
      <c r="AD42" s="216" t="s">
        <v>258</v>
      </c>
      <c r="AE42" s="216"/>
      <c r="AF42" s="216"/>
      <c r="AG42" s="216"/>
      <c r="AH42" s="216"/>
      <c r="AI42" s="216"/>
      <c r="AJ42" s="226"/>
    </row>
    <row r="43" spans="1:38" ht="14.1" customHeight="1">
      <c r="A43" s="139"/>
      <c r="B43" s="140"/>
      <c r="C43" s="154"/>
      <c r="D43" s="154"/>
      <c r="E43" s="154"/>
      <c r="F43" s="154"/>
      <c r="G43" s="155"/>
      <c r="H43" s="155"/>
      <c r="I43" s="155"/>
      <c r="J43" s="155"/>
      <c r="K43" s="155"/>
      <c r="L43" s="155"/>
      <c r="M43" s="155"/>
      <c r="N43" s="155"/>
      <c r="O43" s="155"/>
      <c r="P43" s="155"/>
      <c r="Q43" s="155"/>
      <c r="R43" s="155"/>
      <c r="S43" s="155"/>
      <c r="T43" s="156"/>
      <c r="U43" s="143"/>
      <c r="V43" s="143"/>
      <c r="W43" s="31"/>
      <c r="X43" s="216" t="s">
        <v>256</v>
      </c>
      <c r="Y43" s="216"/>
      <c r="Z43" s="216"/>
      <c r="AA43" s="216"/>
      <c r="AB43" s="216"/>
      <c r="AC43" s="30"/>
      <c r="AD43" s="216" t="s">
        <v>259</v>
      </c>
      <c r="AE43" s="216"/>
      <c r="AF43" s="216"/>
      <c r="AG43" s="216"/>
      <c r="AH43" s="216"/>
      <c r="AI43" s="216"/>
      <c r="AJ43" s="226"/>
    </row>
    <row r="44" spans="1:38" ht="14.1" customHeight="1">
      <c r="A44" s="139"/>
      <c r="B44" s="140"/>
      <c r="C44" s="154"/>
      <c r="D44" s="154"/>
      <c r="E44" s="154"/>
      <c r="F44" s="154"/>
      <c r="G44" s="155"/>
      <c r="H44" s="155"/>
      <c r="I44" s="155"/>
      <c r="J44" s="155"/>
      <c r="K44" s="155"/>
      <c r="L44" s="155"/>
      <c r="M44" s="155"/>
      <c r="N44" s="155"/>
      <c r="O44" s="155"/>
      <c r="P44" s="155"/>
      <c r="Q44" s="155"/>
      <c r="R44" s="155"/>
      <c r="S44" s="155"/>
      <c r="T44" s="156"/>
      <c r="U44" s="143"/>
      <c r="V44" s="143"/>
      <c r="W44" s="31"/>
      <c r="X44" s="216" t="s">
        <v>243</v>
      </c>
      <c r="Y44" s="216"/>
      <c r="Z44" s="216"/>
      <c r="AA44" s="216"/>
      <c r="AB44" s="216"/>
      <c r="AC44" s="30"/>
      <c r="AD44" s="216" t="s">
        <v>244</v>
      </c>
      <c r="AE44" s="216"/>
      <c r="AF44" s="216"/>
      <c r="AG44" s="216"/>
      <c r="AH44" s="216"/>
      <c r="AI44" s="216"/>
      <c r="AJ44" s="226"/>
    </row>
    <row r="45" spans="1:38" ht="14.1" customHeight="1">
      <c r="A45" s="139"/>
      <c r="B45" s="140"/>
      <c r="C45" s="136" t="s">
        <v>63</v>
      </c>
      <c r="D45" s="136"/>
      <c r="E45" s="136"/>
      <c r="F45" s="136"/>
      <c r="G45" s="157"/>
      <c r="H45" s="157"/>
      <c r="I45" s="157"/>
      <c r="J45" s="157"/>
      <c r="K45" s="157"/>
      <c r="L45" s="157"/>
      <c r="M45" s="157"/>
      <c r="N45" s="157"/>
      <c r="O45" s="157"/>
      <c r="P45" s="157"/>
      <c r="Q45" s="157"/>
      <c r="R45" s="157"/>
      <c r="S45" s="157"/>
      <c r="T45" s="158"/>
      <c r="U45" s="143"/>
      <c r="V45" s="143"/>
      <c r="W45" s="32"/>
      <c r="X45" s="216" t="s">
        <v>257</v>
      </c>
      <c r="Y45" s="216"/>
      <c r="Z45" s="216"/>
      <c r="AA45" s="216"/>
      <c r="AB45" s="216"/>
      <c r="AC45" s="30"/>
      <c r="AD45" s="216" t="s">
        <v>260</v>
      </c>
      <c r="AE45" s="216"/>
      <c r="AF45" s="216"/>
      <c r="AG45" s="216"/>
      <c r="AH45" s="216"/>
      <c r="AI45" s="216"/>
      <c r="AJ45" s="226"/>
    </row>
    <row r="46" spans="1:38" ht="14.1" customHeight="1" thickBot="1">
      <c r="A46" s="139"/>
      <c r="B46" s="140"/>
      <c r="C46" s="141" t="s">
        <v>55</v>
      </c>
      <c r="D46" s="141"/>
      <c r="E46" s="141"/>
      <c r="F46" s="141"/>
      <c r="G46" s="248"/>
      <c r="H46" s="249"/>
      <c r="I46" s="249"/>
      <c r="J46" s="249"/>
      <c r="K46" s="249"/>
      <c r="L46" s="249"/>
      <c r="M46" s="249"/>
      <c r="N46" s="249"/>
      <c r="O46" s="249"/>
      <c r="P46" s="249"/>
      <c r="Q46" s="249"/>
      <c r="R46" s="249"/>
      <c r="S46" s="249"/>
      <c r="T46" s="19" t="s">
        <v>56</v>
      </c>
      <c r="U46" s="144"/>
      <c r="V46" s="144"/>
      <c r="W46" s="36"/>
      <c r="X46" s="37" t="s">
        <v>57</v>
      </c>
      <c r="Y46" s="37"/>
      <c r="Z46" s="37"/>
      <c r="AA46" s="250"/>
      <c r="AB46" s="250"/>
      <c r="AC46" s="250"/>
      <c r="AD46" s="250"/>
      <c r="AE46" s="250"/>
      <c r="AF46" s="250"/>
      <c r="AG46" s="250"/>
      <c r="AH46" s="250"/>
      <c r="AI46" s="250"/>
      <c r="AJ46" s="38" t="s">
        <v>58</v>
      </c>
    </row>
    <row r="47" spans="1:38" ht="14.1" customHeight="1">
      <c r="A47" s="137" t="s">
        <v>75</v>
      </c>
      <c r="B47" s="138"/>
      <c r="C47" s="167" t="s">
        <v>20</v>
      </c>
      <c r="D47" s="167"/>
      <c r="E47" s="167"/>
      <c r="F47" s="167"/>
      <c r="G47" s="238"/>
      <c r="H47" s="238"/>
      <c r="I47" s="238"/>
      <c r="J47" s="238"/>
      <c r="K47" s="238"/>
      <c r="L47" s="167" t="s">
        <v>59</v>
      </c>
      <c r="M47" s="167"/>
      <c r="N47" s="167"/>
      <c r="O47" s="167"/>
      <c r="P47" s="177"/>
      <c r="Q47" s="177"/>
      <c r="R47" s="177"/>
      <c r="S47" s="177"/>
      <c r="T47" s="178"/>
      <c r="U47" s="142" t="s">
        <v>90</v>
      </c>
      <c r="V47" s="142"/>
      <c r="W47" s="145"/>
      <c r="X47" s="146"/>
      <c r="Y47" s="146"/>
      <c r="Z47" s="146"/>
      <c r="AA47" s="146"/>
      <c r="AB47" s="146"/>
      <c r="AC47" s="146"/>
      <c r="AD47" s="146"/>
      <c r="AE47" s="146"/>
      <c r="AF47" s="146"/>
      <c r="AG47" s="146"/>
      <c r="AH47" s="146"/>
      <c r="AI47" s="146"/>
      <c r="AJ47" s="147"/>
      <c r="AK47" s="14" t="s">
        <v>261</v>
      </c>
    </row>
    <row r="48" spans="1:38" ht="14.1" customHeight="1">
      <c r="A48" s="139"/>
      <c r="B48" s="140"/>
      <c r="C48" s="154" t="s">
        <v>52</v>
      </c>
      <c r="D48" s="154"/>
      <c r="E48" s="154"/>
      <c r="F48" s="154"/>
      <c r="G48" s="155"/>
      <c r="H48" s="155"/>
      <c r="I48" s="155"/>
      <c r="J48" s="155"/>
      <c r="K48" s="155"/>
      <c r="L48" s="155"/>
      <c r="M48" s="155"/>
      <c r="N48" s="155"/>
      <c r="O48" s="155"/>
      <c r="P48" s="155"/>
      <c r="Q48" s="155"/>
      <c r="R48" s="155"/>
      <c r="S48" s="155"/>
      <c r="T48" s="156"/>
      <c r="U48" s="143"/>
      <c r="V48" s="143"/>
      <c r="W48" s="148"/>
      <c r="X48" s="149"/>
      <c r="Y48" s="149"/>
      <c r="Z48" s="149"/>
      <c r="AA48" s="149"/>
      <c r="AB48" s="149"/>
      <c r="AC48" s="149"/>
      <c r="AD48" s="149"/>
      <c r="AE48" s="149"/>
      <c r="AF48" s="149"/>
      <c r="AG48" s="149"/>
      <c r="AH48" s="149"/>
      <c r="AI48" s="149"/>
      <c r="AJ48" s="150"/>
      <c r="AL48" s="14" t="s">
        <v>313</v>
      </c>
    </row>
    <row r="49" spans="1:38" ht="14.1" customHeight="1">
      <c r="A49" s="139"/>
      <c r="B49" s="140"/>
      <c r="C49" s="154"/>
      <c r="D49" s="154"/>
      <c r="E49" s="154"/>
      <c r="F49" s="154"/>
      <c r="G49" s="155"/>
      <c r="H49" s="155"/>
      <c r="I49" s="155"/>
      <c r="J49" s="155"/>
      <c r="K49" s="155"/>
      <c r="L49" s="155"/>
      <c r="M49" s="155"/>
      <c r="N49" s="155"/>
      <c r="O49" s="155"/>
      <c r="P49" s="155"/>
      <c r="Q49" s="155"/>
      <c r="R49" s="155"/>
      <c r="S49" s="155"/>
      <c r="T49" s="156"/>
      <c r="U49" s="143"/>
      <c r="V49" s="143"/>
      <c r="W49" s="148"/>
      <c r="X49" s="149"/>
      <c r="Y49" s="149"/>
      <c r="Z49" s="149"/>
      <c r="AA49" s="149"/>
      <c r="AB49" s="149"/>
      <c r="AC49" s="149"/>
      <c r="AD49" s="149"/>
      <c r="AE49" s="149"/>
      <c r="AF49" s="149"/>
      <c r="AG49" s="149"/>
      <c r="AH49" s="149"/>
      <c r="AI49" s="149"/>
      <c r="AJ49" s="150"/>
    </row>
    <row r="50" spans="1:38" ht="14.1" customHeight="1">
      <c r="A50" s="139"/>
      <c r="B50" s="140"/>
      <c r="C50" s="154"/>
      <c r="D50" s="154"/>
      <c r="E50" s="154"/>
      <c r="F50" s="154"/>
      <c r="G50" s="155"/>
      <c r="H50" s="155"/>
      <c r="I50" s="155"/>
      <c r="J50" s="155"/>
      <c r="K50" s="155"/>
      <c r="L50" s="155"/>
      <c r="M50" s="155"/>
      <c r="N50" s="155"/>
      <c r="O50" s="155"/>
      <c r="P50" s="155"/>
      <c r="Q50" s="155"/>
      <c r="R50" s="155"/>
      <c r="S50" s="155"/>
      <c r="T50" s="156"/>
      <c r="U50" s="143"/>
      <c r="V50" s="143"/>
      <c r="W50" s="148"/>
      <c r="X50" s="149"/>
      <c r="Y50" s="149"/>
      <c r="Z50" s="149"/>
      <c r="AA50" s="149"/>
      <c r="AB50" s="149"/>
      <c r="AC50" s="149"/>
      <c r="AD50" s="149"/>
      <c r="AE50" s="149"/>
      <c r="AF50" s="149"/>
      <c r="AG50" s="149"/>
      <c r="AH50" s="149"/>
      <c r="AI50" s="149"/>
      <c r="AJ50" s="150"/>
    </row>
    <row r="51" spans="1:38" ht="14.1" customHeight="1">
      <c r="A51" s="139"/>
      <c r="B51" s="140"/>
      <c r="C51" s="136" t="s">
        <v>54</v>
      </c>
      <c r="D51" s="136"/>
      <c r="E51" s="136"/>
      <c r="F51" s="136"/>
      <c r="G51" s="157"/>
      <c r="H51" s="157"/>
      <c r="I51" s="157"/>
      <c r="J51" s="157"/>
      <c r="K51" s="157"/>
      <c r="L51" s="157"/>
      <c r="M51" s="157"/>
      <c r="N51" s="157"/>
      <c r="O51" s="157"/>
      <c r="P51" s="157"/>
      <c r="Q51" s="157"/>
      <c r="R51" s="157"/>
      <c r="S51" s="157"/>
      <c r="T51" s="158"/>
      <c r="U51" s="143"/>
      <c r="V51" s="143"/>
      <c r="W51" s="148"/>
      <c r="X51" s="149"/>
      <c r="Y51" s="149"/>
      <c r="Z51" s="149"/>
      <c r="AA51" s="149"/>
      <c r="AB51" s="149"/>
      <c r="AC51" s="149"/>
      <c r="AD51" s="149"/>
      <c r="AE51" s="149"/>
      <c r="AF51" s="149"/>
      <c r="AG51" s="149"/>
      <c r="AH51" s="149"/>
      <c r="AI51" s="149"/>
      <c r="AJ51" s="150"/>
    </row>
    <row r="52" spans="1:38" ht="14.1" customHeight="1" thickBot="1">
      <c r="A52" s="212"/>
      <c r="B52" s="213"/>
      <c r="C52" s="159" t="s">
        <v>55</v>
      </c>
      <c r="D52" s="159"/>
      <c r="E52" s="159"/>
      <c r="F52" s="159"/>
      <c r="G52" s="161"/>
      <c r="H52" s="161"/>
      <c r="I52" s="161"/>
      <c r="J52" s="161"/>
      <c r="K52" s="161"/>
      <c r="L52" s="161"/>
      <c r="M52" s="161"/>
      <c r="N52" s="161"/>
      <c r="O52" s="161"/>
      <c r="P52" s="161"/>
      <c r="Q52" s="161"/>
      <c r="R52" s="161"/>
      <c r="S52" s="162"/>
      <c r="T52" s="33" t="s">
        <v>56</v>
      </c>
      <c r="U52" s="144"/>
      <c r="V52" s="144"/>
      <c r="W52" s="151"/>
      <c r="X52" s="152"/>
      <c r="Y52" s="152"/>
      <c r="Z52" s="152"/>
      <c r="AA52" s="152"/>
      <c r="AB52" s="152"/>
      <c r="AC52" s="152"/>
      <c r="AD52" s="152"/>
      <c r="AE52" s="152"/>
      <c r="AF52" s="152"/>
      <c r="AG52" s="152"/>
      <c r="AH52" s="152"/>
      <c r="AI52" s="152"/>
      <c r="AJ52" s="153"/>
    </row>
    <row r="53" spans="1:38" ht="14.1" customHeight="1">
      <c r="A53" s="137" t="s">
        <v>76</v>
      </c>
      <c r="B53" s="138"/>
      <c r="C53" s="167" t="s">
        <v>20</v>
      </c>
      <c r="D53" s="167"/>
      <c r="E53" s="167"/>
      <c r="F53" s="167"/>
      <c r="G53" s="238"/>
      <c r="H53" s="238"/>
      <c r="I53" s="238"/>
      <c r="J53" s="238"/>
      <c r="K53" s="238"/>
      <c r="L53" s="167" t="s">
        <v>34</v>
      </c>
      <c r="M53" s="167"/>
      <c r="N53" s="167"/>
      <c r="O53" s="167"/>
      <c r="P53" s="177"/>
      <c r="Q53" s="177"/>
      <c r="R53" s="177"/>
      <c r="S53" s="177"/>
      <c r="T53" s="178"/>
      <c r="U53" s="142" t="s">
        <v>91</v>
      </c>
      <c r="V53" s="142"/>
      <c r="W53" s="215" t="s">
        <v>92</v>
      </c>
      <c r="X53" s="215"/>
      <c r="Y53" s="215"/>
      <c r="Z53" s="215"/>
      <c r="AA53" s="245"/>
      <c r="AB53" s="246"/>
      <c r="AC53" s="160"/>
      <c r="AD53" s="160"/>
      <c r="AE53" s="160"/>
      <c r="AF53" s="160"/>
      <c r="AG53" s="160"/>
      <c r="AH53" s="160"/>
      <c r="AI53" s="160"/>
      <c r="AJ53" s="222"/>
      <c r="AK53" s="14" t="s">
        <v>319</v>
      </c>
    </row>
    <row r="54" spans="1:38" ht="14.1" customHeight="1">
      <c r="A54" s="139"/>
      <c r="B54" s="140"/>
      <c r="C54" s="154" t="s">
        <v>1</v>
      </c>
      <c r="D54" s="154"/>
      <c r="E54" s="154"/>
      <c r="F54" s="154"/>
      <c r="G54" s="155"/>
      <c r="H54" s="155"/>
      <c r="I54" s="155"/>
      <c r="J54" s="155"/>
      <c r="K54" s="155"/>
      <c r="L54" s="155"/>
      <c r="M54" s="155"/>
      <c r="N54" s="155"/>
      <c r="O54" s="155"/>
      <c r="P54" s="155"/>
      <c r="Q54" s="155"/>
      <c r="R54" s="155"/>
      <c r="S54" s="155"/>
      <c r="T54" s="156"/>
      <c r="U54" s="143"/>
      <c r="V54" s="143"/>
      <c r="W54" s="223"/>
      <c r="X54" s="224"/>
      <c r="Y54" s="224"/>
      <c r="Z54" s="224"/>
      <c r="AA54" s="224"/>
      <c r="AB54" s="224"/>
      <c r="AC54" s="224"/>
      <c r="AD54" s="224"/>
      <c r="AE54" s="224"/>
      <c r="AF54" s="224"/>
      <c r="AG54" s="224"/>
      <c r="AH54" s="224"/>
      <c r="AI54" s="224"/>
      <c r="AJ54" s="225"/>
      <c r="AK54" s="14" t="s">
        <v>261</v>
      </c>
    </row>
    <row r="55" spans="1:38" ht="14.1" customHeight="1">
      <c r="A55" s="139"/>
      <c r="B55" s="140"/>
      <c r="C55" s="154"/>
      <c r="D55" s="154"/>
      <c r="E55" s="154"/>
      <c r="F55" s="154"/>
      <c r="G55" s="155"/>
      <c r="H55" s="155"/>
      <c r="I55" s="155"/>
      <c r="J55" s="155"/>
      <c r="K55" s="155"/>
      <c r="L55" s="155"/>
      <c r="M55" s="155"/>
      <c r="N55" s="155"/>
      <c r="O55" s="155"/>
      <c r="P55" s="155"/>
      <c r="Q55" s="155"/>
      <c r="R55" s="155"/>
      <c r="S55" s="155"/>
      <c r="T55" s="156"/>
      <c r="U55" s="143"/>
      <c r="V55" s="143"/>
      <c r="W55" s="148"/>
      <c r="X55" s="149"/>
      <c r="Y55" s="149"/>
      <c r="Z55" s="149"/>
      <c r="AA55" s="149"/>
      <c r="AB55" s="149"/>
      <c r="AC55" s="149"/>
      <c r="AD55" s="149"/>
      <c r="AE55" s="149"/>
      <c r="AF55" s="149"/>
      <c r="AG55" s="149"/>
      <c r="AH55" s="149"/>
      <c r="AI55" s="149"/>
      <c r="AJ55" s="150"/>
      <c r="AL55" s="14" t="s">
        <v>265</v>
      </c>
    </row>
    <row r="56" spans="1:38" ht="14.1" customHeight="1">
      <c r="A56" s="139"/>
      <c r="B56" s="140"/>
      <c r="C56" s="154"/>
      <c r="D56" s="154"/>
      <c r="E56" s="154"/>
      <c r="F56" s="154"/>
      <c r="G56" s="155"/>
      <c r="H56" s="155"/>
      <c r="I56" s="155"/>
      <c r="J56" s="155"/>
      <c r="K56" s="155"/>
      <c r="L56" s="155"/>
      <c r="M56" s="155"/>
      <c r="N56" s="155"/>
      <c r="O56" s="155"/>
      <c r="P56" s="155"/>
      <c r="Q56" s="155"/>
      <c r="R56" s="155"/>
      <c r="S56" s="155"/>
      <c r="T56" s="156"/>
      <c r="U56" s="143"/>
      <c r="V56" s="143"/>
      <c r="W56" s="148"/>
      <c r="X56" s="149"/>
      <c r="Y56" s="149"/>
      <c r="Z56" s="149"/>
      <c r="AA56" s="149"/>
      <c r="AB56" s="149"/>
      <c r="AC56" s="149"/>
      <c r="AD56" s="149"/>
      <c r="AE56" s="149"/>
      <c r="AF56" s="149"/>
      <c r="AG56" s="149"/>
      <c r="AH56" s="149"/>
      <c r="AI56" s="149"/>
      <c r="AJ56" s="150"/>
      <c r="AL56" s="14" t="s">
        <v>266</v>
      </c>
    </row>
    <row r="57" spans="1:38" ht="14.1" customHeight="1">
      <c r="A57" s="139"/>
      <c r="B57" s="140"/>
      <c r="C57" s="136" t="s">
        <v>53</v>
      </c>
      <c r="D57" s="136"/>
      <c r="E57" s="136"/>
      <c r="F57" s="136"/>
      <c r="G57" s="157"/>
      <c r="H57" s="157"/>
      <c r="I57" s="157"/>
      <c r="J57" s="157"/>
      <c r="K57" s="157"/>
      <c r="L57" s="157"/>
      <c r="M57" s="157"/>
      <c r="N57" s="157"/>
      <c r="O57" s="157"/>
      <c r="P57" s="157"/>
      <c r="Q57" s="157"/>
      <c r="R57" s="157"/>
      <c r="S57" s="157"/>
      <c r="T57" s="158"/>
      <c r="U57" s="143"/>
      <c r="V57" s="143"/>
      <c r="W57" s="148"/>
      <c r="X57" s="149"/>
      <c r="Y57" s="149"/>
      <c r="Z57" s="149"/>
      <c r="AA57" s="149"/>
      <c r="AB57" s="149"/>
      <c r="AC57" s="149"/>
      <c r="AD57" s="149"/>
      <c r="AE57" s="149"/>
      <c r="AF57" s="149"/>
      <c r="AG57" s="149"/>
      <c r="AH57" s="149"/>
      <c r="AI57" s="149"/>
      <c r="AJ57" s="150"/>
    </row>
    <row r="58" spans="1:38" ht="14.1" customHeight="1" thickBot="1">
      <c r="A58" s="212"/>
      <c r="B58" s="213"/>
      <c r="C58" s="159" t="s">
        <v>55</v>
      </c>
      <c r="D58" s="159"/>
      <c r="E58" s="159"/>
      <c r="F58" s="159"/>
      <c r="G58" s="161"/>
      <c r="H58" s="161"/>
      <c r="I58" s="161"/>
      <c r="J58" s="161"/>
      <c r="K58" s="161"/>
      <c r="L58" s="161"/>
      <c r="M58" s="161"/>
      <c r="N58" s="161"/>
      <c r="O58" s="161"/>
      <c r="P58" s="161"/>
      <c r="Q58" s="161"/>
      <c r="R58" s="161"/>
      <c r="S58" s="162"/>
      <c r="T58" s="33" t="s">
        <v>56</v>
      </c>
      <c r="U58" s="144"/>
      <c r="V58" s="144"/>
      <c r="W58" s="151"/>
      <c r="X58" s="152"/>
      <c r="Y58" s="152"/>
      <c r="Z58" s="152"/>
      <c r="AA58" s="152"/>
      <c r="AB58" s="152"/>
      <c r="AC58" s="152"/>
      <c r="AD58" s="152"/>
      <c r="AE58" s="152"/>
      <c r="AF58" s="152"/>
      <c r="AG58" s="152"/>
      <c r="AH58" s="152"/>
      <c r="AI58" s="152"/>
      <c r="AJ58" s="153"/>
    </row>
    <row r="59" spans="1:38" ht="11.45" customHeight="1"/>
    <row r="60" spans="1:38" ht="14.1" customHeight="1">
      <c r="A60" s="136" t="s">
        <v>7</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row>
    <row r="61" spans="1:38" ht="14.1" customHeight="1">
      <c r="A61" s="75">
        <v>1</v>
      </c>
      <c r="B61" s="135" t="s">
        <v>232</v>
      </c>
      <c r="C61" s="135"/>
      <c r="D61" s="135"/>
      <c r="E61" s="135"/>
      <c r="F61" s="135"/>
      <c r="G61" s="135"/>
      <c r="H61" s="135"/>
      <c r="I61" s="135"/>
      <c r="J61" s="75">
        <v>6</v>
      </c>
      <c r="K61" s="135" t="s">
        <v>233</v>
      </c>
      <c r="L61" s="135"/>
      <c r="M61" s="135"/>
      <c r="N61" s="135"/>
      <c r="O61" s="135"/>
      <c r="P61" s="135"/>
      <c r="Q61" s="135"/>
      <c r="R61" s="135"/>
      <c r="S61" s="75">
        <v>11</v>
      </c>
      <c r="T61" s="135" t="s">
        <v>237</v>
      </c>
      <c r="U61" s="135"/>
      <c r="V61" s="135"/>
      <c r="W61" s="135"/>
      <c r="X61" s="135"/>
      <c r="Y61" s="135"/>
      <c r="Z61" s="135"/>
      <c r="AA61" s="135"/>
      <c r="AB61" s="75">
        <v>16</v>
      </c>
      <c r="AC61" s="135" t="s">
        <v>241</v>
      </c>
      <c r="AD61" s="135"/>
      <c r="AE61" s="135"/>
      <c r="AF61" s="135"/>
      <c r="AG61" s="135"/>
      <c r="AH61" s="135"/>
      <c r="AI61" s="135"/>
      <c r="AJ61" s="135"/>
    </row>
    <row r="62" spans="1:38" ht="14.1" customHeight="1">
      <c r="A62" s="75">
        <v>2</v>
      </c>
      <c r="B62" s="135" t="s">
        <v>229</v>
      </c>
      <c r="C62" s="135"/>
      <c r="D62" s="135"/>
      <c r="E62" s="135"/>
      <c r="F62" s="135"/>
      <c r="G62" s="135"/>
      <c r="H62" s="135"/>
      <c r="I62" s="135"/>
      <c r="J62" s="75">
        <v>7</v>
      </c>
      <c r="K62" s="135" t="s">
        <v>271</v>
      </c>
      <c r="L62" s="135"/>
      <c r="M62" s="135"/>
      <c r="N62" s="135"/>
      <c r="O62" s="135"/>
      <c r="P62" s="135"/>
      <c r="Q62" s="135"/>
      <c r="R62" s="135"/>
      <c r="S62" s="75">
        <v>12</v>
      </c>
      <c r="T62" s="251" t="s">
        <v>239</v>
      </c>
      <c r="U62" s="252"/>
      <c r="V62" s="252"/>
      <c r="W62" s="252"/>
      <c r="X62" s="252"/>
      <c r="Y62" s="252"/>
      <c r="Z62" s="252"/>
      <c r="AA62" s="253"/>
      <c r="AB62" s="75">
        <v>17</v>
      </c>
      <c r="AC62" s="135" t="s">
        <v>299</v>
      </c>
      <c r="AD62" s="135"/>
      <c r="AE62" s="135"/>
      <c r="AF62" s="135"/>
      <c r="AG62" s="135"/>
      <c r="AH62" s="135"/>
      <c r="AI62" s="135"/>
      <c r="AJ62" s="135"/>
    </row>
    <row r="63" spans="1:38" ht="14.1" customHeight="1">
      <c r="A63" s="75">
        <v>3</v>
      </c>
      <c r="B63" s="135" t="s">
        <v>230</v>
      </c>
      <c r="C63" s="135"/>
      <c r="D63" s="135"/>
      <c r="E63" s="135"/>
      <c r="F63" s="135"/>
      <c r="G63" s="135"/>
      <c r="H63" s="135"/>
      <c r="I63" s="135"/>
      <c r="J63" s="75">
        <v>8</v>
      </c>
      <c r="K63" s="135" t="s">
        <v>234</v>
      </c>
      <c r="L63" s="135"/>
      <c r="M63" s="135"/>
      <c r="N63" s="135"/>
      <c r="O63" s="135"/>
      <c r="P63" s="135"/>
      <c r="Q63" s="135"/>
      <c r="R63" s="135"/>
      <c r="S63" s="75">
        <v>13</v>
      </c>
      <c r="T63" s="135" t="s">
        <v>240</v>
      </c>
      <c r="U63" s="135"/>
      <c r="V63" s="135"/>
      <c r="W63" s="135"/>
      <c r="X63" s="135"/>
      <c r="Y63" s="135"/>
      <c r="Z63" s="135"/>
      <c r="AA63" s="135"/>
      <c r="AB63" s="75">
        <v>18</v>
      </c>
      <c r="AC63" s="135" t="s">
        <v>242</v>
      </c>
      <c r="AD63" s="135"/>
      <c r="AE63" s="135"/>
      <c r="AF63" s="135"/>
      <c r="AG63" s="135"/>
      <c r="AH63" s="135"/>
      <c r="AI63" s="135"/>
      <c r="AJ63" s="135"/>
    </row>
    <row r="64" spans="1:38" ht="14.1" customHeight="1">
      <c r="A64" s="75">
        <v>4</v>
      </c>
      <c r="B64" s="135" t="s">
        <v>238</v>
      </c>
      <c r="C64" s="135"/>
      <c r="D64" s="135"/>
      <c r="E64" s="135"/>
      <c r="F64" s="135"/>
      <c r="G64" s="135"/>
      <c r="H64" s="135"/>
      <c r="I64" s="135"/>
      <c r="J64" s="75">
        <v>9</v>
      </c>
      <c r="K64" s="135" t="s">
        <v>235</v>
      </c>
      <c r="L64" s="135"/>
      <c r="M64" s="135"/>
      <c r="N64" s="135"/>
      <c r="O64" s="135"/>
      <c r="P64" s="135"/>
      <c r="Q64" s="135"/>
      <c r="R64" s="135"/>
      <c r="S64" s="75">
        <v>14</v>
      </c>
      <c r="T64" s="135" t="s">
        <v>297</v>
      </c>
      <c r="U64" s="135"/>
      <c r="V64" s="135"/>
      <c r="W64" s="135"/>
      <c r="X64" s="135"/>
      <c r="Y64" s="135"/>
      <c r="Z64" s="135"/>
      <c r="AA64" s="135"/>
      <c r="AB64" s="75">
        <v>19</v>
      </c>
      <c r="AC64" s="86" t="s">
        <v>6</v>
      </c>
      <c r="AD64" s="99"/>
      <c r="AE64" s="99" t="s">
        <v>301</v>
      </c>
      <c r="AF64" s="244"/>
      <c r="AG64" s="244"/>
      <c r="AH64" s="244"/>
      <c r="AI64" s="244"/>
      <c r="AJ64" s="100" t="s">
        <v>300</v>
      </c>
    </row>
    <row r="65" spans="1:36" ht="14.1" customHeight="1">
      <c r="A65" s="75">
        <v>5</v>
      </c>
      <c r="B65" s="135" t="s">
        <v>231</v>
      </c>
      <c r="C65" s="135"/>
      <c r="D65" s="135"/>
      <c r="E65" s="135"/>
      <c r="F65" s="135"/>
      <c r="G65" s="135"/>
      <c r="H65" s="135"/>
      <c r="I65" s="135"/>
      <c r="J65" s="75">
        <v>10</v>
      </c>
      <c r="K65" s="135" t="s">
        <v>236</v>
      </c>
      <c r="L65" s="135"/>
      <c r="M65" s="135"/>
      <c r="N65" s="135"/>
      <c r="O65" s="135"/>
      <c r="P65" s="135"/>
      <c r="Q65" s="135"/>
      <c r="R65" s="135"/>
      <c r="S65" s="75">
        <v>15</v>
      </c>
      <c r="T65" s="135" t="s">
        <v>298</v>
      </c>
      <c r="U65" s="135"/>
      <c r="V65" s="135"/>
      <c r="W65" s="135"/>
      <c r="X65" s="135"/>
      <c r="Y65" s="135"/>
      <c r="Z65" s="135"/>
      <c r="AA65" s="135"/>
      <c r="AB65" s="75">
        <v>20</v>
      </c>
      <c r="AC65" s="86" t="s">
        <v>6</v>
      </c>
      <c r="AD65" s="99"/>
      <c r="AE65" s="99" t="s">
        <v>301</v>
      </c>
      <c r="AF65" s="244"/>
      <c r="AG65" s="244"/>
      <c r="AH65" s="244"/>
      <c r="AI65" s="244"/>
      <c r="AJ65" s="100" t="s">
        <v>300</v>
      </c>
    </row>
    <row r="66" spans="1:36" ht="23.1" customHeight="1">
      <c r="A66" s="134" t="s">
        <v>337</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row>
    <row r="67" spans="1:36" ht="11.45" customHeight="1"/>
    <row r="68" spans="1:36" ht="11.45" customHeight="1">
      <c r="A68" s="39"/>
    </row>
    <row r="69" spans="1:36" ht="11.45" customHeight="1">
      <c r="A69" s="39"/>
    </row>
    <row r="70" spans="1:36" ht="11.45"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row>
    <row r="71" spans="1:36" ht="11.45" customHeight="1">
      <c r="A71" s="39"/>
      <c r="B71" s="24"/>
      <c r="C71" s="24"/>
      <c r="D71" s="24"/>
      <c r="E71" s="24"/>
      <c r="F71" s="24"/>
      <c r="G71" s="24"/>
      <c r="H71" s="24"/>
      <c r="I71" s="24"/>
      <c r="J71" s="24"/>
      <c r="K71" s="24"/>
      <c r="L71" s="24"/>
      <c r="M71" s="24"/>
      <c r="N71" s="24"/>
      <c r="O71" s="24"/>
      <c r="P71" s="24"/>
      <c r="Q71" s="24"/>
      <c r="R71" s="24"/>
      <c r="S71" s="24"/>
    </row>
    <row r="72" spans="1:36" ht="11.45" customHeight="1"/>
    <row r="73" spans="1:36" ht="11.45" customHeight="1">
      <c r="C73" s="15" t="s">
        <v>24</v>
      </c>
      <c r="D73" s="15"/>
      <c r="E73" s="15"/>
      <c r="F73" s="15"/>
      <c r="G73" s="15"/>
      <c r="H73" s="15"/>
      <c r="I73" s="15"/>
      <c r="J73" s="15"/>
      <c r="K73" s="15"/>
      <c r="L73" s="15"/>
      <c r="M73" s="15"/>
      <c r="N73" s="15"/>
      <c r="O73" s="15"/>
      <c r="P73" s="15"/>
    </row>
    <row r="74" spans="1:36" ht="11.45" customHeight="1">
      <c r="C74" s="264" t="s">
        <v>26</v>
      </c>
      <c r="D74" s="265"/>
      <c r="E74" s="265"/>
      <c r="F74" s="265"/>
      <c r="G74" s="265"/>
      <c r="H74" s="265"/>
      <c r="I74" s="265"/>
      <c r="J74" s="265"/>
      <c r="K74" s="265"/>
      <c r="L74" s="266"/>
      <c r="M74" s="263" t="s">
        <v>25</v>
      </c>
      <c r="N74" s="263" t="b">
        <v>1</v>
      </c>
      <c r="O74" s="263"/>
    </row>
    <row r="75" spans="1:36" ht="11.45" customHeight="1">
      <c r="C75" s="256" t="s">
        <v>72</v>
      </c>
      <c r="D75" s="254" t="s">
        <v>77</v>
      </c>
      <c r="E75" s="254"/>
      <c r="F75" s="254"/>
      <c r="G75" s="254"/>
      <c r="H75" s="254"/>
      <c r="I75" s="254"/>
      <c r="J75" s="254"/>
      <c r="K75" s="254"/>
      <c r="L75" s="254"/>
      <c r="M75" s="255" t="b">
        <v>0</v>
      </c>
      <c r="N75" s="255"/>
      <c r="O75" s="255"/>
    </row>
    <row r="76" spans="1:36" ht="11.45" customHeight="1">
      <c r="C76" s="256"/>
      <c r="D76" s="254" t="s">
        <v>78</v>
      </c>
      <c r="E76" s="254"/>
      <c r="F76" s="254"/>
      <c r="G76" s="254"/>
      <c r="H76" s="254"/>
      <c r="I76" s="254"/>
      <c r="J76" s="254"/>
      <c r="K76" s="254"/>
      <c r="L76" s="254"/>
      <c r="M76" s="260" t="b">
        <v>0</v>
      </c>
      <c r="N76" s="261"/>
      <c r="O76" s="262"/>
    </row>
    <row r="77" spans="1:36" ht="11.45" customHeight="1">
      <c r="C77" s="256"/>
      <c r="D77" s="254" t="s">
        <v>79</v>
      </c>
      <c r="E77" s="254"/>
      <c r="F77" s="254"/>
      <c r="G77" s="254"/>
      <c r="H77" s="254"/>
      <c r="I77" s="254"/>
      <c r="J77" s="254"/>
      <c r="K77" s="254"/>
      <c r="L77" s="254"/>
      <c r="M77" s="255" t="b">
        <v>0</v>
      </c>
      <c r="N77" s="255"/>
      <c r="O77" s="255"/>
    </row>
    <row r="78" spans="1:36" ht="11.45" customHeight="1">
      <c r="C78" s="256"/>
      <c r="D78" s="254" t="s">
        <v>80</v>
      </c>
      <c r="E78" s="254"/>
      <c r="F78" s="254"/>
      <c r="G78" s="254"/>
      <c r="H78" s="254"/>
      <c r="I78" s="254"/>
      <c r="J78" s="254"/>
      <c r="K78" s="254"/>
      <c r="L78" s="254"/>
      <c r="M78" s="255" t="b">
        <v>0</v>
      </c>
      <c r="N78" s="255"/>
      <c r="O78" s="255"/>
    </row>
    <row r="79" spans="1:36" ht="11.45" customHeight="1">
      <c r="C79" s="256"/>
      <c r="D79" s="254" t="s">
        <v>263</v>
      </c>
      <c r="E79" s="254"/>
      <c r="F79" s="254"/>
      <c r="G79" s="254"/>
      <c r="H79" s="254"/>
      <c r="I79" s="254"/>
      <c r="J79" s="254"/>
      <c r="K79" s="254"/>
      <c r="L79" s="254"/>
      <c r="M79" s="255" t="b">
        <v>0</v>
      </c>
      <c r="N79" s="255"/>
      <c r="O79" s="255"/>
    </row>
    <row r="80" spans="1:36" ht="11.45" customHeight="1">
      <c r="C80" s="256"/>
      <c r="D80" s="257" t="s">
        <v>264</v>
      </c>
      <c r="E80" s="258"/>
      <c r="F80" s="258"/>
      <c r="G80" s="258"/>
      <c r="H80" s="258"/>
      <c r="I80" s="258"/>
      <c r="J80" s="258"/>
      <c r="K80" s="258"/>
      <c r="L80" s="259"/>
      <c r="M80" s="255" t="b">
        <v>0</v>
      </c>
      <c r="N80" s="255"/>
      <c r="O80" s="255"/>
    </row>
    <row r="81" spans="3:15" ht="11.45" customHeight="1">
      <c r="C81" s="256"/>
      <c r="D81" s="257" t="s">
        <v>23</v>
      </c>
      <c r="E81" s="258"/>
      <c r="F81" s="258"/>
      <c r="G81" s="258"/>
      <c r="H81" s="258"/>
      <c r="I81" s="258"/>
      <c r="J81" s="258"/>
      <c r="K81" s="258"/>
      <c r="L81" s="259"/>
      <c r="M81" s="255" t="b">
        <v>0</v>
      </c>
      <c r="N81" s="255"/>
      <c r="O81" s="255"/>
    </row>
    <row r="82" spans="3:15" ht="11.45" customHeight="1">
      <c r="C82" s="256"/>
      <c r="D82" s="254"/>
      <c r="E82" s="254"/>
      <c r="F82" s="254"/>
      <c r="G82" s="254"/>
      <c r="H82" s="254"/>
      <c r="I82" s="254"/>
      <c r="J82" s="254"/>
      <c r="K82" s="254"/>
      <c r="L82" s="254"/>
      <c r="M82" s="255" t="b">
        <v>0</v>
      </c>
      <c r="N82" s="255"/>
      <c r="O82" s="255"/>
    </row>
    <row r="83" spans="3:15" ht="11.45" customHeight="1">
      <c r="C83" s="256" t="s">
        <v>28</v>
      </c>
      <c r="D83" s="254" t="s">
        <v>27</v>
      </c>
      <c r="E83" s="254"/>
      <c r="F83" s="254"/>
      <c r="G83" s="254"/>
      <c r="H83" s="254"/>
      <c r="I83" s="254"/>
      <c r="J83" s="254"/>
      <c r="K83" s="254"/>
      <c r="L83" s="254"/>
      <c r="M83" s="255" t="b">
        <v>0</v>
      </c>
      <c r="N83" s="255"/>
      <c r="O83" s="255"/>
    </row>
    <row r="84" spans="3:15" ht="11.45" customHeight="1">
      <c r="C84" s="256"/>
      <c r="D84" s="254" t="s">
        <v>33</v>
      </c>
      <c r="E84" s="254"/>
      <c r="F84" s="254"/>
      <c r="G84" s="254"/>
      <c r="H84" s="254"/>
      <c r="I84" s="254"/>
      <c r="J84" s="254"/>
      <c r="K84" s="254"/>
      <c r="L84" s="254"/>
      <c r="M84" s="255" t="b">
        <v>0</v>
      </c>
      <c r="N84" s="255"/>
      <c r="O84" s="255"/>
    </row>
    <row r="85" spans="3:15" ht="11.45" customHeight="1">
      <c r="C85" s="256"/>
      <c r="D85" s="254" t="s">
        <v>43</v>
      </c>
      <c r="E85" s="254"/>
      <c r="F85" s="254"/>
      <c r="G85" s="254"/>
      <c r="H85" s="254"/>
      <c r="I85" s="254"/>
      <c r="J85" s="254"/>
      <c r="K85" s="254"/>
      <c r="L85" s="254"/>
      <c r="M85" s="255" t="b">
        <v>0</v>
      </c>
      <c r="N85" s="255"/>
      <c r="O85" s="255"/>
    </row>
    <row r="86" spans="3:15" ht="11.45" customHeight="1">
      <c r="C86" s="256"/>
      <c r="D86" s="254" t="s">
        <v>44</v>
      </c>
      <c r="E86" s="254"/>
      <c r="F86" s="254"/>
      <c r="G86" s="254"/>
      <c r="H86" s="254"/>
      <c r="I86" s="254"/>
      <c r="J86" s="254"/>
      <c r="K86" s="254"/>
      <c r="L86" s="254"/>
      <c r="M86" s="255" t="b">
        <v>0</v>
      </c>
      <c r="N86" s="255"/>
      <c r="O86" s="255"/>
    </row>
    <row r="87" spans="3:15" ht="11.45" customHeight="1">
      <c r="C87" s="256"/>
      <c r="D87" s="254" t="s">
        <v>46</v>
      </c>
      <c r="E87" s="254"/>
      <c r="F87" s="254"/>
      <c r="G87" s="254"/>
      <c r="H87" s="254"/>
      <c r="I87" s="254"/>
      <c r="J87" s="254"/>
      <c r="K87" s="254"/>
      <c r="L87" s="254"/>
      <c r="M87" s="255" t="b">
        <v>0</v>
      </c>
      <c r="N87" s="255"/>
      <c r="O87" s="255"/>
    </row>
    <row r="88" spans="3:15" ht="11.45" customHeight="1">
      <c r="C88" s="256"/>
      <c r="D88" s="254" t="s">
        <v>47</v>
      </c>
      <c r="E88" s="254"/>
      <c r="F88" s="254"/>
      <c r="G88" s="254"/>
      <c r="H88" s="254"/>
      <c r="I88" s="254"/>
      <c r="J88" s="254"/>
      <c r="K88" s="254"/>
      <c r="L88" s="254"/>
      <c r="M88" s="255" t="b">
        <v>0</v>
      </c>
      <c r="N88" s="255"/>
      <c r="O88" s="255"/>
    </row>
    <row r="89" spans="3:15" ht="11.45" customHeight="1">
      <c r="C89" s="256"/>
      <c r="D89" s="254" t="s">
        <v>30</v>
      </c>
      <c r="E89" s="254"/>
      <c r="F89" s="254"/>
      <c r="G89" s="254"/>
      <c r="H89" s="254"/>
      <c r="I89" s="254"/>
      <c r="J89" s="254"/>
      <c r="K89" s="254"/>
      <c r="L89" s="254"/>
      <c r="M89" s="255" t="b">
        <v>0</v>
      </c>
      <c r="N89" s="255"/>
      <c r="O89" s="255"/>
    </row>
    <row r="90" spans="3:15" ht="11.45" customHeight="1">
      <c r="C90" s="256"/>
      <c r="D90" s="254" t="s">
        <v>29</v>
      </c>
      <c r="E90" s="254"/>
      <c r="F90" s="254"/>
      <c r="G90" s="254"/>
      <c r="H90" s="254"/>
      <c r="I90" s="254"/>
      <c r="J90" s="254"/>
      <c r="K90" s="254"/>
      <c r="L90" s="254"/>
      <c r="M90" s="255" t="b">
        <v>0</v>
      </c>
      <c r="N90" s="255"/>
      <c r="O90" s="255"/>
    </row>
    <row r="91" spans="3:15" ht="11.45" customHeight="1">
      <c r="C91" s="256" t="s">
        <v>30</v>
      </c>
      <c r="D91" s="254" t="s">
        <v>320</v>
      </c>
      <c r="E91" s="254"/>
      <c r="F91" s="254"/>
      <c r="G91" s="254"/>
      <c r="H91" s="254"/>
      <c r="I91" s="254"/>
      <c r="J91" s="254"/>
      <c r="K91" s="254"/>
      <c r="L91" s="254"/>
      <c r="M91" s="255" t="b">
        <v>0</v>
      </c>
      <c r="N91" s="255"/>
      <c r="O91" s="255"/>
    </row>
    <row r="92" spans="3:15" ht="11.45" customHeight="1">
      <c r="C92" s="256"/>
      <c r="D92" s="254" t="s">
        <v>321</v>
      </c>
      <c r="E92" s="254"/>
      <c r="F92" s="254"/>
      <c r="G92" s="254"/>
      <c r="H92" s="254"/>
      <c r="I92" s="254"/>
      <c r="J92" s="254"/>
      <c r="K92" s="254"/>
      <c r="L92" s="254"/>
      <c r="M92" s="255" t="b">
        <v>0</v>
      </c>
      <c r="N92" s="255"/>
      <c r="O92" s="255"/>
    </row>
    <row r="93" spans="3:15" ht="11.45" customHeight="1">
      <c r="C93" s="256"/>
      <c r="D93" s="254" t="s">
        <v>322</v>
      </c>
      <c r="E93" s="254"/>
      <c r="F93" s="254"/>
      <c r="G93" s="254"/>
      <c r="H93" s="254"/>
      <c r="I93" s="254"/>
      <c r="J93" s="254"/>
      <c r="K93" s="254"/>
      <c r="L93" s="254"/>
      <c r="M93" s="255" t="b">
        <v>0</v>
      </c>
      <c r="N93" s="255"/>
      <c r="O93" s="255"/>
    </row>
    <row r="94" spans="3:15" ht="11.45" customHeight="1">
      <c r="C94" s="256"/>
      <c r="D94" s="254" t="s">
        <v>323</v>
      </c>
      <c r="E94" s="254"/>
      <c r="F94" s="254"/>
      <c r="G94" s="254"/>
      <c r="H94" s="254"/>
      <c r="I94" s="254"/>
      <c r="J94" s="254"/>
      <c r="K94" s="254"/>
      <c r="L94" s="254"/>
      <c r="M94" s="255" t="b">
        <v>0</v>
      </c>
      <c r="N94" s="255"/>
      <c r="O94" s="255"/>
    </row>
    <row r="95" spans="3:15" ht="11.45" customHeight="1">
      <c r="C95" s="256"/>
      <c r="D95" s="254" t="s">
        <v>324</v>
      </c>
      <c r="E95" s="254"/>
      <c r="F95" s="254"/>
      <c r="G95" s="254"/>
      <c r="H95" s="254"/>
      <c r="I95" s="254"/>
      <c r="J95" s="254"/>
      <c r="K95" s="254"/>
      <c r="L95" s="254"/>
      <c r="M95" s="255" t="b">
        <v>0</v>
      </c>
      <c r="N95" s="255"/>
      <c r="O95" s="255"/>
    </row>
    <row r="96" spans="3:15" ht="11.45" customHeight="1">
      <c r="C96" s="256"/>
      <c r="D96" s="254" t="s">
        <v>325</v>
      </c>
      <c r="E96" s="254"/>
      <c r="F96" s="254"/>
      <c r="G96" s="254"/>
      <c r="H96" s="254"/>
      <c r="I96" s="254"/>
      <c r="J96" s="254"/>
      <c r="K96" s="254"/>
      <c r="L96" s="254"/>
      <c r="M96" s="255" t="b">
        <v>0</v>
      </c>
      <c r="N96" s="255"/>
      <c r="O96" s="255"/>
    </row>
    <row r="97" spans="3:15" ht="11.45" customHeight="1">
      <c r="C97" s="256"/>
      <c r="D97" s="254" t="s">
        <v>326</v>
      </c>
      <c r="E97" s="254"/>
      <c r="F97" s="254"/>
      <c r="G97" s="254"/>
      <c r="H97" s="254"/>
      <c r="I97" s="254"/>
      <c r="J97" s="254"/>
      <c r="K97" s="254"/>
      <c r="L97" s="254"/>
      <c r="M97" s="255" t="b">
        <v>0</v>
      </c>
      <c r="N97" s="255"/>
      <c r="O97" s="255"/>
    </row>
    <row r="98" spans="3:15" ht="11.45" customHeight="1">
      <c r="C98" s="256"/>
      <c r="D98" s="254" t="s">
        <v>327</v>
      </c>
      <c r="E98" s="254"/>
      <c r="F98" s="254"/>
      <c r="G98" s="254"/>
      <c r="H98" s="254"/>
      <c r="I98" s="254"/>
      <c r="J98" s="254"/>
      <c r="K98" s="254"/>
      <c r="L98" s="254"/>
      <c r="M98" s="255" t="b">
        <v>0</v>
      </c>
      <c r="N98" s="255"/>
      <c r="O98" s="255"/>
    </row>
    <row r="99" spans="3:15" ht="11.45" customHeight="1">
      <c r="C99" s="256"/>
      <c r="D99" s="254" t="s">
        <v>328</v>
      </c>
      <c r="E99" s="254"/>
      <c r="F99" s="254"/>
      <c r="G99" s="254"/>
      <c r="H99" s="254"/>
      <c r="I99" s="254"/>
      <c r="J99" s="254"/>
      <c r="K99" s="254"/>
      <c r="L99" s="254"/>
      <c r="M99" s="255" t="b">
        <v>0</v>
      </c>
      <c r="N99" s="255"/>
      <c r="O99" s="255"/>
    </row>
    <row r="100" spans="3:15" ht="11.45" customHeight="1">
      <c r="C100" s="256"/>
      <c r="D100" s="254" t="s">
        <v>329</v>
      </c>
      <c r="E100" s="254"/>
      <c r="F100" s="254"/>
      <c r="G100" s="254"/>
      <c r="H100" s="254"/>
      <c r="I100" s="254"/>
      <c r="J100" s="254"/>
      <c r="K100" s="254"/>
      <c r="L100" s="254"/>
      <c r="M100" s="255" t="b">
        <v>0</v>
      </c>
      <c r="N100" s="255"/>
      <c r="O100" s="255"/>
    </row>
    <row r="101" spans="3:15" ht="11.45" customHeight="1">
      <c r="C101" s="256"/>
      <c r="D101" s="254" t="s">
        <v>6</v>
      </c>
      <c r="E101" s="254"/>
      <c r="F101" s="254"/>
      <c r="G101" s="254"/>
      <c r="H101" s="254"/>
      <c r="I101" s="254"/>
      <c r="J101" s="254"/>
      <c r="K101" s="254"/>
      <c r="L101" s="254"/>
      <c r="M101" s="255" t="b">
        <v>0</v>
      </c>
      <c r="N101" s="255"/>
      <c r="O101" s="255"/>
    </row>
  </sheetData>
  <dataConsolidate/>
  <mergeCells count="252">
    <mergeCell ref="M75:O75"/>
    <mergeCell ref="M74:O74"/>
    <mergeCell ref="D75:L75"/>
    <mergeCell ref="C74:L74"/>
    <mergeCell ref="D90:L90"/>
    <mergeCell ref="M90:O90"/>
    <mergeCell ref="M86:O86"/>
    <mergeCell ref="E27:I28"/>
    <mergeCell ref="J27:K27"/>
    <mergeCell ref="L27:M27"/>
    <mergeCell ref="C51:F51"/>
    <mergeCell ref="G47:K47"/>
    <mergeCell ref="G41:K41"/>
    <mergeCell ref="L41:O41"/>
    <mergeCell ref="A12:D28"/>
    <mergeCell ref="E12:G12"/>
    <mergeCell ref="C75:C82"/>
    <mergeCell ref="D81:L81"/>
    <mergeCell ref="M80:O80"/>
    <mergeCell ref="M81:O81"/>
    <mergeCell ref="A53:B58"/>
    <mergeCell ref="C47:F47"/>
    <mergeCell ref="A47:B52"/>
    <mergeCell ref="G35:K35"/>
    <mergeCell ref="D76:L76"/>
    <mergeCell ref="D80:L80"/>
    <mergeCell ref="M77:O77"/>
    <mergeCell ref="M78:O78"/>
    <mergeCell ref="D77:L77"/>
    <mergeCell ref="M85:O85"/>
    <mergeCell ref="M89:O89"/>
    <mergeCell ref="D86:L86"/>
    <mergeCell ref="D85:L85"/>
    <mergeCell ref="D89:L89"/>
    <mergeCell ref="M82:O82"/>
    <mergeCell ref="M83:O83"/>
    <mergeCell ref="D82:L82"/>
    <mergeCell ref="D83:L83"/>
    <mergeCell ref="D88:L88"/>
    <mergeCell ref="M88:O88"/>
    <mergeCell ref="M76:O76"/>
    <mergeCell ref="D79:L79"/>
    <mergeCell ref="M79:O79"/>
    <mergeCell ref="M99:O99"/>
    <mergeCell ref="D91:L91"/>
    <mergeCell ref="D92:L92"/>
    <mergeCell ref="D93:L93"/>
    <mergeCell ref="D94:L94"/>
    <mergeCell ref="M91:O91"/>
    <mergeCell ref="M92:O92"/>
    <mergeCell ref="M93:O93"/>
    <mergeCell ref="M94:O94"/>
    <mergeCell ref="D101:L101"/>
    <mergeCell ref="M101:O101"/>
    <mergeCell ref="F11:H11"/>
    <mergeCell ref="J11:L11"/>
    <mergeCell ref="N11:O11"/>
    <mergeCell ref="A11:D11"/>
    <mergeCell ref="C83:C90"/>
    <mergeCell ref="D84:L84"/>
    <mergeCell ref="M84:O84"/>
    <mergeCell ref="D87:L87"/>
    <mergeCell ref="M87:O87"/>
    <mergeCell ref="D78:L78"/>
    <mergeCell ref="C91:C101"/>
    <mergeCell ref="D100:L100"/>
    <mergeCell ref="M100:O100"/>
    <mergeCell ref="D95:L95"/>
    <mergeCell ref="M95:O95"/>
    <mergeCell ref="D96:L96"/>
    <mergeCell ref="M96:O96"/>
    <mergeCell ref="D97:L97"/>
    <mergeCell ref="M97:O97"/>
    <mergeCell ref="D98:L98"/>
    <mergeCell ref="M98:O98"/>
    <mergeCell ref="D99:L99"/>
    <mergeCell ref="K65:R65"/>
    <mergeCell ref="T65:AA65"/>
    <mergeCell ref="AF64:AI64"/>
    <mergeCell ref="AF65:AI65"/>
    <mergeCell ref="W53:Z53"/>
    <mergeCell ref="AA53:AB53"/>
    <mergeCell ref="AD41:AJ41"/>
    <mergeCell ref="P47:T47"/>
    <mergeCell ref="G57:T57"/>
    <mergeCell ref="G45:T45"/>
    <mergeCell ref="G46:S46"/>
    <mergeCell ref="G48:T50"/>
    <mergeCell ref="L47:O47"/>
    <mergeCell ref="AA46:AI46"/>
    <mergeCell ref="X45:AB45"/>
    <mergeCell ref="B61:I61"/>
    <mergeCell ref="K61:R61"/>
    <mergeCell ref="T61:AA61"/>
    <mergeCell ref="AC61:AJ61"/>
    <mergeCell ref="B62:I62"/>
    <mergeCell ref="K62:R62"/>
    <mergeCell ref="T62:AA62"/>
    <mergeCell ref="AC62:AJ62"/>
    <mergeCell ref="AS3:BN3"/>
    <mergeCell ref="AB35:AJ35"/>
    <mergeCell ref="AD45:AJ45"/>
    <mergeCell ref="AD44:AJ44"/>
    <mergeCell ref="Z27:AA27"/>
    <mergeCell ref="AE27:AF27"/>
    <mergeCell ref="AH27:AI27"/>
    <mergeCell ref="P53:T53"/>
    <mergeCell ref="C58:F58"/>
    <mergeCell ref="C48:F50"/>
    <mergeCell ref="C53:F53"/>
    <mergeCell ref="G53:K53"/>
    <mergeCell ref="L53:O53"/>
    <mergeCell ref="B9:D9"/>
    <mergeCell ref="B10:D10"/>
    <mergeCell ref="A30:AJ30"/>
    <mergeCell ref="O31:Q31"/>
    <mergeCell ref="S31:U31"/>
    <mergeCell ref="G32:I32"/>
    <mergeCell ref="K32:M32"/>
    <mergeCell ref="A31:E32"/>
    <mergeCell ref="G31:I31"/>
    <mergeCell ref="AC31:AF31"/>
    <mergeCell ref="K31:M31"/>
    <mergeCell ref="AH1:AJ1"/>
    <mergeCell ref="AG11:AI11"/>
    <mergeCell ref="AD11:AF11"/>
    <mergeCell ref="X3:AA3"/>
    <mergeCell ref="AB3:AJ3"/>
    <mergeCell ref="AE53:AF53"/>
    <mergeCell ref="AG53:AH53"/>
    <mergeCell ref="AI53:AJ53"/>
    <mergeCell ref="W54:AJ58"/>
    <mergeCell ref="AD42:AJ42"/>
    <mergeCell ref="AD43:AJ43"/>
    <mergeCell ref="AB27:AC27"/>
    <mergeCell ref="X41:AB41"/>
    <mergeCell ref="AH28:AI28"/>
    <mergeCell ref="Z28:AA28"/>
    <mergeCell ref="X31:AA31"/>
    <mergeCell ref="AE28:AF28"/>
    <mergeCell ref="U11:X11"/>
    <mergeCell ref="AG10:AJ10"/>
    <mergeCell ref="AD9:AF9"/>
    <mergeCell ref="Z11:AB11"/>
    <mergeCell ref="A34:AJ34"/>
    <mergeCell ref="C39:F39"/>
    <mergeCell ref="G39:T39"/>
    <mergeCell ref="A35:B40"/>
    <mergeCell ref="C36:F38"/>
    <mergeCell ref="G36:T38"/>
    <mergeCell ref="L35:O35"/>
    <mergeCell ref="P35:T35"/>
    <mergeCell ref="G42:T44"/>
    <mergeCell ref="U41:V46"/>
    <mergeCell ref="W40:AA40"/>
    <mergeCell ref="W39:AA39"/>
    <mergeCell ref="W35:AA35"/>
    <mergeCell ref="C42:F44"/>
    <mergeCell ref="W36:AA36"/>
    <mergeCell ref="C40:F40"/>
    <mergeCell ref="U35:V40"/>
    <mergeCell ref="X44:AB44"/>
    <mergeCell ref="X43:AB43"/>
    <mergeCell ref="X42:AB42"/>
    <mergeCell ref="A6:D6"/>
    <mergeCell ref="E6:L6"/>
    <mergeCell ref="B7:D7"/>
    <mergeCell ref="E7:L7"/>
    <mergeCell ref="B8:D8"/>
    <mergeCell ref="E8:L8"/>
    <mergeCell ref="Z8:AB8"/>
    <mergeCell ref="M6:P6"/>
    <mergeCell ref="M10:P10"/>
    <mergeCell ref="E9:L9"/>
    <mergeCell ref="A7:A8"/>
    <mergeCell ref="A9:A10"/>
    <mergeCell ref="Q10:S10"/>
    <mergeCell ref="V10:Y10"/>
    <mergeCell ref="Z10:AB10"/>
    <mergeCell ref="AD10:AF10"/>
    <mergeCell ref="Q7:U7"/>
    <mergeCell ref="V7:AC7"/>
    <mergeCell ref="M9:P9"/>
    <mergeCell ref="Q9:U9"/>
    <mergeCell ref="AG8:AI8"/>
    <mergeCell ref="AD7:AF8"/>
    <mergeCell ref="Z9:AB9"/>
    <mergeCell ref="M7:P7"/>
    <mergeCell ref="AL3:AR3"/>
    <mergeCell ref="AG6:AI6"/>
    <mergeCell ref="V9:Y9"/>
    <mergeCell ref="AB28:AC28"/>
    <mergeCell ref="O32:AI32"/>
    <mergeCell ref="Q11:S11"/>
    <mergeCell ref="M8:P8"/>
    <mergeCell ref="J28:K28"/>
    <mergeCell ref="A5:AJ5"/>
    <mergeCell ref="AD6:AF6"/>
    <mergeCell ref="Q8:U8"/>
    <mergeCell ref="O27:P27"/>
    <mergeCell ref="L28:M28"/>
    <mergeCell ref="O28:P28"/>
    <mergeCell ref="R28:S28"/>
    <mergeCell ref="U12:W12"/>
    <mergeCell ref="R27:S27"/>
    <mergeCell ref="U27:Y28"/>
    <mergeCell ref="E10:L10"/>
    <mergeCell ref="V8:Y8"/>
    <mergeCell ref="Q6:AC6"/>
    <mergeCell ref="T10:U10"/>
    <mergeCell ref="AG9:AI9"/>
    <mergeCell ref="AG7:AI7"/>
    <mergeCell ref="AE37:AJ37"/>
    <mergeCell ref="AE38:AJ38"/>
    <mergeCell ref="AE39:AJ39"/>
    <mergeCell ref="AE40:AJ40"/>
    <mergeCell ref="C41:F41"/>
    <mergeCell ref="G40:S40"/>
    <mergeCell ref="C35:F35"/>
    <mergeCell ref="AB39:AD39"/>
    <mergeCell ref="AB40:AD40"/>
    <mergeCell ref="AE36:AJ36"/>
    <mergeCell ref="AB36:AD36"/>
    <mergeCell ref="AB37:AD37"/>
    <mergeCell ref="P41:T41"/>
    <mergeCell ref="W37:AA37"/>
    <mergeCell ref="W38:AA38"/>
    <mergeCell ref="AB38:AD38"/>
    <mergeCell ref="A66:AJ66"/>
    <mergeCell ref="AC63:AJ63"/>
    <mergeCell ref="B63:I63"/>
    <mergeCell ref="K63:R63"/>
    <mergeCell ref="T63:AA63"/>
    <mergeCell ref="B64:I64"/>
    <mergeCell ref="K64:R64"/>
    <mergeCell ref="T64:AA64"/>
    <mergeCell ref="C45:F45"/>
    <mergeCell ref="A41:B46"/>
    <mergeCell ref="C46:F46"/>
    <mergeCell ref="U47:V52"/>
    <mergeCell ref="U53:V58"/>
    <mergeCell ref="W47:AJ52"/>
    <mergeCell ref="C54:F56"/>
    <mergeCell ref="G54:T56"/>
    <mergeCell ref="C57:F57"/>
    <mergeCell ref="G51:T51"/>
    <mergeCell ref="C52:F52"/>
    <mergeCell ref="AC53:AD53"/>
    <mergeCell ref="G58:S58"/>
    <mergeCell ref="G52:S52"/>
    <mergeCell ref="A60:AJ60"/>
    <mergeCell ref="B65:I65"/>
  </mergeCells>
  <phoneticPr fontId="1"/>
  <dataValidations count="4">
    <dataValidation allowBlank="1" showInputMessage="1" showErrorMessage="1" prompt="途中で改行（Alt+Enter）しないでください" sqref="G48 G54 G36 G42"/>
    <dataValidation type="list" allowBlank="1" showInputMessage="1" showErrorMessage="1" sqref="AB35:AJ35 AB37:AD40">
      <formula1>"Ⅰ,Ⅱ,Ⅲ,Ⅳ"</formula1>
    </dataValidation>
    <dataValidation type="whole" allowBlank="1" showInputMessage="1" showErrorMessage="1" error="工法番号（1～40）を入力してください。" sqref="AA53:AJ53">
      <formula1>1</formula1>
      <formula2>40</formula2>
    </dataValidation>
    <dataValidation allowBlank="1" showInputMessage="1" showErrorMessage="1" prompt="半角数字で入力してください" sqref="G35:K35 G40:S40 G41:K41 G46:S46 G47:K47 G52:S52 G53:K53 G58:S58"/>
  </dataValidations>
  <printOptions horizontalCentered="1"/>
  <pageMargins left="0.70866141732283472" right="0.70866141732283472" top="0.55118110236220474" bottom="0.55118110236220474" header="0.31496062992125984" footer="0.31496062992125984"/>
  <pageSetup paperSize="9" scale="9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90" r:id="rId4" name="Check Box 142">
              <controlPr locked="0" defaultSize="0" autoFill="0" autoLine="0" autoPict="0">
                <anchor moveWithCells="1">
                  <from>
                    <xdr:col>22</xdr:col>
                    <xdr:colOff>9525</xdr:colOff>
                    <xdr:row>40</xdr:row>
                    <xdr:rowOff>9525</xdr:rowOff>
                  </from>
                  <to>
                    <xdr:col>23</xdr:col>
                    <xdr:colOff>9525</xdr:colOff>
                    <xdr:row>40</xdr:row>
                    <xdr:rowOff>133350</xdr:rowOff>
                  </to>
                </anchor>
              </controlPr>
            </control>
          </mc:Choice>
        </mc:AlternateContent>
        <mc:AlternateContent xmlns:mc="http://schemas.openxmlformats.org/markup-compatibility/2006">
          <mc:Choice Requires="x14">
            <control shapeId="2191" r:id="rId5" name="Check Box 143">
              <controlPr locked="0" defaultSize="0" autoFill="0" autoLine="0" autoPict="0">
                <anchor moveWithCells="1">
                  <from>
                    <xdr:col>22</xdr:col>
                    <xdr:colOff>9525</xdr:colOff>
                    <xdr:row>41</xdr:row>
                    <xdr:rowOff>9525</xdr:rowOff>
                  </from>
                  <to>
                    <xdr:col>23</xdr:col>
                    <xdr:colOff>9525</xdr:colOff>
                    <xdr:row>41</xdr:row>
                    <xdr:rowOff>133350</xdr:rowOff>
                  </to>
                </anchor>
              </controlPr>
            </control>
          </mc:Choice>
        </mc:AlternateContent>
        <mc:AlternateContent xmlns:mc="http://schemas.openxmlformats.org/markup-compatibility/2006">
          <mc:Choice Requires="x14">
            <control shapeId="2192" r:id="rId6" name="Check Box 144">
              <controlPr locked="0" defaultSize="0" autoFill="0" autoLine="0" autoPict="0">
                <anchor moveWithCells="1">
                  <from>
                    <xdr:col>22</xdr:col>
                    <xdr:colOff>9525</xdr:colOff>
                    <xdr:row>42</xdr:row>
                    <xdr:rowOff>9525</xdr:rowOff>
                  </from>
                  <to>
                    <xdr:col>23</xdr:col>
                    <xdr:colOff>9525</xdr:colOff>
                    <xdr:row>42</xdr:row>
                    <xdr:rowOff>133350</xdr:rowOff>
                  </to>
                </anchor>
              </controlPr>
            </control>
          </mc:Choice>
        </mc:AlternateContent>
        <mc:AlternateContent xmlns:mc="http://schemas.openxmlformats.org/markup-compatibility/2006">
          <mc:Choice Requires="x14">
            <control shapeId="2193" r:id="rId7" name="Check Box 145">
              <controlPr locked="0" defaultSize="0" autoFill="0" autoLine="0" autoPict="0">
                <anchor moveWithCells="1">
                  <from>
                    <xdr:col>22</xdr:col>
                    <xdr:colOff>9525</xdr:colOff>
                    <xdr:row>43</xdr:row>
                    <xdr:rowOff>9525</xdr:rowOff>
                  </from>
                  <to>
                    <xdr:col>23</xdr:col>
                    <xdr:colOff>9525</xdr:colOff>
                    <xdr:row>43</xdr:row>
                    <xdr:rowOff>133350</xdr:rowOff>
                  </to>
                </anchor>
              </controlPr>
            </control>
          </mc:Choice>
        </mc:AlternateContent>
        <mc:AlternateContent xmlns:mc="http://schemas.openxmlformats.org/markup-compatibility/2006">
          <mc:Choice Requires="x14">
            <control shapeId="2321" r:id="rId8" name="Check Box 273">
              <controlPr locked="0" defaultSize="0" autoFill="0" autoLine="0" autoPict="0">
                <anchor moveWithCells="1">
                  <from>
                    <xdr:col>3</xdr:col>
                    <xdr:colOff>171450</xdr:colOff>
                    <xdr:row>10</xdr:row>
                    <xdr:rowOff>0</xdr:rowOff>
                  </from>
                  <to>
                    <xdr:col>5</xdr:col>
                    <xdr:colOff>0</xdr:colOff>
                    <xdr:row>10</xdr:row>
                    <xdr:rowOff>142875</xdr:rowOff>
                  </to>
                </anchor>
              </controlPr>
            </control>
          </mc:Choice>
        </mc:AlternateContent>
        <mc:AlternateContent xmlns:mc="http://schemas.openxmlformats.org/markup-compatibility/2006">
          <mc:Choice Requires="x14">
            <control shapeId="2407" r:id="rId9" name="Check Box 359">
              <controlPr locked="0" defaultSize="0" autoFill="0" autoLine="0" autoPict="0">
                <anchor moveWithCells="1">
                  <from>
                    <xdr:col>7</xdr:col>
                    <xdr:colOff>171450</xdr:colOff>
                    <xdr:row>10</xdr:row>
                    <xdr:rowOff>0</xdr:rowOff>
                  </from>
                  <to>
                    <xdr:col>9</xdr:col>
                    <xdr:colOff>0</xdr:colOff>
                    <xdr:row>10</xdr:row>
                    <xdr:rowOff>142875</xdr:rowOff>
                  </to>
                </anchor>
              </controlPr>
            </control>
          </mc:Choice>
        </mc:AlternateContent>
        <mc:AlternateContent xmlns:mc="http://schemas.openxmlformats.org/markup-compatibility/2006">
          <mc:Choice Requires="x14">
            <control shapeId="2408" r:id="rId10" name="Check Box 360">
              <controlPr locked="0" defaultSize="0" autoFill="0" autoLine="0" autoPict="0">
                <anchor moveWithCells="1">
                  <from>
                    <xdr:col>11</xdr:col>
                    <xdr:colOff>171450</xdr:colOff>
                    <xdr:row>10</xdr:row>
                    <xdr:rowOff>0</xdr:rowOff>
                  </from>
                  <to>
                    <xdr:col>13</xdr:col>
                    <xdr:colOff>0</xdr:colOff>
                    <xdr:row>10</xdr:row>
                    <xdr:rowOff>142875</xdr:rowOff>
                  </to>
                </anchor>
              </controlPr>
            </control>
          </mc:Choice>
        </mc:AlternateContent>
        <mc:AlternateContent xmlns:mc="http://schemas.openxmlformats.org/markup-compatibility/2006">
          <mc:Choice Requires="x14">
            <control shapeId="2409" r:id="rId11" name="Check Box 361">
              <controlPr locked="0" defaultSize="0" autoFill="0" autoLine="0" autoPict="0">
                <anchor moveWithCells="1">
                  <from>
                    <xdr:col>14</xdr:col>
                    <xdr:colOff>171450</xdr:colOff>
                    <xdr:row>10</xdr:row>
                    <xdr:rowOff>0</xdr:rowOff>
                  </from>
                  <to>
                    <xdr:col>16</xdr:col>
                    <xdr:colOff>0</xdr:colOff>
                    <xdr:row>10</xdr:row>
                    <xdr:rowOff>142875</xdr:rowOff>
                  </to>
                </anchor>
              </controlPr>
            </control>
          </mc:Choice>
        </mc:AlternateContent>
        <mc:AlternateContent xmlns:mc="http://schemas.openxmlformats.org/markup-compatibility/2006">
          <mc:Choice Requires="x14">
            <control shapeId="2410" r:id="rId12" name="Check Box 362">
              <controlPr locked="0" defaultSize="0" autoFill="0" autoLine="0" autoPict="0">
                <anchor moveWithCells="1">
                  <from>
                    <xdr:col>18</xdr:col>
                    <xdr:colOff>171450</xdr:colOff>
                    <xdr:row>10</xdr:row>
                    <xdr:rowOff>0</xdr:rowOff>
                  </from>
                  <to>
                    <xdr:col>19</xdr:col>
                    <xdr:colOff>133350</xdr:colOff>
                    <xdr:row>10</xdr:row>
                    <xdr:rowOff>142875</xdr:rowOff>
                  </to>
                </anchor>
              </controlPr>
            </control>
          </mc:Choice>
        </mc:AlternateContent>
        <mc:AlternateContent xmlns:mc="http://schemas.openxmlformats.org/markup-compatibility/2006">
          <mc:Choice Requires="x14">
            <control shapeId="2411" r:id="rId13" name="Check Box 363">
              <controlPr locked="0" defaultSize="0" autoFill="0" autoLine="0" autoPict="0">
                <anchor moveWithCells="1">
                  <from>
                    <xdr:col>23</xdr:col>
                    <xdr:colOff>161925</xdr:colOff>
                    <xdr:row>10</xdr:row>
                    <xdr:rowOff>0</xdr:rowOff>
                  </from>
                  <to>
                    <xdr:col>24</xdr:col>
                    <xdr:colOff>171450</xdr:colOff>
                    <xdr:row>10</xdr:row>
                    <xdr:rowOff>142875</xdr:rowOff>
                  </to>
                </anchor>
              </controlPr>
            </control>
          </mc:Choice>
        </mc:AlternateContent>
        <mc:AlternateContent xmlns:mc="http://schemas.openxmlformats.org/markup-compatibility/2006">
          <mc:Choice Requires="x14">
            <control shapeId="2412" r:id="rId14" name="Check Box 364">
              <controlPr locked="0" defaultSize="0" autoFill="0" autoLine="0" autoPict="0">
                <anchor moveWithCells="1">
                  <from>
                    <xdr:col>28</xdr:col>
                    <xdr:colOff>0</xdr:colOff>
                    <xdr:row>10</xdr:row>
                    <xdr:rowOff>0</xdr:rowOff>
                  </from>
                  <to>
                    <xdr:col>29</xdr:col>
                    <xdr:colOff>28575</xdr:colOff>
                    <xdr:row>10</xdr:row>
                    <xdr:rowOff>142875</xdr:rowOff>
                  </to>
                </anchor>
              </controlPr>
            </control>
          </mc:Choice>
        </mc:AlternateContent>
        <mc:AlternateContent xmlns:mc="http://schemas.openxmlformats.org/markup-compatibility/2006">
          <mc:Choice Requires="x14">
            <control shapeId="2414" r:id="rId15" name="Check Box 366">
              <controlPr locked="0" defaultSize="0" autoFill="0" autoLine="0" autoPict="0">
                <anchor moveWithCells="1">
                  <from>
                    <xdr:col>4</xdr:col>
                    <xdr:colOff>161925</xdr:colOff>
                    <xdr:row>30</xdr:row>
                    <xdr:rowOff>9525</xdr:rowOff>
                  </from>
                  <to>
                    <xdr:col>5</xdr:col>
                    <xdr:colOff>171450</xdr:colOff>
                    <xdr:row>30</xdr:row>
                    <xdr:rowOff>142875</xdr:rowOff>
                  </to>
                </anchor>
              </controlPr>
            </control>
          </mc:Choice>
        </mc:AlternateContent>
        <mc:AlternateContent xmlns:mc="http://schemas.openxmlformats.org/markup-compatibility/2006">
          <mc:Choice Requires="x14">
            <control shapeId="2415" r:id="rId16" name="Check Box 367">
              <controlPr locked="0" defaultSize="0" autoFill="0" autoLine="0" autoPict="0">
                <anchor moveWithCells="1">
                  <from>
                    <xdr:col>4</xdr:col>
                    <xdr:colOff>161925</xdr:colOff>
                    <xdr:row>31</xdr:row>
                    <xdr:rowOff>0</xdr:rowOff>
                  </from>
                  <to>
                    <xdr:col>5</xdr:col>
                    <xdr:colOff>171450</xdr:colOff>
                    <xdr:row>31</xdr:row>
                    <xdr:rowOff>142875</xdr:rowOff>
                  </to>
                </anchor>
              </controlPr>
            </control>
          </mc:Choice>
        </mc:AlternateContent>
        <mc:AlternateContent xmlns:mc="http://schemas.openxmlformats.org/markup-compatibility/2006">
          <mc:Choice Requires="x14">
            <control shapeId="2416" r:id="rId17" name="Check Box 368">
              <controlPr locked="0" defaultSize="0" autoFill="0" autoLine="0" autoPict="0">
                <anchor moveWithCells="1">
                  <from>
                    <xdr:col>8</xdr:col>
                    <xdr:colOff>171450</xdr:colOff>
                    <xdr:row>31</xdr:row>
                    <xdr:rowOff>0</xdr:rowOff>
                  </from>
                  <to>
                    <xdr:col>10</xdr:col>
                    <xdr:colOff>0</xdr:colOff>
                    <xdr:row>31</xdr:row>
                    <xdr:rowOff>142875</xdr:rowOff>
                  </to>
                </anchor>
              </controlPr>
            </control>
          </mc:Choice>
        </mc:AlternateContent>
        <mc:AlternateContent xmlns:mc="http://schemas.openxmlformats.org/markup-compatibility/2006">
          <mc:Choice Requires="x14">
            <control shapeId="2417" r:id="rId18" name="Check Box 369">
              <controlPr locked="0" defaultSize="0" autoFill="0" autoLine="0" autoPict="0">
                <anchor moveWithCells="1">
                  <from>
                    <xdr:col>8</xdr:col>
                    <xdr:colOff>171450</xdr:colOff>
                    <xdr:row>30</xdr:row>
                    <xdr:rowOff>9525</xdr:rowOff>
                  </from>
                  <to>
                    <xdr:col>10</xdr:col>
                    <xdr:colOff>0</xdr:colOff>
                    <xdr:row>30</xdr:row>
                    <xdr:rowOff>142875</xdr:rowOff>
                  </to>
                </anchor>
              </controlPr>
            </control>
          </mc:Choice>
        </mc:AlternateContent>
        <mc:AlternateContent xmlns:mc="http://schemas.openxmlformats.org/markup-compatibility/2006">
          <mc:Choice Requires="x14">
            <control shapeId="2419" r:id="rId19" name="Check Box 371">
              <controlPr locked="0" defaultSize="0" autoFill="0" autoLine="0" autoPict="0">
                <anchor moveWithCells="1">
                  <from>
                    <xdr:col>16</xdr:col>
                    <xdr:colOff>171450</xdr:colOff>
                    <xdr:row>30</xdr:row>
                    <xdr:rowOff>9525</xdr:rowOff>
                  </from>
                  <to>
                    <xdr:col>18</xdr:col>
                    <xdr:colOff>19050</xdr:colOff>
                    <xdr:row>30</xdr:row>
                    <xdr:rowOff>142875</xdr:rowOff>
                  </to>
                </anchor>
              </controlPr>
            </control>
          </mc:Choice>
        </mc:AlternateContent>
        <mc:AlternateContent xmlns:mc="http://schemas.openxmlformats.org/markup-compatibility/2006">
          <mc:Choice Requires="x14">
            <control shapeId="2420" r:id="rId20" name="Check Box 372">
              <controlPr locked="0" defaultSize="0" autoFill="0" autoLine="0" autoPict="0">
                <anchor moveWithCells="1">
                  <from>
                    <xdr:col>21</xdr:col>
                    <xdr:colOff>171450</xdr:colOff>
                    <xdr:row>30</xdr:row>
                    <xdr:rowOff>9525</xdr:rowOff>
                  </from>
                  <to>
                    <xdr:col>23</xdr:col>
                    <xdr:colOff>19050</xdr:colOff>
                    <xdr:row>30</xdr:row>
                    <xdr:rowOff>142875</xdr:rowOff>
                  </to>
                </anchor>
              </controlPr>
            </control>
          </mc:Choice>
        </mc:AlternateContent>
        <mc:AlternateContent xmlns:mc="http://schemas.openxmlformats.org/markup-compatibility/2006">
          <mc:Choice Requires="x14">
            <control shapeId="2421" r:id="rId21" name="Check Box 373">
              <controlPr locked="0" defaultSize="0" autoFill="0" autoLine="0" autoPict="0">
                <anchor moveWithCells="1">
                  <from>
                    <xdr:col>26</xdr:col>
                    <xdr:colOff>133350</xdr:colOff>
                    <xdr:row>30</xdr:row>
                    <xdr:rowOff>9525</xdr:rowOff>
                  </from>
                  <to>
                    <xdr:col>27</xdr:col>
                    <xdr:colOff>161925</xdr:colOff>
                    <xdr:row>30</xdr:row>
                    <xdr:rowOff>142875</xdr:rowOff>
                  </to>
                </anchor>
              </controlPr>
            </control>
          </mc:Choice>
        </mc:AlternateContent>
        <mc:AlternateContent xmlns:mc="http://schemas.openxmlformats.org/markup-compatibility/2006">
          <mc:Choice Requires="x14">
            <control shapeId="2423" r:id="rId22" name="Check Box 375">
              <controlPr locked="0" defaultSize="0" autoFill="0" autoLine="0" autoPict="0">
                <anchor moveWithCells="1">
                  <from>
                    <xdr:col>12</xdr:col>
                    <xdr:colOff>161925</xdr:colOff>
                    <xdr:row>30</xdr:row>
                    <xdr:rowOff>9525</xdr:rowOff>
                  </from>
                  <to>
                    <xdr:col>13</xdr:col>
                    <xdr:colOff>171450</xdr:colOff>
                    <xdr:row>30</xdr:row>
                    <xdr:rowOff>142875</xdr:rowOff>
                  </to>
                </anchor>
              </controlPr>
            </control>
          </mc:Choice>
        </mc:AlternateContent>
        <mc:AlternateContent xmlns:mc="http://schemas.openxmlformats.org/markup-compatibility/2006">
          <mc:Choice Requires="x14">
            <control shapeId="2435" r:id="rId23" name="Check Box 387">
              <controlPr defaultSize="0" autoFill="0" autoLine="0" autoPict="0">
                <anchor moveWithCells="1">
                  <from>
                    <xdr:col>27</xdr:col>
                    <xdr:colOff>161925</xdr:colOff>
                    <xdr:row>42</xdr:row>
                    <xdr:rowOff>161925</xdr:rowOff>
                  </from>
                  <to>
                    <xdr:col>28</xdr:col>
                    <xdr:colOff>171450</xdr:colOff>
                    <xdr:row>44</xdr:row>
                    <xdr:rowOff>9525</xdr:rowOff>
                  </to>
                </anchor>
              </controlPr>
            </control>
          </mc:Choice>
        </mc:AlternateContent>
        <mc:AlternateContent xmlns:mc="http://schemas.openxmlformats.org/markup-compatibility/2006">
          <mc:Choice Requires="x14">
            <control shapeId="2436" r:id="rId24" name="Check Box 388">
              <controlPr defaultSize="0" autoFill="0" autoLine="0" autoPict="0">
                <anchor moveWithCells="1">
                  <from>
                    <xdr:col>27</xdr:col>
                    <xdr:colOff>161925</xdr:colOff>
                    <xdr:row>43</xdr:row>
                    <xdr:rowOff>161925</xdr:rowOff>
                  </from>
                  <to>
                    <xdr:col>28</xdr:col>
                    <xdr:colOff>171450</xdr:colOff>
                    <xdr:row>45</xdr:row>
                    <xdr:rowOff>9525</xdr:rowOff>
                  </to>
                </anchor>
              </controlPr>
            </control>
          </mc:Choice>
        </mc:AlternateContent>
        <mc:AlternateContent xmlns:mc="http://schemas.openxmlformats.org/markup-compatibility/2006">
          <mc:Choice Requires="x14">
            <control shapeId="2437" r:id="rId25" name="Check Box 389">
              <controlPr defaultSize="0" autoFill="0" autoLine="0" autoPict="0">
                <anchor moveWithCells="1">
                  <from>
                    <xdr:col>22</xdr:col>
                    <xdr:colOff>9525</xdr:colOff>
                    <xdr:row>43</xdr:row>
                    <xdr:rowOff>133350</xdr:rowOff>
                  </from>
                  <to>
                    <xdr:col>23</xdr:col>
                    <xdr:colOff>28575</xdr:colOff>
                    <xdr:row>44</xdr:row>
                    <xdr:rowOff>161925</xdr:rowOff>
                  </to>
                </anchor>
              </controlPr>
            </control>
          </mc:Choice>
        </mc:AlternateContent>
        <mc:AlternateContent xmlns:mc="http://schemas.openxmlformats.org/markup-compatibility/2006">
          <mc:Choice Requires="x14">
            <control shapeId="2438" r:id="rId26" name="Check Box 390">
              <controlPr defaultSize="0" autoFill="0" autoLine="0" autoPict="0">
                <anchor moveWithCells="1">
                  <from>
                    <xdr:col>22</xdr:col>
                    <xdr:colOff>9525</xdr:colOff>
                    <xdr:row>44</xdr:row>
                    <xdr:rowOff>133350</xdr:rowOff>
                  </from>
                  <to>
                    <xdr:col>23</xdr:col>
                    <xdr:colOff>28575</xdr:colOff>
                    <xdr:row>46</xdr:row>
                    <xdr:rowOff>0</xdr:rowOff>
                  </to>
                </anchor>
              </controlPr>
            </control>
          </mc:Choice>
        </mc:AlternateContent>
        <mc:AlternateContent xmlns:mc="http://schemas.openxmlformats.org/markup-compatibility/2006">
          <mc:Choice Requires="x14">
            <control shapeId="2442" r:id="rId27" name="Check Box 394">
              <controlPr defaultSize="0" autoFill="0" autoLine="0" autoPict="0">
                <anchor moveWithCells="1">
                  <from>
                    <xdr:col>27</xdr:col>
                    <xdr:colOff>161925</xdr:colOff>
                    <xdr:row>40</xdr:row>
                    <xdr:rowOff>161925</xdr:rowOff>
                  </from>
                  <to>
                    <xdr:col>29</xdr:col>
                    <xdr:colOff>0</xdr:colOff>
                    <xdr:row>42</xdr:row>
                    <xdr:rowOff>9525</xdr:rowOff>
                  </to>
                </anchor>
              </controlPr>
            </control>
          </mc:Choice>
        </mc:AlternateContent>
        <mc:AlternateContent xmlns:mc="http://schemas.openxmlformats.org/markup-compatibility/2006">
          <mc:Choice Requires="x14">
            <control shapeId="2443" r:id="rId28" name="Check Box 395">
              <controlPr defaultSize="0" autoFill="0" autoLine="0" autoPict="0">
                <anchor moveWithCells="1">
                  <from>
                    <xdr:col>27</xdr:col>
                    <xdr:colOff>161925</xdr:colOff>
                    <xdr:row>42</xdr:row>
                    <xdr:rowOff>0</xdr:rowOff>
                  </from>
                  <to>
                    <xdr:col>28</xdr:col>
                    <xdr:colOff>171450</xdr:colOff>
                    <xdr:row>43</xdr:row>
                    <xdr:rowOff>28575</xdr:rowOff>
                  </to>
                </anchor>
              </controlPr>
            </control>
          </mc:Choice>
        </mc:AlternateContent>
        <mc:AlternateContent xmlns:mc="http://schemas.openxmlformats.org/markup-compatibility/2006">
          <mc:Choice Requires="x14">
            <control shapeId="2444" r:id="rId29" name="Check Box 396">
              <controlPr defaultSize="0" autoFill="0" autoLine="0" autoPict="0">
                <anchor moveWithCells="1">
                  <from>
                    <xdr:col>27</xdr:col>
                    <xdr:colOff>161925</xdr:colOff>
                    <xdr:row>39</xdr:row>
                    <xdr:rowOff>161925</xdr:rowOff>
                  </from>
                  <to>
                    <xdr:col>29</xdr:col>
                    <xdr:colOff>0</xdr:colOff>
                    <xdr:row>41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51"/>
  <sheetViews>
    <sheetView showGridLines="0" view="pageBreakPreview" zoomScaleNormal="130" zoomScaleSheetLayoutView="100" workbookViewId="0"/>
  </sheetViews>
  <sheetFormatPr defaultColWidth="2.375" defaultRowHeight="15.75"/>
  <cols>
    <col min="1" max="2" width="2.375" style="115" customWidth="1"/>
    <col min="3" max="18" width="2.375" style="115"/>
    <col min="19" max="19" width="3" style="115" bestFit="1" customWidth="1"/>
    <col min="20" max="27" width="2.375" style="115"/>
    <col min="28" max="28" width="3" style="115" bestFit="1" customWidth="1"/>
    <col min="29" max="29" width="2.375" style="115" customWidth="1"/>
    <col min="30" max="16384" width="2.375" style="115"/>
  </cols>
  <sheetData>
    <row r="1" spans="1:37">
      <c r="A1" s="111"/>
      <c r="B1" s="111"/>
      <c r="C1" s="112"/>
      <c r="D1" s="112"/>
      <c r="E1" s="112"/>
      <c r="F1" s="112"/>
      <c r="G1" s="112"/>
      <c r="H1" s="112"/>
      <c r="I1" s="112"/>
      <c r="J1" s="112"/>
      <c r="K1" s="112"/>
      <c r="L1" s="112"/>
      <c r="M1" s="112"/>
      <c r="N1" s="112"/>
      <c r="O1" s="112"/>
      <c r="P1" s="112"/>
      <c r="Q1" s="112"/>
      <c r="R1" s="112"/>
      <c r="S1" s="112"/>
      <c r="T1" s="112"/>
      <c r="U1" s="112"/>
      <c r="V1" s="112"/>
      <c r="W1" s="112"/>
      <c r="X1" s="112"/>
      <c r="Y1" s="112"/>
      <c r="Z1" s="112"/>
      <c r="AA1" s="113"/>
      <c r="AB1" s="113"/>
      <c r="AC1" s="113"/>
      <c r="AD1" s="113"/>
      <c r="AE1" s="113"/>
      <c r="AF1" s="113"/>
      <c r="AG1" s="114" t="s">
        <v>144</v>
      </c>
      <c r="AH1" s="293" t="str">
        <f>様式A!$AH$1</f>
        <v>Ver.1.0</v>
      </c>
      <c r="AI1" s="293"/>
      <c r="AJ1" s="293"/>
    </row>
    <row r="2" spans="1:37" ht="5.0999999999999996" customHeight="1">
      <c r="A2" s="116"/>
      <c r="B2" s="116"/>
      <c r="C2" s="116"/>
      <c r="D2" s="116"/>
      <c r="E2" s="116"/>
      <c r="F2" s="117"/>
      <c r="G2" s="116"/>
      <c r="H2" s="116"/>
      <c r="I2" s="116"/>
      <c r="J2" s="117"/>
      <c r="K2" s="116"/>
      <c r="L2" s="116"/>
      <c r="M2" s="116"/>
      <c r="N2" s="117"/>
      <c r="O2" s="116"/>
      <c r="P2" s="116"/>
      <c r="Q2" s="116"/>
      <c r="R2" s="117"/>
      <c r="S2" s="116"/>
      <c r="T2" s="116"/>
      <c r="U2" s="116"/>
      <c r="V2" s="117"/>
      <c r="W2" s="116"/>
      <c r="X2" s="116"/>
      <c r="Y2" s="116"/>
      <c r="Z2" s="117"/>
      <c r="AA2" s="116"/>
      <c r="AB2" s="116"/>
      <c r="AC2" s="116"/>
      <c r="AD2" s="117"/>
      <c r="AE2" s="116"/>
      <c r="AF2" s="116"/>
      <c r="AG2" s="116"/>
      <c r="AH2" s="117"/>
      <c r="AI2" s="118"/>
      <c r="AJ2" s="118"/>
    </row>
    <row r="3" spans="1:37" ht="17.100000000000001" customHeight="1">
      <c r="A3" s="119" t="s">
        <v>269</v>
      </c>
      <c r="B3" s="119"/>
      <c r="C3" s="119"/>
      <c r="D3" s="119"/>
      <c r="E3" s="119"/>
      <c r="F3" s="119"/>
      <c r="G3" s="119"/>
      <c r="H3" s="119"/>
      <c r="I3" s="119"/>
      <c r="J3" s="119"/>
      <c r="K3" s="119"/>
      <c r="L3" s="119"/>
      <c r="M3" s="119"/>
      <c r="N3" s="119"/>
      <c r="O3" s="119"/>
      <c r="P3" s="119"/>
      <c r="Q3" s="119"/>
      <c r="R3" s="120"/>
      <c r="S3" s="121"/>
      <c r="T3" s="121"/>
      <c r="U3" s="121"/>
      <c r="V3" s="121"/>
      <c r="W3" s="122"/>
      <c r="X3" s="294" t="s">
        <v>81</v>
      </c>
      <c r="Y3" s="295"/>
      <c r="Z3" s="295"/>
      <c r="AA3" s="296"/>
      <c r="AB3" s="297">
        <f>様式A!$AB$3</f>
        <v>0</v>
      </c>
      <c r="AC3" s="298"/>
      <c r="AD3" s="298"/>
      <c r="AE3" s="298"/>
      <c r="AF3" s="298"/>
      <c r="AG3" s="298"/>
      <c r="AH3" s="298"/>
      <c r="AI3" s="298"/>
      <c r="AJ3" s="299"/>
      <c r="AK3" s="115" t="s">
        <v>315</v>
      </c>
    </row>
    <row r="4" spans="1:37" ht="5.0999999999999996" customHeight="1">
      <c r="A4" s="123"/>
      <c r="B4" s="123"/>
      <c r="C4" s="123"/>
      <c r="D4" s="123"/>
      <c r="E4" s="123"/>
      <c r="F4" s="124"/>
      <c r="G4" s="123"/>
      <c r="H4" s="123"/>
      <c r="I4" s="123"/>
      <c r="J4" s="124"/>
      <c r="K4" s="123"/>
      <c r="L4" s="123"/>
      <c r="M4" s="123"/>
      <c r="N4" s="124"/>
      <c r="O4" s="123"/>
      <c r="P4" s="123"/>
      <c r="Q4" s="123"/>
      <c r="R4" s="124"/>
      <c r="S4" s="123"/>
      <c r="T4" s="123"/>
      <c r="U4" s="123"/>
      <c r="V4" s="124"/>
      <c r="W4" s="123"/>
      <c r="X4" s="125"/>
      <c r="Y4" s="125"/>
      <c r="Z4" s="126"/>
      <c r="AA4" s="125"/>
      <c r="AB4" s="125"/>
      <c r="AC4" s="125"/>
      <c r="AD4" s="126"/>
      <c r="AE4" s="125"/>
      <c r="AF4" s="125"/>
      <c r="AG4" s="125"/>
      <c r="AH4" s="126"/>
      <c r="AI4" s="127"/>
      <c r="AJ4" s="127"/>
    </row>
    <row r="5" spans="1:37" ht="11.45" customHeight="1">
      <c r="A5" s="288" t="s">
        <v>76</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row>
    <row r="6" spans="1:37" ht="12" customHeight="1">
      <c r="A6" s="288" t="s">
        <v>1</v>
      </c>
      <c r="B6" s="288"/>
      <c r="C6" s="288"/>
      <c r="D6" s="288"/>
      <c r="E6" s="290">
        <f>様式A!$G$54</f>
        <v>0</v>
      </c>
      <c r="F6" s="290"/>
      <c r="G6" s="290"/>
      <c r="H6" s="290"/>
      <c r="I6" s="290"/>
      <c r="J6" s="290"/>
      <c r="K6" s="290"/>
      <c r="L6" s="290"/>
      <c r="M6" s="290"/>
      <c r="N6" s="290"/>
      <c r="O6" s="290"/>
      <c r="P6" s="290"/>
      <c r="Q6" s="290"/>
      <c r="R6" s="290"/>
      <c r="S6" s="290"/>
      <c r="T6" s="290"/>
      <c r="U6" s="290"/>
      <c r="V6" s="290"/>
      <c r="W6" s="290"/>
      <c r="X6" s="290"/>
      <c r="Y6" s="290"/>
      <c r="Z6" s="288" t="s">
        <v>20</v>
      </c>
      <c r="AA6" s="288"/>
      <c r="AB6" s="288"/>
      <c r="AC6" s="288"/>
      <c r="AD6" s="291">
        <f>様式A!$G$53</f>
        <v>0</v>
      </c>
      <c r="AE6" s="291"/>
      <c r="AF6" s="291"/>
      <c r="AG6" s="291"/>
      <c r="AH6" s="291"/>
      <c r="AI6" s="291"/>
      <c r="AJ6" s="291"/>
      <c r="AK6" s="115" t="s">
        <v>315</v>
      </c>
    </row>
    <row r="7" spans="1:37" ht="12" customHeight="1">
      <c r="A7" s="288"/>
      <c r="B7" s="288"/>
      <c r="C7" s="288"/>
      <c r="D7" s="288"/>
      <c r="E7" s="290"/>
      <c r="F7" s="290"/>
      <c r="G7" s="290"/>
      <c r="H7" s="290"/>
      <c r="I7" s="290"/>
      <c r="J7" s="290"/>
      <c r="K7" s="290"/>
      <c r="L7" s="290"/>
      <c r="M7" s="290"/>
      <c r="N7" s="290"/>
      <c r="O7" s="290"/>
      <c r="P7" s="290"/>
      <c r="Q7" s="290"/>
      <c r="R7" s="290"/>
      <c r="S7" s="290"/>
      <c r="T7" s="290"/>
      <c r="U7" s="290"/>
      <c r="V7" s="290"/>
      <c r="W7" s="290"/>
      <c r="X7" s="290"/>
      <c r="Y7" s="290"/>
      <c r="Z7" s="288" t="s">
        <v>34</v>
      </c>
      <c r="AA7" s="288"/>
      <c r="AB7" s="288"/>
      <c r="AC7" s="288"/>
      <c r="AD7" s="292">
        <f>様式A!$P$53</f>
        <v>0</v>
      </c>
      <c r="AE7" s="292"/>
      <c r="AF7" s="292"/>
      <c r="AG7" s="292"/>
      <c r="AH7" s="292"/>
      <c r="AI7" s="292"/>
      <c r="AJ7" s="292"/>
      <c r="AK7" s="115" t="s">
        <v>315</v>
      </c>
    </row>
    <row r="8" spans="1:37" ht="12" customHeight="1">
      <c r="A8" s="304" t="s">
        <v>218</v>
      </c>
      <c r="B8" s="305"/>
      <c r="C8" s="305"/>
      <c r="D8" s="287"/>
      <c r="E8" s="306" t="e">
        <f>VLOOKUP($AB$3,【編集厳禁】施設情報!$A$2:$X$13,2,FALSE)</f>
        <v>#N/A</v>
      </c>
      <c r="F8" s="307"/>
      <c r="G8" s="307"/>
      <c r="H8" s="307"/>
      <c r="I8" s="307"/>
      <c r="J8" s="307"/>
      <c r="K8" s="307"/>
      <c r="L8" s="307"/>
      <c r="M8" s="308"/>
      <c r="N8" s="304" t="s">
        <v>22</v>
      </c>
      <c r="O8" s="305"/>
      <c r="P8" s="305"/>
      <c r="Q8" s="287"/>
      <c r="R8" s="306" t="e">
        <f>CONCATENATE(VLOOKUP($AB$3,【編集厳禁】施設情報!$A$2:$X$13,3,FALSE),VLOOKUP($AB$3,【編集厳禁】施設情報!$A$2:$X$13,4,FALSE))</f>
        <v>#N/A</v>
      </c>
      <c r="S8" s="307"/>
      <c r="T8" s="307"/>
      <c r="U8" s="307"/>
      <c r="V8" s="307"/>
      <c r="W8" s="307"/>
      <c r="X8" s="307"/>
      <c r="Y8" s="308"/>
      <c r="Z8" s="304" t="s">
        <v>53</v>
      </c>
      <c r="AA8" s="305"/>
      <c r="AB8" s="305"/>
      <c r="AC8" s="287"/>
      <c r="AD8" s="300">
        <f>様式A!$G$57</f>
        <v>0</v>
      </c>
      <c r="AE8" s="301"/>
      <c r="AF8" s="301"/>
      <c r="AG8" s="301"/>
      <c r="AH8" s="301"/>
      <c r="AI8" s="301"/>
      <c r="AJ8" s="302"/>
      <c r="AK8" s="115" t="s">
        <v>315</v>
      </c>
    </row>
    <row r="9" spans="1:37" ht="5.0999999999999996" customHeight="1"/>
    <row r="10" spans="1:37" ht="12" customHeight="1">
      <c r="A10" s="288" t="s">
        <v>139</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row>
    <row r="11" spans="1:37" ht="12" customHeight="1">
      <c r="A11" s="309" t="s">
        <v>130</v>
      </c>
      <c r="B11" s="309"/>
      <c r="C11" s="309"/>
      <c r="D11" s="309"/>
      <c r="E11" s="309"/>
      <c r="F11" s="309"/>
      <c r="G11" s="309"/>
      <c r="H11" s="309"/>
      <c r="I11" s="309"/>
      <c r="J11" s="309"/>
      <c r="K11" s="309"/>
      <c r="L11" s="309"/>
      <c r="M11" s="309"/>
      <c r="N11" s="309"/>
      <c r="O11" s="309"/>
      <c r="P11" s="309"/>
      <c r="Q11" s="309"/>
      <c r="R11" s="309"/>
      <c r="S11" s="310" t="s">
        <v>131</v>
      </c>
      <c r="T11" s="310"/>
      <c r="U11" s="310"/>
      <c r="V11" s="310"/>
      <c r="W11" s="310"/>
      <c r="X11" s="310"/>
      <c r="Y11" s="310"/>
      <c r="Z11" s="310"/>
      <c r="AA11" s="310"/>
      <c r="AB11" s="310"/>
      <c r="AC11" s="310"/>
      <c r="AD11" s="310"/>
      <c r="AE11" s="310"/>
      <c r="AF11" s="310"/>
      <c r="AG11" s="310"/>
      <c r="AH11" s="310"/>
      <c r="AI11" s="310"/>
      <c r="AJ11" s="310"/>
    </row>
    <row r="12" spans="1:37" ht="12" customHeight="1">
      <c r="A12" s="281" t="s">
        <v>124</v>
      </c>
      <c r="B12" s="128"/>
      <c r="C12" s="128"/>
      <c r="D12" s="128"/>
      <c r="E12" s="128"/>
      <c r="F12" s="128"/>
      <c r="G12" s="128"/>
      <c r="H12" s="128"/>
      <c r="I12" s="128"/>
      <c r="J12" s="128"/>
      <c r="K12" s="128"/>
      <c r="L12" s="128"/>
      <c r="M12" s="128"/>
      <c r="N12" s="128"/>
      <c r="O12" s="128"/>
      <c r="P12" s="128"/>
      <c r="Q12" s="128"/>
      <c r="R12" s="129"/>
      <c r="S12" s="284" t="s">
        <v>124</v>
      </c>
      <c r="T12" s="128"/>
      <c r="U12" s="128"/>
      <c r="V12" s="128"/>
      <c r="W12" s="128"/>
      <c r="X12" s="128"/>
      <c r="Y12" s="128"/>
      <c r="Z12" s="128"/>
      <c r="AA12" s="128"/>
      <c r="AB12" s="128"/>
      <c r="AC12" s="128"/>
      <c r="AD12" s="128"/>
      <c r="AE12" s="128"/>
      <c r="AF12" s="128"/>
      <c r="AG12" s="128"/>
      <c r="AH12" s="128"/>
      <c r="AI12" s="128"/>
      <c r="AJ12" s="129"/>
    </row>
    <row r="13" spans="1:37" ht="12" customHeight="1">
      <c r="A13" s="282"/>
      <c r="B13" s="128"/>
      <c r="C13" s="128"/>
      <c r="D13" s="128"/>
      <c r="E13" s="128"/>
      <c r="F13" s="128"/>
      <c r="G13" s="128"/>
      <c r="H13" s="128"/>
      <c r="I13" s="128"/>
      <c r="J13" s="128"/>
      <c r="K13" s="128"/>
      <c r="L13" s="128"/>
      <c r="M13" s="128"/>
      <c r="N13" s="128"/>
      <c r="O13" s="128"/>
      <c r="P13" s="128"/>
      <c r="Q13" s="128"/>
      <c r="R13" s="129"/>
      <c r="S13" s="285"/>
      <c r="T13" s="128"/>
      <c r="U13" s="128"/>
      <c r="V13" s="128"/>
      <c r="W13" s="128"/>
      <c r="X13" s="128"/>
      <c r="Y13" s="128"/>
      <c r="Z13" s="128"/>
      <c r="AA13" s="128"/>
      <c r="AB13" s="128"/>
      <c r="AC13" s="128"/>
      <c r="AD13" s="128"/>
      <c r="AE13" s="128"/>
      <c r="AF13" s="128"/>
      <c r="AG13" s="128"/>
      <c r="AH13" s="128"/>
      <c r="AI13" s="128"/>
      <c r="AJ13" s="129"/>
    </row>
    <row r="14" spans="1:37" ht="12" customHeight="1">
      <c r="A14" s="282"/>
      <c r="B14" s="128"/>
      <c r="C14" s="128"/>
      <c r="D14" s="128"/>
      <c r="E14" s="128"/>
      <c r="F14" s="128"/>
      <c r="G14" s="128"/>
      <c r="H14" s="128"/>
      <c r="I14" s="128"/>
      <c r="J14" s="128"/>
      <c r="K14" s="128"/>
      <c r="L14" s="128"/>
      <c r="M14" s="128"/>
      <c r="N14" s="128"/>
      <c r="O14" s="128"/>
      <c r="P14" s="128"/>
      <c r="Q14" s="128"/>
      <c r="R14" s="129"/>
      <c r="S14" s="285"/>
      <c r="T14" s="128"/>
      <c r="U14" s="128"/>
      <c r="V14" s="128"/>
      <c r="W14" s="128"/>
      <c r="X14" s="128"/>
      <c r="Y14" s="128"/>
      <c r="Z14" s="128"/>
      <c r="AA14" s="128"/>
      <c r="AB14" s="128"/>
      <c r="AC14" s="128"/>
      <c r="AD14" s="128"/>
      <c r="AE14" s="128"/>
      <c r="AF14" s="128"/>
      <c r="AG14" s="128"/>
      <c r="AH14" s="128"/>
      <c r="AI14" s="128"/>
      <c r="AJ14" s="129"/>
    </row>
    <row r="15" spans="1:37" ht="12" customHeight="1">
      <c r="A15" s="282"/>
      <c r="B15" s="128"/>
      <c r="C15" s="128"/>
      <c r="D15" s="128"/>
      <c r="E15" s="128"/>
      <c r="F15" s="128"/>
      <c r="G15" s="128"/>
      <c r="H15" s="128"/>
      <c r="I15" s="128"/>
      <c r="J15" s="128"/>
      <c r="K15" s="128"/>
      <c r="L15" s="128"/>
      <c r="M15" s="128"/>
      <c r="N15" s="128"/>
      <c r="O15" s="128"/>
      <c r="P15" s="128"/>
      <c r="Q15" s="128"/>
      <c r="R15" s="129"/>
      <c r="S15" s="285"/>
      <c r="T15" s="128"/>
      <c r="U15" s="128"/>
      <c r="V15" s="128"/>
      <c r="W15" s="128"/>
      <c r="X15" s="128"/>
      <c r="Y15" s="128"/>
      <c r="Z15" s="128"/>
      <c r="AA15" s="128"/>
      <c r="AB15" s="128"/>
      <c r="AC15" s="128"/>
      <c r="AD15" s="128"/>
      <c r="AE15" s="128"/>
      <c r="AF15" s="128"/>
      <c r="AG15" s="128"/>
      <c r="AH15" s="128"/>
      <c r="AI15" s="128"/>
      <c r="AJ15" s="129"/>
    </row>
    <row r="16" spans="1:37" ht="12" customHeight="1">
      <c r="A16" s="282"/>
      <c r="B16" s="128"/>
      <c r="C16" s="128"/>
      <c r="D16" s="128"/>
      <c r="E16" s="128"/>
      <c r="F16" s="128"/>
      <c r="G16" s="128"/>
      <c r="H16" s="128"/>
      <c r="I16" s="128"/>
      <c r="J16" s="128"/>
      <c r="K16" s="128"/>
      <c r="L16" s="128"/>
      <c r="M16" s="128"/>
      <c r="N16" s="128"/>
      <c r="O16" s="128"/>
      <c r="P16" s="128"/>
      <c r="Q16" s="128"/>
      <c r="R16" s="129"/>
      <c r="S16" s="285"/>
      <c r="T16" s="128"/>
      <c r="U16" s="128"/>
      <c r="V16" s="128"/>
      <c r="W16" s="128"/>
      <c r="X16" s="128"/>
      <c r="Y16" s="128"/>
      <c r="Z16" s="128"/>
      <c r="AA16" s="128"/>
      <c r="AB16" s="128"/>
      <c r="AC16" s="128"/>
      <c r="AD16" s="128"/>
      <c r="AE16" s="128"/>
      <c r="AF16" s="128"/>
      <c r="AG16" s="128"/>
      <c r="AH16" s="128"/>
      <c r="AI16" s="128"/>
      <c r="AJ16" s="129"/>
    </row>
    <row r="17" spans="1:37" ht="12" customHeight="1">
      <c r="A17" s="282"/>
      <c r="B17" s="128"/>
      <c r="C17" s="128"/>
      <c r="D17" s="128"/>
      <c r="E17" s="128"/>
      <c r="F17" s="128"/>
      <c r="G17" s="128"/>
      <c r="H17" s="128"/>
      <c r="I17" s="128"/>
      <c r="J17" s="128"/>
      <c r="K17" s="128"/>
      <c r="L17" s="128"/>
      <c r="M17" s="128"/>
      <c r="N17" s="128"/>
      <c r="O17" s="128"/>
      <c r="P17" s="128"/>
      <c r="Q17" s="128"/>
      <c r="R17" s="129"/>
      <c r="S17" s="285"/>
      <c r="T17" s="128"/>
      <c r="U17" s="128"/>
      <c r="V17" s="128"/>
      <c r="W17" s="128"/>
      <c r="X17" s="128"/>
      <c r="Y17" s="128"/>
      <c r="Z17" s="128"/>
      <c r="AA17" s="128"/>
      <c r="AB17" s="128"/>
      <c r="AC17" s="128"/>
      <c r="AD17" s="128"/>
      <c r="AE17" s="128"/>
      <c r="AF17" s="128"/>
      <c r="AG17" s="128"/>
      <c r="AH17" s="128"/>
      <c r="AI17" s="128"/>
      <c r="AJ17" s="129"/>
    </row>
    <row r="18" spans="1:37" ht="12" customHeight="1">
      <c r="A18" s="282"/>
      <c r="B18" s="128"/>
      <c r="C18" s="128"/>
      <c r="D18" s="128"/>
      <c r="E18" s="128"/>
      <c r="F18" s="128"/>
      <c r="G18" s="128"/>
      <c r="H18" s="128"/>
      <c r="I18" s="128"/>
      <c r="J18" s="128"/>
      <c r="K18" s="128"/>
      <c r="L18" s="128"/>
      <c r="M18" s="128"/>
      <c r="N18" s="128"/>
      <c r="O18" s="128"/>
      <c r="P18" s="128"/>
      <c r="Q18" s="128"/>
      <c r="R18" s="129"/>
      <c r="S18" s="285"/>
      <c r="T18" s="128"/>
      <c r="U18" s="128"/>
      <c r="V18" s="128"/>
      <c r="W18" s="128"/>
      <c r="X18" s="128"/>
      <c r="Y18" s="128"/>
      <c r="Z18" s="128"/>
      <c r="AA18" s="128"/>
      <c r="AB18" s="128"/>
      <c r="AC18" s="128"/>
      <c r="AD18" s="128"/>
      <c r="AE18" s="128"/>
      <c r="AF18" s="128"/>
      <c r="AG18" s="128"/>
      <c r="AH18" s="128"/>
      <c r="AI18" s="128"/>
      <c r="AJ18" s="129"/>
    </row>
    <row r="19" spans="1:37" ht="12" customHeight="1">
      <c r="A19" s="282"/>
      <c r="B19" s="128"/>
      <c r="C19" s="128"/>
      <c r="D19" s="128"/>
      <c r="E19" s="128"/>
      <c r="F19" s="128"/>
      <c r="G19" s="128"/>
      <c r="H19" s="128"/>
      <c r="I19" s="128"/>
      <c r="J19" s="128"/>
      <c r="K19" s="128"/>
      <c r="L19" s="128"/>
      <c r="M19" s="128"/>
      <c r="N19" s="128"/>
      <c r="O19" s="128"/>
      <c r="P19" s="128"/>
      <c r="Q19" s="128"/>
      <c r="R19" s="129"/>
      <c r="S19" s="285"/>
      <c r="T19" s="128"/>
      <c r="U19" s="128"/>
      <c r="V19" s="128"/>
      <c r="W19" s="128"/>
      <c r="X19" s="128"/>
      <c r="Y19" s="128"/>
      <c r="Z19" s="128"/>
      <c r="AA19" s="128"/>
      <c r="AB19" s="128"/>
      <c r="AC19" s="128"/>
      <c r="AD19" s="128"/>
      <c r="AE19" s="128"/>
      <c r="AF19" s="128"/>
      <c r="AG19" s="128"/>
      <c r="AH19" s="128"/>
      <c r="AI19" s="128"/>
      <c r="AJ19" s="129"/>
    </row>
    <row r="20" spans="1:37" ht="12" customHeight="1">
      <c r="A20" s="282"/>
      <c r="B20" s="128"/>
      <c r="C20" s="128"/>
      <c r="D20" s="128"/>
      <c r="E20" s="128"/>
      <c r="F20" s="128"/>
      <c r="G20" s="128"/>
      <c r="H20" s="128"/>
      <c r="I20" s="128"/>
      <c r="J20" s="128"/>
      <c r="K20" s="128"/>
      <c r="L20" s="128"/>
      <c r="M20" s="128"/>
      <c r="N20" s="128"/>
      <c r="O20" s="128"/>
      <c r="P20" s="128"/>
      <c r="Q20" s="128"/>
      <c r="R20" s="129"/>
      <c r="S20" s="285"/>
      <c r="T20" s="128"/>
      <c r="U20" s="128"/>
      <c r="V20" s="128"/>
      <c r="W20" s="128"/>
      <c r="X20" s="128"/>
      <c r="Y20" s="128"/>
      <c r="Z20" s="128"/>
      <c r="AA20" s="128"/>
      <c r="AB20" s="128"/>
      <c r="AC20" s="128"/>
      <c r="AD20" s="128"/>
      <c r="AE20" s="128"/>
      <c r="AF20" s="128"/>
      <c r="AG20" s="128"/>
      <c r="AH20" s="128"/>
      <c r="AI20" s="128"/>
      <c r="AJ20" s="129"/>
    </row>
    <row r="21" spans="1:37" ht="12" customHeight="1">
      <c r="A21" s="282"/>
      <c r="B21" s="128"/>
      <c r="C21" s="128"/>
      <c r="D21" s="128"/>
      <c r="E21" s="128"/>
      <c r="F21" s="128"/>
      <c r="G21" s="128"/>
      <c r="H21" s="128"/>
      <c r="I21" s="128"/>
      <c r="J21" s="128"/>
      <c r="K21" s="128"/>
      <c r="L21" s="128"/>
      <c r="M21" s="128"/>
      <c r="N21" s="128"/>
      <c r="O21" s="128"/>
      <c r="P21" s="128"/>
      <c r="Q21" s="128"/>
      <c r="R21" s="129"/>
      <c r="S21" s="285"/>
      <c r="T21" s="128"/>
      <c r="U21" s="128"/>
      <c r="V21" s="128"/>
      <c r="W21" s="128"/>
      <c r="X21" s="128"/>
      <c r="Y21" s="128"/>
      <c r="Z21" s="128"/>
      <c r="AA21" s="128"/>
      <c r="AB21" s="128"/>
      <c r="AC21" s="128"/>
      <c r="AD21" s="128"/>
      <c r="AE21" s="128"/>
      <c r="AF21" s="128"/>
      <c r="AG21" s="128"/>
      <c r="AH21" s="128"/>
      <c r="AI21" s="128"/>
      <c r="AJ21" s="129"/>
    </row>
    <row r="22" spans="1:37" ht="12" customHeight="1">
      <c r="A22" s="282"/>
      <c r="B22" s="128"/>
      <c r="C22" s="128"/>
      <c r="D22" s="128"/>
      <c r="E22" s="128"/>
      <c r="F22" s="128"/>
      <c r="G22" s="128"/>
      <c r="H22" s="128"/>
      <c r="I22" s="128"/>
      <c r="J22" s="128"/>
      <c r="K22" s="128"/>
      <c r="L22" s="128"/>
      <c r="M22" s="128"/>
      <c r="N22" s="128"/>
      <c r="O22" s="128"/>
      <c r="P22" s="128"/>
      <c r="Q22" s="128"/>
      <c r="R22" s="129"/>
      <c r="S22" s="285"/>
      <c r="T22" s="128"/>
      <c r="U22" s="128"/>
      <c r="V22" s="128"/>
      <c r="W22" s="128"/>
      <c r="X22" s="128"/>
      <c r="Y22" s="128"/>
      <c r="Z22" s="128"/>
      <c r="AA22" s="128"/>
      <c r="AB22" s="128"/>
      <c r="AC22" s="128"/>
      <c r="AD22" s="128"/>
      <c r="AE22" s="128"/>
      <c r="AF22" s="128"/>
      <c r="AG22" s="128"/>
      <c r="AH22" s="128"/>
      <c r="AI22" s="128"/>
      <c r="AJ22" s="129"/>
    </row>
    <row r="23" spans="1:37" ht="12" customHeight="1">
      <c r="A23" s="282"/>
      <c r="B23" s="128"/>
      <c r="C23" s="128"/>
      <c r="D23" s="128"/>
      <c r="E23" s="128"/>
      <c r="F23" s="128"/>
      <c r="G23" s="128"/>
      <c r="H23" s="128"/>
      <c r="I23" s="128"/>
      <c r="J23" s="128"/>
      <c r="K23" s="128"/>
      <c r="L23" s="128"/>
      <c r="M23" s="128"/>
      <c r="N23" s="128"/>
      <c r="O23" s="128"/>
      <c r="P23" s="128"/>
      <c r="Q23" s="128"/>
      <c r="R23" s="129"/>
      <c r="S23" s="285"/>
      <c r="T23" s="128"/>
      <c r="U23" s="128"/>
      <c r="V23" s="128"/>
      <c r="W23" s="128"/>
      <c r="X23" s="128"/>
      <c r="Y23" s="128"/>
      <c r="Z23" s="128"/>
      <c r="AA23" s="128"/>
      <c r="AB23" s="128"/>
      <c r="AC23" s="128"/>
      <c r="AD23" s="128"/>
      <c r="AE23" s="128"/>
      <c r="AF23" s="128"/>
      <c r="AG23" s="128"/>
      <c r="AH23" s="128"/>
      <c r="AI23" s="128"/>
      <c r="AJ23" s="129"/>
    </row>
    <row r="24" spans="1:37" ht="12" customHeight="1">
      <c r="A24" s="282"/>
      <c r="B24" s="128"/>
      <c r="C24" s="128"/>
      <c r="D24" s="128"/>
      <c r="E24" s="128"/>
      <c r="F24" s="128"/>
      <c r="G24" s="128"/>
      <c r="H24" s="128"/>
      <c r="I24" s="128"/>
      <c r="J24" s="128"/>
      <c r="K24" s="128"/>
      <c r="L24" s="128"/>
      <c r="M24" s="128"/>
      <c r="N24" s="128"/>
      <c r="O24" s="128"/>
      <c r="P24" s="128"/>
      <c r="Q24" s="128"/>
      <c r="R24" s="129"/>
      <c r="S24" s="285"/>
      <c r="T24" s="128"/>
      <c r="U24" s="128"/>
      <c r="V24" s="128"/>
      <c r="W24" s="128"/>
      <c r="X24" s="128"/>
      <c r="Y24" s="128"/>
      <c r="Z24" s="128"/>
      <c r="AA24" s="128"/>
      <c r="AB24" s="128"/>
      <c r="AC24" s="128"/>
      <c r="AD24" s="128"/>
      <c r="AE24" s="128"/>
      <c r="AF24" s="128"/>
      <c r="AG24" s="128"/>
      <c r="AH24" s="128"/>
      <c r="AI24" s="128"/>
      <c r="AJ24" s="129"/>
    </row>
    <row r="25" spans="1:37" ht="12" customHeight="1">
      <c r="A25" s="283"/>
      <c r="B25" s="130"/>
      <c r="C25" s="130"/>
      <c r="D25" s="130"/>
      <c r="E25" s="130"/>
      <c r="F25" s="130"/>
      <c r="G25" s="130"/>
      <c r="H25" s="130"/>
      <c r="I25" s="130"/>
      <c r="J25" s="130"/>
      <c r="K25" s="130"/>
      <c r="L25" s="130"/>
      <c r="M25" s="130"/>
      <c r="N25" s="130"/>
      <c r="O25" s="130"/>
      <c r="P25" s="130"/>
      <c r="Q25" s="130"/>
      <c r="R25" s="131"/>
      <c r="S25" s="286"/>
      <c r="T25" s="130"/>
      <c r="U25" s="130"/>
      <c r="V25" s="130"/>
      <c r="W25" s="130"/>
      <c r="X25" s="130"/>
      <c r="Y25" s="130"/>
      <c r="Z25" s="130"/>
      <c r="AA25" s="130"/>
      <c r="AB25" s="130"/>
      <c r="AC25" s="130"/>
      <c r="AD25" s="130"/>
      <c r="AE25" s="130"/>
      <c r="AF25" s="130"/>
      <c r="AG25" s="130"/>
      <c r="AH25" s="130"/>
      <c r="AI25" s="130"/>
      <c r="AJ25" s="131"/>
    </row>
    <row r="26" spans="1:37" ht="12" customHeight="1">
      <c r="A26" s="281" t="s">
        <v>126</v>
      </c>
      <c r="B26" s="287" t="s">
        <v>128</v>
      </c>
      <c r="C26" s="288"/>
      <c r="D26" s="288"/>
      <c r="E26" s="288"/>
      <c r="F26" s="289"/>
      <c r="G26" s="289"/>
      <c r="H26" s="280" t="str">
        <f>IF(F26="","",VLOOKUP(F26,【編集厳禁】工法リスト!$A$4:$B$43,2,FALSE))</f>
        <v/>
      </c>
      <c r="I26" s="280"/>
      <c r="J26" s="280"/>
      <c r="K26" s="280"/>
      <c r="L26" s="280"/>
      <c r="M26" s="280"/>
      <c r="N26" s="280"/>
      <c r="O26" s="280"/>
      <c r="P26" s="280"/>
      <c r="Q26" s="280"/>
      <c r="R26" s="280"/>
      <c r="S26" s="284" t="s">
        <v>126</v>
      </c>
      <c r="T26" s="287" t="s">
        <v>128</v>
      </c>
      <c r="U26" s="288"/>
      <c r="V26" s="288"/>
      <c r="W26" s="288"/>
      <c r="X26" s="303" t="str">
        <f>IF(F26="","",F26)</f>
        <v/>
      </c>
      <c r="Y26" s="303"/>
      <c r="Z26" s="280" t="str">
        <f>IF(X26="","",VLOOKUP(X26,【編集厳禁】工法リスト!$A$4:$B$43,2,FALSE))</f>
        <v/>
      </c>
      <c r="AA26" s="280"/>
      <c r="AB26" s="280"/>
      <c r="AC26" s="280"/>
      <c r="AD26" s="280"/>
      <c r="AE26" s="280"/>
      <c r="AF26" s="280"/>
      <c r="AG26" s="280"/>
      <c r="AH26" s="280"/>
      <c r="AI26" s="280"/>
      <c r="AJ26" s="280"/>
      <c r="AK26" s="115" t="s">
        <v>132</v>
      </c>
    </row>
    <row r="27" spans="1:37" ht="12" customHeight="1">
      <c r="A27" s="282"/>
      <c r="B27" s="128"/>
      <c r="C27" s="128"/>
      <c r="D27" s="128"/>
      <c r="E27" s="128"/>
      <c r="F27" s="128"/>
      <c r="G27" s="128"/>
      <c r="H27" s="128"/>
      <c r="I27" s="128"/>
      <c r="J27" s="128"/>
      <c r="K27" s="128"/>
      <c r="L27" s="128"/>
      <c r="M27" s="128"/>
      <c r="N27" s="128"/>
      <c r="O27" s="128"/>
      <c r="P27" s="128"/>
      <c r="Q27" s="128"/>
      <c r="R27" s="129"/>
      <c r="S27" s="285"/>
      <c r="T27" s="128"/>
      <c r="U27" s="128"/>
      <c r="V27" s="128"/>
      <c r="W27" s="128"/>
      <c r="X27" s="128"/>
      <c r="Y27" s="128"/>
      <c r="Z27" s="128"/>
      <c r="AA27" s="128"/>
      <c r="AB27" s="128"/>
      <c r="AC27" s="128"/>
      <c r="AD27" s="128"/>
      <c r="AE27" s="128"/>
      <c r="AF27" s="128"/>
      <c r="AG27" s="128"/>
      <c r="AH27" s="128"/>
      <c r="AI27" s="128"/>
      <c r="AJ27" s="129"/>
    </row>
    <row r="28" spans="1:37" ht="12" customHeight="1">
      <c r="A28" s="282"/>
      <c r="B28" s="128"/>
      <c r="C28" s="128"/>
      <c r="D28" s="128"/>
      <c r="E28" s="128"/>
      <c r="F28" s="128"/>
      <c r="G28" s="128"/>
      <c r="H28" s="128"/>
      <c r="I28" s="128"/>
      <c r="J28" s="128"/>
      <c r="K28" s="128"/>
      <c r="L28" s="128"/>
      <c r="M28" s="128"/>
      <c r="N28" s="128"/>
      <c r="O28" s="128"/>
      <c r="P28" s="128"/>
      <c r="Q28" s="128"/>
      <c r="R28" s="129"/>
      <c r="S28" s="285"/>
      <c r="T28" s="128"/>
      <c r="U28" s="128"/>
      <c r="V28" s="128"/>
      <c r="W28" s="128"/>
      <c r="X28" s="128"/>
      <c r="Y28" s="128"/>
      <c r="Z28" s="128"/>
      <c r="AA28" s="128"/>
      <c r="AB28" s="128"/>
      <c r="AC28" s="128"/>
      <c r="AD28" s="128"/>
      <c r="AE28" s="128"/>
      <c r="AF28" s="128"/>
      <c r="AG28" s="128"/>
      <c r="AH28" s="128"/>
      <c r="AI28" s="128"/>
      <c r="AJ28" s="129"/>
    </row>
    <row r="29" spans="1:37" ht="12" customHeight="1">
      <c r="A29" s="282"/>
      <c r="B29" s="128"/>
      <c r="C29" s="128"/>
      <c r="D29" s="128"/>
      <c r="E29" s="128"/>
      <c r="F29" s="128"/>
      <c r="G29" s="128"/>
      <c r="H29" s="128"/>
      <c r="I29" s="128"/>
      <c r="J29" s="128"/>
      <c r="K29" s="128"/>
      <c r="L29" s="128"/>
      <c r="M29" s="128"/>
      <c r="N29" s="128"/>
      <c r="O29" s="128"/>
      <c r="P29" s="128"/>
      <c r="Q29" s="128"/>
      <c r="R29" s="129"/>
      <c r="S29" s="285"/>
      <c r="T29" s="128"/>
      <c r="U29" s="128"/>
      <c r="V29" s="128"/>
      <c r="W29" s="128"/>
      <c r="X29" s="128"/>
      <c r="Y29" s="128"/>
      <c r="Z29" s="128"/>
      <c r="AA29" s="128"/>
      <c r="AB29" s="128"/>
      <c r="AC29" s="128"/>
      <c r="AD29" s="128"/>
      <c r="AE29" s="128"/>
      <c r="AF29" s="128"/>
      <c r="AG29" s="128"/>
      <c r="AH29" s="128"/>
      <c r="AI29" s="128"/>
      <c r="AJ29" s="129"/>
    </row>
    <row r="30" spans="1:37" ht="12" customHeight="1">
      <c r="A30" s="282"/>
      <c r="B30" s="128"/>
      <c r="C30" s="128"/>
      <c r="D30" s="128"/>
      <c r="E30" s="128"/>
      <c r="F30" s="128"/>
      <c r="G30" s="128"/>
      <c r="H30" s="128"/>
      <c r="I30" s="128"/>
      <c r="J30" s="128"/>
      <c r="K30" s="128"/>
      <c r="L30" s="128"/>
      <c r="M30" s="128"/>
      <c r="N30" s="128"/>
      <c r="O30" s="128"/>
      <c r="P30" s="128"/>
      <c r="Q30" s="128"/>
      <c r="R30" s="129"/>
      <c r="S30" s="285"/>
      <c r="T30" s="128"/>
      <c r="U30" s="128"/>
      <c r="V30" s="128"/>
      <c r="W30" s="128"/>
      <c r="X30" s="128"/>
      <c r="Y30" s="128"/>
      <c r="Z30" s="128"/>
      <c r="AA30" s="128"/>
      <c r="AB30" s="128"/>
      <c r="AC30" s="128"/>
      <c r="AD30" s="128"/>
      <c r="AE30" s="128"/>
      <c r="AF30" s="128"/>
      <c r="AG30" s="128"/>
      <c r="AH30" s="128"/>
      <c r="AI30" s="128"/>
      <c r="AJ30" s="129"/>
    </row>
    <row r="31" spans="1:37" ht="12" customHeight="1">
      <c r="A31" s="282"/>
      <c r="B31" s="128"/>
      <c r="C31" s="128"/>
      <c r="D31" s="128"/>
      <c r="E31" s="128"/>
      <c r="F31" s="128"/>
      <c r="G31" s="128"/>
      <c r="H31" s="128"/>
      <c r="I31" s="128"/>
      <c r="J31" s="128"/>
      <c r="K31" s="128"/>
      <c r="L31" s="128"/>
      <c r="M31" s="128"/>
      <c r="N31" s="128"/>
      <c r="O31" s="128"/>
      <c r="P31" s="128"/>
      <c r="Q31" s="128"/>
      <c r="R31" s="129"/>
      <c r="S31" s="285"/>
      <c r="T31" s="128"/>
      <c r="U31" s="128"/>
      <c r="V31" s="128"/>
      <c r="W31" s="128"/>
      <c r="X31" s="128"/>
      <c r="Y31" s="128"/>
      <c r="Z31" s="128"/>
      <c r="AA31" s="128"/>
      <c r="AB31" s="128"/>
      <c r="AC31" s="128"/>
      <c r="AD31" s="128"/>
      <c r="AE31" s="128"/>
      <c r="AF31" s="128"/>
      <c r="AG31" s="128"/>
      <c r="AH31" s="128"/>
      <c r="AI31" s="128"/>
      <c r="AJ31" s="129"/>
    </row>
    <row r="32" spans="1:37" ht="12" customHeight="1">
      <c r="A32" s="282"/>
      <c r="B32" s="128"/>
      <c r="C32" s="128"/>
      <c r="D32" s="128"/>
      <c r="E32" s="128"/>
      <c r="F32" s="128"/>
      <c r="G32" s="128"/>
      <c r="H32" s="128"/>
      <c r="I32" s="128"/>
      <c r="J32" s="128"/>
      <c r="K32" s="128"/>
      <c r="L32" s="128"/>
      <c r="M32" s="128"/>
      <c r="N32" s="128"/>
      <c r="O32" s="128"/>
      <c r="P32" s="128"/>
      <c r="Q32" s="128"/>
      <c r="R32" s="129"/>
      <c r="S32" s="285"/>
      <c r="T32" s="128"/>
      <c r="U32" s="128"/>
      <c r="V32" s="128"/>
      <c r="W32" s="128"/>
      <c r="X32" s="128"/>
      <c r="Y32" s="128"/>
      <c r="Z32" s="128"/>
      <c r="AA32" s="128"/>
      <c r="AB32" s="128"/>
      <c r="AC32" s="128"/>
      <c r="AD32" s="128"/>
      <c r="AE32" s="128"/>
      <c r="AF32" s="128"/>
      <c r="AG32" s="128"/>
      <c r="AH32" s="128"/>
      <c r="AI32" s="128"/>
      <c r="AJ32" s="129"/>
    </row>
    <row r="33" spans="1:37" ht="12" customHeight="1">
      <c r="A33" s="282"/>
      <c r="B33" s="128"/>
      <c r="C33" s="128"/>
      <c r="D33" s="128"/>
      <c r="E33" s="128"/>
      <c r="F33" s="128"/>
      <c r="G33" s="128"/>
      <c r="H33" s="128"/>
      <c r="I33" s="128"/>
      <c r="J33" s="128"/>
      <c r="K33" s="128"/>
      <c r="L33" s="128"/>
      <c r="M33" s="128"/>
      <c r="N33" s="128"/>
      <c r="O33" s="128"/>
      <c r="P33" s="128"/>
      <c r="Q33" s="128"/>
      <c r="R33" s="129"/>
      <c r="S33" s="285"/>
      <c r="T33" s="128"/>
      <c r="U33" s="128"/>
      <c r="V33" s="128"/>
      <c r="W33" s="128"/>
      <c r="X33" s="128"/>
      <c r="Y33" s="128"/>
      <c r="Z33" s="128"/>
      <c r="AA33" s="128"/>
      <c r="AB33" s="128"/>
      <c r="AC33" s="128"/>
      <c r="AD33" s="128"/>
      <c r="AE33" s="128"/>
      <c r="AF33" s="128"/>
      <c r="AG33" s="128"/>
      <c r="AH33" s="128"/>
      <c r="AI33" s="128"/>
      <c r="AJ33" s="129"/>
    </row>
    <row r="34" spans="1:37" ht="12" customHeight="1">
      <c r="A34" s="282"/>
      <c r="B34" s="128"/>
      <c r="C34" s="128"/>
      <c r="D34" s="128"/>
      <c r="E34" s="128"/>
      <c r="F34" s="128"/>
      <c r="G34" s="128"/>
      <c r="H34" s="128"/>
      <c r="I34" s="128"/>
      <c r="J34" s="128"/>
      <c r="K34" s="128"/>
      <c r="L34" s="128"/>
      <c r="M34" s="128"/>
      <c r="N34" s="128"/>
      <c r="O34" s="128"/>
      <c r="P34" s="128"/>
      <c r="Q34" s="128"/>
      <c r="R34" s="129"/>
      <c r="S34" s="285"/>
      <c r="T34" s="128"/>
      <c r="U34" s="128"/>
      <c r="V34" s="128"/>
      <c r="W34" s="128"/>
      <c r="X34" s="128"/>
      <c r="Y34" s="128"/>
      <c r="Z34" s="128"/>
      <c r="AA34" s="128"/>
      <c r="AB34" s="128"/>
      <c r="AC34" s="128"/>
      <c r="AD34" s="128"/>
      <c r="AE34" s="128"/>
      <c r="AF34" s="128"/>
      <c r="AG34" s="128"/>
      <c r="AH34" s="128"/>
      <c r="AI34" s="128"/>
      <c r="AJ34" s="129"/>
    </row>
    <row r="35" spans="1:37" ht="12" customHeight="1">
      <c r="A35" s="282"/>
      <c r="B35" s="128"/>
      <c r="C35" s="128"/>
      <c r="D35" s="128"/>
      <c r="E35" s="128"/>
      <c r="F35" s="128"/>
      <c r="G35" s="128"/>
      <c r="H35" s="128"/>
      <c r="I35" s="128"/>
      <c r="J35" s="128"/>
      <c r="K35" s="128"/>
      <c r="L35" s="128"/>
      <c r="M35" s="128"/>
      <c r="N35" s="128"/>
      <c r="O35" s="128"/>
      <c r="P35" s="128"/>
      <c r="Q35" s="128"/>
      <c r="R35" s="129"/>
      <c r="S35" s="285"/>
      <c r="T35" s="128"/>
      <c r="U35" s="128"/>
      <c r="V35" s="128"/>
      <c r="W35" s="128"/>
      <c r="X35" s="128"/>
      <c r="Y35" s="128"/>
      <c r="Z35" s="128"/>
      <c r="AA35" s="128"/>
      <c r="AB35" s="128"/>
      <c r="AC35" s="128"/>
      <c r="AD35" s="128"/>
      <c r="AE35" s="128"/>
      <c r="AF35" s="128"/>
      <c r="AG35" s="128"/>
      <c r="AH35" s="128"/>
      <c r="AI35" s="128"/>
      <c r="AJ35" s="129"/>
    </row>
    <row r="36" spans="1:37" ht="12" customHeight="1">
      <c r="A36" s="282"/>
      <c r="B36" s="128"/>
      <c r="C36" s="128"/>
      <c r="D36" s="128"/>
      <c r="E36" s="128"/>
      <c r="F36" s="128"/>
      <c r="G36" s="128"/>
      <c r="H36" s="128"/>
      <c r="I36" s="128"/>
      <c r="J36" s="128"/>
      <c r="K36" s="128"/>
      <c r="L36" s="128"/>
      <c r="M36" s="128"/>
      <c r="N36" s="128"/>
      <c r="O36" s="128"/>
      <c r="P36" s="128"/>
      <c r="Q36" s="128"/>
      <c r="R36" s="129"/>
      <c r="S36" s="285"/>
      <c r="T36" s="128"/>
      <c r="U36" s="128"/>
      <c r="V36" s="128"/>
      <c r="W36" s="128"/>
      <c r="X36" s="128"/>
      <c r="Y36" s="128"/>
      <c r="Z36" s="128"/>
      <c r="AA36" s="128"/>
      <c r="AB36" s="128"/>
      <c r="AC36" s="128"/>
      <c r="AD36" s="128"/>
      <c r="AE36" s="128"/>
      <c r="AF36" s="128"/>
      <c r="AG36" s="128"/>
      <c r="AH36" s="128"/>
      <c r="AI36" s="128"/>
      <c r="AJ36" s="129"/>
    </row>
    <row r="37" spans="1:37" ht="12" customHeight="1">
      <c r="A37" s="282"/>
      <c r="B37" s="128"/>
      <c r="C37" s="128"/>
      <c r="D37" s="128"/>
      <c r="E37" s="128"/>
      <c r="F37" s="128"/>
      <c r="G37" s="128"/>
      <c r="H37" s="128"/>
      <c r="I37" s="128"/>
      <c r="J37" s="128"/>
      <c r="K37" s="128"/>
      <c r="L37" s="128"/>
      <c r="M37" s="128"/>
      <c r="N37" s="128"/>
      <c r="O37" s="128"/>
      <c r="P37" s="128"/>
      <c r="Q37" s="128"/>
      <c r="R37" s="129"/>
      <c r="S37" s="285"/>
      <c r="T37" s="128"/>
      <c r="U37" s="128"/>
      <c r="V37" s="128"/>
      <c r="W37" s="128"/>
      <c r="X37" s="128"/>
      <c r="Y37" s="128"/>
      <c r="Z37" s="128"/>
      <c r="AA37" s="128"/>
      <c r="AB37" s="128"/>
      <c r="AC37" s="128"/>
      <c r="AD37" s="128"/>
      <c r="AE37" s="128"/>
      <c r="AF37" s="128"/>
      <c r="AG37" s="128"/>
      <c r="AH37" s="128"/>
      <c r="AI37" s="128"/>
      <c r="AJ37" s="129"/>
    </row>
    <row r="38" spans="1:37" ht="12" customHeight="1">
      <c r="A38" s="282"/>
      <c r="B38" s="128"/>
      <c r="C38" s="128"/>
      <c r="D38" s="128"/>
      <c r="E38" s="128"/>
      <c r="F38" s="128"/>
      <c r="G38" s="128"/>
      <c r="H38" s="128"/>
      <c r="I38" s="128"/>
      <c r="J38" s="128"/>
      <c r="K38" s="128"/>
      <c r="L38" s="128"/>
      <c r="M38" s="128"/>
      <c r="N38" s="128"/>
      <c r="O38" s="128"/>
      <c r="P38" s="128"/>
      <c r="Q38" s="128"/>
      <c r="R38" s="129"/>
      <c r="S38" s="285"/>
      <c r="T38" s="128"/>
      <c r="U38" s="128"/>
      <c r="V38" s="128"/>
      <c r="W38" s="128"/>
      <c r="X38" s="128"/>
      <c r="Y38" s="128"/>
      <c r="Z38" s="128"/>
      <c r="AA38" s="128"/>
      <c r="AB38" s="128"/>
      <c r="AC38" s="128"/>
      <c r="AD38" s="128"/>
      <c r="AE38" s="128"/>
      <c r="AF38" s="128"/>
      <c r="AG38" s="128"/>
      <c r="AH38" s="128"/>
      <c r="AI38" s="128"/>
      <c r="AJ38" s="129"/>
    </row>
    <row r="39" spans="1:37" ht="12" customHeight="1">
      <c r="A39" s="282"/>
      <c r="B39" s="128"/>
      <c r="C39" s="128"/>
      <c r="D39" s="128"/>
      <c r="E39" s="128"/>
      <c r="F39" s="128"/>
      <c r="G39" s="128"/>
      <c r="H39" s="128"/>
      <c r="I39" s="128"/>
      <c r="J39" s="128"/>
      <c r="K39" s="128"/>
      <c r="L39" s="128"/>
      <c r="M39" s="128"/>
      <c r="N39" s="128"/>
      <c r="O39" s="128"/>
      <c r="P39" s="128"/>
      <c r="Q39" s="128"/>
      <c r="R39" s="129"/>
      <c r="S39" s="285"/>
      <c r="T39" s="128"/>
      <c r="U39" s="128"/>
      <c r="V39" s="128"/>
      <c r="W39" s="128"/>
      <c r="X39" s="128"/>
      <c r="Y39" s="128"/>
      <c r="Z39" s="128"/>
      <c r="AA39" s="128"/>
      <c r="AB39" s="128"/>
      <c r="AC39" s="128"/>
      <c r="AD39" s="128"/>
      <c r="AE39" s="128"/>
      <c r="AF39" s="128"/>
      <c r="AG39" s="128"/>
      <c r="AH39" s="128"/>
      <c r="AI39" s="128"/>
      <c r="AJ39" s="129"/>
    </row>
    <row r="40" spans="1:37" ht="12" customHeight="1">
      <c r="A40" s="283"/>
      <c r="B40" s="130"/>
      <c r="C40" s="130"/>
      <c r="D40" s="130"/>
      <c r="E40" s="130"/>
      <c r="F40" s="130"/>
      <c r="G40" s="130"/>
      <c r="H40" s="130"/>
      <c r="I40" s="130"/>
      <c r="J40" s="130"/>
      <c r="K40" s="130"/>
      <c r="L40" s="130"/>
      <c r="M40" s="130"/>
      <c r="N40" s="130"/>
      <c r="O40" s="130"/>
      <c r="P40" s="130"/>
      <c r="Q40" s="130"/>
      <c r="R40" s="131"/>
      <c r="S40" s="286"/>
      <c r="T40" s="130"/>
      <c r="U40" s="130"/>
      <c r="V40" s="130"/>
      <c r="W40" s="130"/>
      <c r="X40" s="130"/>
      <c r="Y40" s="130"/>
      <c r="Z40" s="130"/>
      <c r="AA40" s="130"/>
      <c r="AB40" s="130"/>
      <c r="AC40" s="130"/>
      <c r="AD40" s="130"/>
      <c r="AE40" s="130"/>
      <c r="AF40" s="130"/>
      <c r="AG40" s="130"/>
      <c r="AH40" s="130"/>
      <c r="AI40" s="130"/>
      <c r="AJ40" s="131"/>
    </row>
    <row r="41" spans="1:37" ht="12" customHeight="1">
      <c r="A41" s="281" t="s">
        <v>127</v>
      </c>
      <c r="B41" s="287" t="s">
        <v>128</v>
      </c>
      <c r="C41" s="288"/>
      <c r="D41" s="288"/>
      <c r="E41" s="288"/>
      <c r="F41" s="289"/>
      <c r="G41" s="289"/>
      <c r="H41" s="280" t="str">
        <f>IF(F41="","",VLOOKUP(F41,【編集厳禁】工法リスト!$A$4:$B$43,2,FALSE))</f>
        <v/>
      </c>
      <c r="I41" s="280"/>
      <c r="J41" s="280"/>
      <c r="K41" s="280"/>
      <c r="L41" s="280"/>
      <c r="M41" s="280"/>
      <c r="N41" s="280"/>
      <c r="O41" s="280"/>
      <c r="P41" s="280"/>
      <c r="Q41" s="280"/>
      <c r="R41" s="280"/>
      <c r="S41" s="284" t="s">
        <v>127</v>
      </c>
      <c r="T41" s="287" t="s">
        <v>128</v>
      </c>
      <c r="U41" s="288"/>
      <c r="V41" s="288"/>
      <c r="W41" s="288"/>
      <c r="X41" s="303" t="str">
        <f>IF(F41="","",F41)</f>
        <v/>
      </c>
      <c r="Y41" s="303"/>
      <c r="Z41" s="280" t="str">
        <f>IF(X41="","",VLOOKUP(X41,【編集厳禁】工法リスト!$A$4:$B$43,2,FALSE))</f>
        <v/>
      </c>
      <c r="AA41" s="280"/>
      <c r="AB41" s="280"/>
      <c r="AC41" s="280"/>
      <c r="AD41" s="280"/>
      <c r="AE41" s="280"/>
      <c r="AF41" s="280"/>
      <c r="AG41" s="280"/>
      <c r="AH41" s="280"/>
      <c r="AI41" s="280"/>
      <c r="AJ41" s="280"/>
      <c r="AK41" s="115" t="s">
        <v>132</v>
      </c>
    </row>
    <row r="42" spans="1:37" ht="12" customHeight="1">
      <c r="A42" s="282"/>
      <c r="B42" s="121"/>
      <c r="C42" s="121"/>
      <c r="D42" s="121"/>
      <c r="E42" s="121"/>
      <c r="F42" s="121"/>
      <c r="G42" s="121"/>
      <c r="H42" s="121"/>
      <c r="I42" s="121"/>
      <c r="J42" s="121"/>
      <c r="K42" s="121"/>
      <c r="L42" s="121"/>
      <c r="M42" s="121"/>
      <c r="N42" s="121"/>
      <c r="O42" s="121"/>
      <c r="P42" s="121"/>
      <c r="Q42" s="121"/>
      <c r="R42" s="121"/>
      <c r="S42" s="285"/>
      <c r="T42" s="121"/>
      <c r="U42" s="121"/>
      <c r="V42" s="121"/>
      <c r="W42" s="121"/>
      <c r="X42" s="121"/>
      <c r="Y42" s="121"/>
      <c r="Z42" s="121"/>
      <c r="AA42" s="121"/>
      <c r="AB42" s="121"/>
      <c r="AC42" s="121"/>
      <c r="AD42" s="121"/>
      <c r="AE42" s="121"/>
      <c r="AF42" s="121"/>
      <c r="AG42" s="121"/>
      <c r="AH42" s="121"/>
      <c r="AI42" s="121"/>
      <c r="AJ42" s="122"/>
    </row>
    <row r="43" spans="1:37" ht="12" customHeight="1">
      <c r="A43" s="282"/>
      <c r="B43" s="128"/>
      <c r="C43" s="128"/>
      <c r="D43" s="128"/>
      <c r="E43" s="128"/>
      <c r="F43" s="128"/>
      <c r="G43" s="128"/>
      <c r="H43" s="128"/>
      <c r="I43" s="128"/>
      <c r="J43" s="128"/>
      <c r="K43" s="128"/>
      <c r="L43" s="128"/>
      <c r="M43" s="128"/>
      <c r="N43" s="128"/>
      <c r="O43" s="128"/>
      <c r="P43" s="128"/>
      <c r="Q43" s="128"/>
      <c r="R43" s="129"/>
      <c r="S43" s="285"/>
      <c r="T43" s="128"/>
      <c r="U43" s="128"/>
      <c r="V43" s="128"/>
      <c r="W43" s="128"/>
      <c r="X43" s="128"/>
      <c r="Y43" s="128"/>
      <c r="Z43" s="128"/>
      <c r="AA43" s="128"/>
      <c r="AB43" s="128"/>
      <c r="AC43" s="128"/>
      <c r="AD43" s="128"/>
      <c r="AE43" s="128"/>
      <c r="AF43" s="128"/>
      <c r="AG43" s="128"/>
      <c r="AH43" s="128"/>
      <c r="AI43" s="128"/>
      <c r="AJ43" s="129"/>
    </row>
    <row r="44" spans="1:37" ht="12" customHeight="1">
      <c r="A44" s="282"/>
      <c r="B44" s="128"/>
      <c r="C44" s="128"/>
      <c r="D44" s="128"/>
      <c r="E44" s="128"/>
      <c r="F44" s="128"/>
      <c r="G44" s="128"/>
      <c r="H44" s="128"/>
      <c r="I44" s="128"/>
      <c r="J44" s="128"/>
      <c r="K44" s="128"/>
      <c r="L44" s="128"/>
      <c r="M44" s="128"/>
      <c r="N44" s="128"/>
      <c r="O44" s="128"/>
      <c r="P44" s="128"/>
      <c r="Q44" s="128"/>
      <c r="R44" s="129"/>
      <c r="S44" s="285"/>
      <c r="T44" s="128"/>
      <c r="U44" s="128"/>
      <c r="V44" s="128"/>
      <c r="W44" s="128"/>
      <c r="X44" s="128"/>
      <c r="Y44" s="128"/>
      <c r="Z44" s="128"/>
      <c r="AA44" s="128"/>
      <c r="AB44" s="128"/>
      <c r="AC44" s="128"/>
      <c r="AD44" s="128"/>
      <c r="AE44" s="128"/>
      <c r="AF44" s="128"/>
      <c r="AG44" s="128"/>
      <c r="AH44" s="128"/>
      <c r="AI44" s="128"/>
      <c r="AJ44" s="129"/>
    </row>
    <row r="45" spans="1:37" ht="12" customHeight="1">
      <c r="A45" s="282"/>
      <c r="B45" s="128"/>
      <c r="C45" s="128"/>
      <c r="D45" s="128"/>
      <c r="E45" s="128"/>
      <c r="F45" s="128"/>
      <c r="G45" s="128"/>
      <c r="H45" s="128"/>
      <c r="I45" s="128"/>
      <c r="J45" s="128"/>
      <c r="K45" s="128"/>
      <c r="L45" s="128"/>
      <c r="M45" s="128"/>
      <c r="N45" s="128"/>
      <c r="O45" s="128"/>
      <c r="P45" s="128"/>
      <c r="Q45" s="128"/>
      <c r="R45" s="129"/>
      <c r="S45" s="285"/>
      <c r="T45" s="128"/>
      <c r="U45" s="128"/>
      <c r="V45" s="128"/>
      <c r="W45" s="128"/>
      <c r="X45" s="128"/>
      <c r="Y45" s="128"/>
      <c r="Z45" s="128"/>
      <c r="AA45" s="128"/>
      <c r="AB45" s="128"/>
      <c r="AC45" s="128"/>
      <c r="AD45" s="128"/>
      <c r="AE45" s="128"/>
      <c r="AF45" s="128"/>
      <c r="AG45" s="128"/>
      <c r="AH45" s="128"/>
      <c r="AI45" s="128"/>
      <c r="AJ45" s="129"/>
    </row>
    <row r="46" spans="1:37" ht="12" customHeight="1">
      <c r="A46" s="282"/>
      <c r="B46" s="128"/>
      <c r="C46" s="128"/>
      <c r="D46" s="128"/>
      <c r="E46" s="128"/>
      <c r="F46" s="128"/>
      <c r="G46" s="128"/>
      <c r="H46" s="128"/>
      <c r="I46" s="128"/>
      <c r="J46" s="128"/>
      <c r="K46" s="128"/>
      <c r="L46" s="128"/>
      <c r="M46" s="128"/>
      <c r="N46" s="128"/>
      <c r="O46" s="128"/>
      <c r="P46" s="128"/>
      <c r="Q46" s="128"/>
      <c r="R46" s="129"/>
      <c r="S46" s="285"/>
      <c r="T46" s="128"/>
      <c r="U46" s="128"/>
      <c r="V46" s="128"/>
      <c r="W46" s="128"/>
      <c r="X46" s="128"/>
      <c r="Y46" s="128"/>
      <c r="Z46" s="128"/>
      <c r="AA46" s="128"/>
      <c r="AB46" s="128"/>
      <c r="AC46" s="128"/>
      <c r="AD46" s="128"/>
      <c r="AE46" s="128"/>
      <c r="AF46" s="128"/>
      <c r="AG46" s="128"/>
      <c r="AH46" s="128"/>
      <c r="AI46" s="128"/>
      <c r="AJ46" s="129"/>
    </row>
    <row r="47" spans="1:37" ht="12" customHeight="1">
      <c r="A47" s="282"/>
      <c r="B47" s="128"/>
      <c r="C47" s="128"/>
      <c r="D47" s="128"/>
      <c r="E47" s="128"/>
      <c r="F47" s="128"/>
      <c r="G47" s="128"/>
      <c r="H47" s="128"/>
      <c r="I47" s="128"/>
      <c r="J47" s="128"/>
      <c r="K47" s="128"/>
      <c r="L47" s="128"/>
      <c r="M47" s="128"/>
      <c r="N47" s="128"/>
      <c r="O47" s="128"/>
      <c r="P47" s="128"/>
      <c r="Q47" s="128"/>
      <c r="R47" s="129"/>
      <c r="S47" s="285"/>
      <c r="T47" s="128"/>
      <c r="U47" s="128"/>
      <c r="V47" s="128"/>
      <c r="W47" s="128"/>
      <c r="X47" s="128"/>
      <c r="Y47" s="128"/>
      <c r="Z47" s="128"/>
      <c r="AA47" s="128"/>
      <c r="AB47" s="128"/>
      <c r="AC47" s="128"/>
      <c r="AD47" s="128"/>
      <c r="AE47" s="128"/>
      <c r="AF47" s="128"/>
      <c r="AG47" s="128"/>
      <c r="AH47" s="128"/>
      <c r="AI47" s="128"/>
      <c r="AJ47" s="129"/>
    </row>
    <row r="48" spans="1:37" ht="12" customHeight="1">
      <c r="A48" s="282"/>
      <c r="B48" s="128"/>
      <c r="C48" s="128"/>
      <c r="D48" s="128"/>
      <c r="E48" s="128"/>
      <c r="F48" s="128"/>
      <c r="G48" s="128"/>
      <c r="H48" s="128"/>
      <c r="I48" s="128"/>
      <c r="J48" s="128"/>
      <c r="K48" s="128"/>
      <c r="L48" s="128"/>
      <c r="M48" s="128"/>
      <c r="N48" s="128"/>
      <c r="O48" s="128"/>
      <c r="P48" s="128"/>
      <c r="Q48" s="128"/>
      <c r="R48" s="129"/>
      <c r="S48" s="285"/>
      <c r="T48" s="128"/>
      <c r="U48" s="128"/>
      <c r="V48" s="128"/>
      <c r="W48" s="128"/>
      <c r="X48" s="128"/>
      <c r="Y48" s="128"/>
      <c r="Z48" s="128"/>
      <c r="AA48" s="128"/>
      <c r="AB48" s="128"/>
      <c r="AC48" s="128"/>
      <c r="AD48" s="128"/>
      <c r="AE48" s="128"/>
      <c r="AF48" s="128"/>
      <c r="AG48" s="128"/>
      <c r="AH48" s="128"/>
      <c r="AI48" s="128"/>
      <c r="AJ48" s="129"/>
    </row>
    <row r="49" spans="1:36" ht="12" customHeight="1">
      <c r="A49" s="282"/>
      <c r="B49" s="128"/>
      <c r="C49" s="128"/>
      <c r="D49" s="128"/>
      <c r="E49" s="128"/>
      <c r="F49" s="128"/>
      <c r="G49" s="128"/>
      <c r="H49" s="128"/>
      <c r="I49" s="128"/>
      <c r="J49" s="128"/>
      <c r="K49" s="128"/>
      <c r="L49" s="128"/>
      <c r="M49" s="128"/>
      <c r="N49" s="128"/>
      <c r="O49" s="128"/>
      <c r="P49" s="128"/>
      <c r="Q49" s="128"/>
      <c r="R49" s="129"/>
      <c r="S49" s="285"/>
      <c r="T49" s="128"/>
      <c r="U49" s="128"/>
      <c r="V49" s="128"/>
      <c r="W49" s="128"/>
      <c r="X49" s="128"/>
      <c r="Y49" s="128"/>
      <c r="Z49" s="128"/>
      <c r="AA49" s="128"/>
      <c r="AB49" s="128"/>
      <c r="AC49" s="128"/>
      <c r="AD49" s="128"/>
      <c r="AE49" s="128"/>
      <c r="AF49" s="128"/>
      <c r="AG49" s="128"/>
      <c r="AH49" s="128"/>
      <c r="AI49" s="128"/>
      <c r="AJ49" s="129"/>
    </row>
    <row r="50" spans="1:36" ht="12" customHeight="1">
      <c r="A50" s="282"/>
      <c r="B50" s="128"/>
      <c r="C50" s="128"/>
      <c r="D50" s="128"/>
      <c r="E50" s="128"/>
      <c r="F50" s="128"/>
      <c r="G50" s="128"/>
      <c r="H50" s="128"/>
      <c r="I50" s="128"/>
      <c r="J50" s="128"/>
      <c r="K50" s="128"/>
      <c r="L50" s="128"/>
      <c r="M50" s="128"/>
      <c r="N50" s="128"/>
      <c r="O50" s="128"/>
      <c r="P50" s="128"/>
      <c r="Q50" s="128"/>
      <c r="R50" s="129"/>
      <c r="S50" s="285"/>
      <c r="T50" s="128"/>
      <c r="U50" s="128"/>
      <c r="V50" s="128"/>
      <c r="W50" s="128"/>
      <c r="X50" s="128"/>
      <c r="Y50" s="128"/>
      <c r="Z50" s="128"/>
      <c r="AA50" s="128"/>
      <c r="AB50" s="128"/>
      <c r="AC50" s="128"/>
      <c r="AD50" s="128"/>
      <c r="AE50" s="128"/>
      <c r="AF50" s="128"/>
      <c r="AG50" s="128"/>
      <c r="AH50" s="128"/>
      <c r="AI50" s="128"/>
      <c r="AJ50" s="129"/>
    </row>
    <row r="51" spans="1:36" ht="12" customHeight="1">
      <c r="A51" s="282"/>
      <c r="B51" s="128"/>
      <c r="C51" s="128"/>
      <c r="D51" s="128"/>
      <c r="E51" s="128"/>
      <c r="F51" s="128"/>
      <c r="G51" s="128"/>
      <c r="H51" s="128"/>
      <c r="I51" s="128"/>
      <c r="J51" s="128"/>
      <c r="K51" s="128"/>
      <c r="L51" s="128"/>
      <c r="M51" s="128"/>
      <c r="N51" s="128"/>
      <c r="O51" s="128"/>
      <c r="P51" s="128"/>
      <c r="Q51" s="128"/>
      <c r="R51" s="129"/>
      <c r="S51" s="285"/>
      <c r="T51" s="128"/>
      <c r="U51" s="128"/>
      <c r="V51" s="128"/>
      <c r="W51" s="128"/>
      <c r="X51" s="128"/>
      <c r="Y51" s="128"/>
      <c r="Z51" s="128"/>
      <c r="AA51" s="128"/>
      <c r="AB51" s="128"/>
      <c r="AC51" s="128"/>
      <c r="AD51" s="128"/>
      <c r="AE51" s="128"/>
      <c r="AF51" s="128"/>
      <c r="AG51" s="128"/>
      <c r="AH51" s="128"/>
      <c r="AI51" s="128"/>
      <c r="AJ51" s="129"/>
    </row>
    <row r="52" spans="1:36" ht="12" customHeight="1">
      <c r="A52" s="282"/>
      <c r="B52" s="128"/>
      <c r="C52" s="128"/>
      <c r="D52" s="128"/>
      <c r="E52" s="128"/>
      <c r="F52" s="128"/>
      <c r="G52" s="128"/>
      <c r="H52" s="128"/>
      <c r="I52" s="128"/>
      <c r="J52" s="128"/>
      <c r="K52" s="128"/>
      <c r="L52" s="128"/>
      <c r="M52" s="128"/>
      <c r="N52" s="128"/>
      <c r="O52" s="128"/>
      <c r="P52" s="128"/>
      <c r="Q52" s="128"/>
      <c r="R52" s="129"/>
      <c r="S52" s="285"/>
      <c r="T52" s="128"/>
      <c r="U52" s="128"/>
      <c r="V52" s="128"/>
      <c r="W52" s="128"/>
      <c r="X52" s="128"/>
      <c r="Y52" s="128"/>
      <c r="Z52" s="128"/>
      <c r="AA52" s="128"/>
      <c r="AB52" s="128"/>
      <c r="AC52" s="128"/>
      <c r="AD52" s="128"/>
      <c r="AE52" s="128"/>
      <c r="AF52" s="128"/>
      <c r="AG52" s="128"/>
      <c r="AH52" s="128"/>
      <c r="AI52" s="128"/>
      <c r="AJ52" s="129"/>
    </row>
    <row r="53" spans="1:36" ht="12" customHeight="1">
      <c r="A53" s="282"/>
      <c r="B53" s="128"/>
      <c r="C53" s="128"/>
      <c r="D53" s="128"/>
      <c r="E53" s="128"/>
      <c r="F53" s="128"/>
      <c r="G53" s="128"/>
      <c r="H53" s="128"/>
      <c r="I53" s="128"/>
      <c r="J53" s="128"/>
      <c r="K53" s="128"/>
      <c r="L53" s="128"/>
      <c r="M53" s="128"/>
      <c r="N53" s="128"/>
      <c r="O53" s="128"/>
      <c r="P53" s="128"/>
      <c r="Q53" s="128"/>
      <c r="R53" s="129"/>
      <c r="S53" s="285"/>
      <c r="T53" s="128"/>
      <c r="U53" s="128"/>
      <c r="V53" s="128"/>
      <c r="W53" s="128"/>
      <c r="X53" s="128"/>
      <c r="Y53" s="128"/>
      <c r="Z53" s="128"/>
      <c r="AA53" s="128"/>
      <c r="AB53" s="128"/>
      <c r="AC53" s="128"/>
      <c r="AD53" s="128"/>
      <c r="AE53" s="128"/>
      <c r="AF53" s="128"/>
      <c r="AG53" s="128"/>
      <c r="AH53" s="128"/>
      <c r="AI53" s="128"/>
      <c r="AJ53" s="129"/>
    </row>
    <row r="54" spans="1:36" ht="12" customHeight="1">
      <c r="A54" s="282"/>
      <c r="B54" s="128"/>
      <c r="C54" s="128"/>
      <c r="D54" s="128"/>
      <c r="E54" s="128"/>
      <c r="F54" s="128"/>
      <c r="G54" s="128"/>
      <c r="H54" s="128"/>
      <c r="I54" s="128"/>
      <c r="J54" s="128"/>
      <c r="K54" s="128"/>
      <c r="L54" s="128"/>
      <c r="M54" s="128"/>
      <c r="N54" s="128"/>
      <c r="O54" s="128"/>
      <c r="P54" s="128"/>
      <c r="Q54" s="128"/>
      <c r="R54" s="129"/>
      <c r="S54" s="285"/>
      <c r="T54" s="128"/>
      <c r="U54" s="128"/>
      <c r="V54" s="128"/>
      <c r="W54" s="128"/>
      <c r="X54" s="128"/>
      <c r="Y54" s="128"/>
      <c r="Z54" s="128"/>
      <c r="AA54" s="128"/>
      <c r="AB54" s="128"/>
      <c r="AC54" s="128"/>
      <c r="AD54" s="128"/>
      <c r="AE54" s="128"/>
      <c r="AF54" s="128"/>
      <c r="AG54" s="128"/>
      <c r="AH54" s="128"/>
      <c r="AI54" s="128"/>
      <c r="AJ54" s="129"/>
    </row>
    <row r="55" spans="1:36" ht="12" customHeight="1">
      <c r="A55" s="283"/>
      <c r="B55" s="128"/>
      <c r="C55" s="128"/>
      <c r="D55" s="128"/>
      <c r="E55" s="128"/>
      <c r="F55" s="128"/>
      <c r="G55" s="128"/>
      <c r="H55" s="128"/>
      <c r="I55" s="128"/>
      <c r="J55" s="128"/>
      <c r="K55" s="128"/>
      <c r="L55" s="128"/>
      <c r="M55" s="128"/>
      <c r="N55" s="128"/>
      <c r="O55" s="128"/>
      <c r="P55" s="128"/>
      <c r="Q55" s="128"/>
      <c r="R55" s="129"/>
      <c r="S55" s="286"/>
      <c r="T55" s="128"/>
      <c r="U55" s="128"/>
      <c r="V55" s="128"/>
      <c r="W55" s="128"/>
      <c r="X55" s="128"/>
      <c r="Y55" s="128"/>
      <c r="Z55" s="128"/>
      <c r="AA55" s="128"/>
      <c r="AB55" s="128"/>
      <c r="AC55" s="128"/>
      <c r="AD55" s="128"/>
      <c r="AE55" s="128"/>
      <c r="AF55" s="128"/>
      <c r="AG55" s="128"/>
      <c r="AH55" s="128"/>
      <c r="AI55" s="128"/>
      <c r="AJ55" s="129"/>
    </row>
    <row r="56" spans="1:36" ht="12" customHeight="1">
      <c r="A56" s="281" t="s">
        <v>125</v>
      </c>
      <c r="B56" s="132"/>
      <c r="C56" s="132"/>
      <c r="D56" s="132"/>
      <c r="E56" s="132"/>
      <c r="F56" s="132"/>
      <c r="G56" s="132"/>
      <c r="H56" s="132"/>
      <c r="I56" s="132"/>
      <c r="J56" s="132"/>
      <c r="K56" s="132"/>
      <c r="L56" s="132"/>
      <c r="M56" s="132"/>
      <c r="N56" s="132"/>
      <c r="O56" s="132"/>
      <c r="P56" s="132"/>
      <c r="Q56" s="132"/>
      <c r="R56" s="133"/>
      <c r="S56" s="284" t="s">
        <v>125</v>
      </c>
      <c r="T56" s="132"/>
      <c r="U56" s="132"/>
      <c r="V56" s="132"/>
      <c r="W56" s="132"/>
      <c r="X56" s="132"/>
      <c r="Y56" s="132"/>
      <c r="Z56" s="132"/>
      <c r="AA56" s="132"/>
      <c r="AB56" s="132"/>
      <c r="AC56" s="132"/>
      <c r="AD56" s="132"/>
      <c r="AE56" s="132"/>
      <c r="AF56" s="132"/>
      <c r="AG56" s="132"/>
      <c r="AH56" s="132"/>
      <c r="AI56" s="132"/>
      <c r="AJ56" s="133"/>
    </row>
    <row r="57" spans="1:36" ht="12" customHeight="1">
      <c r="A57" s="282"/>
      <c r="B57" s="128"/>
      <c r="C57" s="128"/>
      <c r="D57" s="128"/>
      <c r="E57" s="128"/>
      <c r="F57" s="128"/>
      <c r="G57" s="128"/>
      <c r="H57" s="128"/>
      <c r="I57" s="128"/>
      <c r="J57" s="128"/>
      <c r="K57" s="128"/>
      <c r="L57" s="128"/>
      <c r="M57" s="128"/>
      <c r="N57" s="128"/>
      <c r="O57" s="128"/>
      <c r="P57" s="128"/>
      <c r="Q57" s="128"/>
      <c r="R57" s="129"/>
      <c r="S57" s="285"/>
      <c r="T57" s="128"/>
      <c r="U57" s="128"/>
      <c r="V57" s="128"/>
      <c r="W57" s="128"/>
      <c r="X57" s="128"/>
      <c r="Y57" s="128"/>
      <c r="Z57" s="128"/>
      <c r="AA57" s="128"/>
      <c r="AB57" s="128"/>
      <c r="AC57" s="128"/>
      <c r="AD57" s="128"/>
      <c r="AE57" s="128"/>
      <c r="AF57" s="128"/>
      <c r="AG57" s="128"/>
      <c r="AH57" s="128"/>
      <c r="AI57" s="128"/>
      <c r="AJ57" s="129"/>
    </row>
    <row r="58" spans="1:36" ht="12" customHeight="1">
      <c r="A58" s="282"/>
      <c r="B58" s="128"/>
      <c r="C58" s="128"/>
      <c r="D58" s="128"/>
      <c r="E58" s="128"/>
      <c r="F58" s="128"/>
      <c r="G58" s="128"/>
      <c r="H58" s="128"/>
      <c r="I58" s="128"/>
      <c r="J58" s="128"/>
      <c r="K58" s="128"/>
      <c r="L58" s="128"/>
      <c r="M58" s="128"/>
      <c r="N58" s="128"/>
      <c r="O58" s="128"/>
      <c r="P58" s="128"/>
      <c r="Q58" s="128"/>
      <c r="R58" s="129"/>
      <c r="S58" s="285"/>
      <c r="T58" s="128"/>
      <c r="U58" s="128"/>
      <c r="V58" s="128"/>
      <c r="W58" s="128"/>
      <c r="X58" s="128"/>
      <c r="Y58" s="128"/>
      <c r="Z58" s="128"/>
      <c r="AA58" s="128"/>
      <c r="AB58" s="128"/>
      <c r="AC58" s="128"/>
      <c r="AD58" s="128"/>
      <c r="AE58" s="128"/>
      <c r="AF58" s="128"/>
      <c r="AG58" s="128"/>
      <c r="AH58" s="128"/>
      <c r="AI58" s="128"/>
      <c r="AJ58" s="129"/>
    </row>
    <row r="59" spans="1:36" ht="12" customHeight="1">
      <c r="A59" s="282"/>
      <c r="B59" s="128"/>
      <c r="C59" s="128"/>
      <c r="D59" s="128"/>
      <c r="E59" s="128"/>
      <c r="F59" s="128"/>
      <c r="G59" s="128"/>
      <c r="H59" s="128"/>
      <c r="I59" s="128"/>
      <c r="J59" s="128"/>
      <c r="K59" s="128"/>
      <c r="L59" s="128"/>
      <c r="M59" s="128"/>
      <c r="N59" s="128"/>
      <c r="O59" s="128"/>
      <c r="P59" s="128"/>
      <c r="Q59" s="128"/>
      <c r="R59" s="129"/>
      <c r="S59" s="285"/>
      <c r="T59" s="128"/>
      <c r="U59" s="128"/>
      <c r="V59" s="128"/>
      <c r="W59" s="128"/>
      <c r="X59" s="128"/>
      <c r="Y59" s="128"/>
      <c r="Z59" s="128"/>
      <c r="AA59" s="128"/>
      <c r="AB59" s="128"/>
      <c r="AC59" s="128"/>
      <c r="AD59" s="128"/>
      <c r="AE59" s="128"/>
      <c r="AF59" s="128"/>
      <c r="AG59" s="128"/>
      <c r="AH59" s="128"/>
      <c r="AI59" s="128"/>
      <c r="AJ59" s="129"/>
    </row>
    <row r="60" spans="1:36" ht="12" customHeight="1">
      <c r="A60" s="282"/>
      <c r="B60" s="128"/>
      <c r="C60" s="128"/>
      <c r="D60" s="128"/>
      <c r="E60" s="128"/>
      <c r="F60" s="128"/>
      <c r="G60" s="128"/>
      <c r="H60" s="128"/>
      <c r="I60" s="128"/>
      <c r="J60" s="128"/>
      <c r="K60" s="128"/>
      <c r="L60" s="128"/>
      <c r="M60" s="128"/>
      <c r="N60" s="128"/>
      <c r="O60" s="128"/>
      <c r="P60" s="128"/>
      <c r="Q60" s="128"/>
      <c r="R60" s="129"/>
      <c r="S60" s="285"/>
      <c r="T60" s="128"/>
      <c r="U60" s="128"/>
      <c r="V60" s="128"/>
      <c r="W60" s="128"/>
      <c r="X60" s="128"/>
      <c r="Y60" s="128"/>
      <c r="Z60" s="128"/>
      <c r="AA60" s="128"/>
      <c r="AB60" s="128"/>
      <c r="AC60" s="128"/>
      <c r="AD60" s="128"/>
      <c r="AE60" s="128"/>
      <c r="AF60" s="128"/>
      <c r="AG60" s="128"/>
      <c r="AH60" s="128"/>
      <c r="AI60" s="128"/>
      <c r="AJ60" s="129"/>
    </row>
    <row r="61" spans="1:36" ht="12" customHeight="1">
      <c r="A61" s="282"/>
      <c r="B61" s="128"/>
      <c r="C61" s="128"/>
      <c r="D61" s="128"/>
      <c r="E61" s="128"/>
      <c r="F61" s="128"/>
      <c r="G61" s="128"/>
      <c r="H61" s="128"/>
      <c r="I61" s="128"/>
      <c r="J61" s="128"/>
      <c r="K61" s="128"/>
      <c r="L61" s="128"/>
      <c r="M61" s="128"/>
      <c r="N61" s="128"/>
      <c r="O61" s="128"/>
      <c r="P61" s="128"/>
      <c r="Q61" s="128"/>
      <c r="R61" s="129"/>
      <c r="S61" s="285"/>
      <c r="T61" s="128"/>
      <c r="U61" s="128"/>
      <c r="V61" s="128"/>
      <c r="W61" s="128"/>
      <c r="X61" s="128"/>
      <c r="Y61" s="128"/>
      <c r="Z61" s="128"/>
      <c r="AA61" s="128"/>
      <c r="AB61" s="128"/>
      <c r="AC61" s="128"/>
      <c r="AD61" s="128"/>
      <c r="AE61" s="128"/>
      <c r="AF61" s="128"/>
      <c r="AG61" s="128"/>
      <c r="AH61" s="128"/>
      <c r="AI61" s="128"/>
      <c r="AJ61" s="129"/>
    </row>
    <row r="62" spans="1:36" ht="12" customHeight="1">
      <c r="A62" s="282"/>
      <c r="B62" s="128"/>
      <c r="C62" s="128"/>
      <c r="D62" s="128"/>
      <c r="E62" s="128"/>
      <c r="F62" s="128"/>
      <c r="G62" s="128"/>
      <c r="H62" s="128"/>
      <c r="I62" s="128"/>
      <c r="J62" s="128"/>
      <c r="K62" s="128"/>
      <c r="L62" s="128"/>
      <c r="M62" s="128"/>
      <c r="N62" s="128"/>
      <c r="O62" s="128"/>
      <c r="P62" s="128"/>
      <c r="Q62" s="128"/>
      <c r="R62" s="129"/>
      <c r="S62" s="285"/>
      <c r="T62" s="128"/>
      <c r="U62" s="128"/>
      <c r="V62" s="128"/>
      <c r="W62" s="128"/>
      <c r="X62" s="128"/>
      <c r="Y62" s="128"/>
      <c r="Z62" s="128"/>
      <c r="AA62" s="128"/>
      <c r="AB62" s="128"/>
      <c r="AC62" s="128"/>
      <c r="AD62" s="128"/>
      <c r="AE62" s="128"/>
      <c r="AF62" s="128"/>
      <c r="AG62" s="128"/>
      <c r="AH62" s="128"/>
      <c r="AI62" s="128"/>
      <c r="AJ62" s="129"/>
    </row>
    <row r="63" spans="1:36" ht="12" customHeight="1">
      <c r="A63" s="282"/>
      <c r="B63" s="128"/>
      <c r="C63" s="128"/>
      <c r="D63" s="128"/>
      <c r="E63" s="128"/>
      <c r="F63" s="128"/>
      <c r="G63" s="128"/>
      <c r="H63" s="128"/>
      <c r="I63" s="128"/>
      <c r="J63" s="128"/>
      <c r="K63" s="128"/>
      <c r="L63" s="128"/>
      <c r="M63" s="128"/>
      <c r="N63" s="128"/>
      <c r="O63" s="128"/>
      <c r="P63" s="128"/>
      <c r="Q63" s="128"/>
      <c r="R63" s="129"/>
      <c r="S63" s="285"/>
      <c r="T63" s="128"/>
      <c r="U63" s="128"/>
      <c r="V63" s="128"/>
      <c r="W63" s="128"/>
      <c r="X63" s="128"/>
      <c r="Y63" s="128"/>
      <c r="Z63" s="128"/>
      <c r="AA63" s="128"/>
      <c r="AB63" s="128"/>
      <c r="AC63" s="128"/>
      <c r="AD63" s="128"/>
      <c r="AE63" s="128"/>
      <c r="AF63" s="128"/>
      <c r="AG63" s="128"/>
      <c r="AH63" s="128"/>
      <c r="AI63" s="128"/>
      <c r="AJ63" s="129"/>
    </row>
    <row r="64" spans="1:36" ht="12" customHeight="1">
      <c r="A64" s="282"/>
      <c r="B64" s="128"/>
      <c r="C64" s="128"/>
      <c r="D64" s="128"/>
      <c r="E64" s="128"/>
      <c r="F64" s="128"/>
      <c r="G64" s="128"/>
      <c r="H64" s="128"/>
      <c r="I64" s="128"/>
      <c r="J64" s="128"/>
      <c r="K64" s="128"/>
      <c r="L64" s="128"/>
      <c r="M64" s="128"/>
      <c r="N64" s="128"/>
      <c r="O64" s="128"/>
      <c r="P64" s="128"/>
      <c r="Q64" s="128"/>
      <c r="R64" s="129"/>
      <c r="S64" s="285"/>
      <c r="T64" s="128"/>
      <c r="U64" s="128"/>
      <c r="V64" s="128"/>
      <c r="W64" s="128"/>
      <c r="X64" s="128"/>
      <c r="Y64" s="128"/>
      <c r="Z64" s="128"/>
      <c r="AA64" s="128"/>
      <c r="AB64" s="128"/>
      <c r="AC64" s="128"/>
      <c r="AD64" s="128"/>
      <c r="AE64" s="128"/>
      <c r="AF64" s="128"/>
      <c r="AG64" s="128"/>
      <c r="AH64" s="128"/>
      <c r="AI64" s="128"/>
      <c r="AJ64" s="129"/>
    </row>
    <row r="65" spans="1:37" ht="12" customHeight="1">
      <c r="A65" s="282"/>
      <c r="B65" s="128"/>
      <c r="C65" s="128"/>
      <c r="D65" s="128"/>
      <c r="E65" s="128"/>
      <c r="F65" s="128"/>
      <c r="G65" s="128"/>
      <c r="H65" s="128"/>
      <c r="I65" s="128"/>
      <c r="J65" s="128"/>
      <c r="K65" s="128"/>
      <c r="L65" s="128"/>
      <c r="M65" s="128"/>
      <c r="N65" s="128"/>
      <c r="O65" s="128"/>
      <c r="P65" s="128"/>
      <c r="Q65" s="128"/>
      <c r="R65" s="129"/>
      <c r="S65" s="285"/>
      <c r="T65" s="128"/>
      <c r="U65" s="128"/>
      <c r="V65" s="128"/>
      <c r="W65" s="128"/>
      <c r="X65" s="128"/>
      <c r="Y65" s="128"/>
      <c r="Z65" s="128"/>
      <c r="AA65" s="128"/>
      <c r="AB65" s="128"/>
      <c r="AC65" s="128"/>
      <c r="AD65" s="128"/>
      <c r="AE65" s="128"/>
      <c r="AF65" s="128"/>
      <c r="AG65" s="128"/>
      <c r="AH65" s="128"/>
      <c r="AI65" s="128"/>
      <c r="AJ65" s="129"/>
    </row>
    <row r="66" spans="1:37" ht="12" customHeight="1">
      <c r="A66" s="282"/>
      <c r="B66" s="128"/>
      <c r="C66" s="128"/>
      <c r="D66" s="128"/>
      <c r="E66" s="128"/>
      <c r="F66" s="128"/>
      <c r="G66" s="128"/>
      <c r="H66" s="128"/>
      <c r="I66" s="128"/>
      <c r="J66" s="128"/>
      <c r="K66" s="128"/>
      <c r="L66" s="128"/>
      <c r="M66" s="128"/>
      <c r="N66" s="128"/>
      <c r="O66" s="128"/>
      <c r="P66" s="128"/>
      <c r="Q66" s="128"/>
      <c r="R66" s="129"/>
      <c r="S66" s="285"/>
      <c r="T66" s="128"/>
      <c r="U66" s="128"/>
      <c r="V66" s="128"/>
      <c r="W66" s="128"/>
      <c r="X66" s="128"/>
      <c r="Y66" s="128"/>
      <c r="Z66" s="128"/>
      <c r="AA66" s="128"/>
      <c r="AB66" s="128"/>
      <c r="AC66" s="128"/>
      <c r="AD66" s="128"/>
      <c r="AE66" s="128"/>
      <c r="AF66" s="128"/>
      <c r="AG66" s="128"/>
      <c r="AH66" s="128"/>
      <c r="AI66" s="128"/>
      <c r="AJ66" s="129"/>
    </row>
    <row r="67" spans="1:37" ht="12" customHeight="1">
      <c r="A67" s="282"/>
      <c r="B67" s="128"/>
      <c r="C67" s="128"/>
      <c r="D67" s="128"/>
      <c r="E67" s="128"/>
      <c r="F67" s="128"/>
      <c r="G67" s="128"/>
      <c r="H67" s="128"/>
      <c r="I67" s="128"/>
      <c r="J67" s="128"/>
      <c r="K67" s="128"/>
      <c r="L67" s="128"/>
      <c r="M67" s="128"/>
      <c r="N67" s="128"/>
      <c r="O67" s="128"/>
      <c r="P67" s="128"/>
      <c r="Q67" s="128"/>
      <c r="R67" s="129"/>
      <c r="S67" s="285"/>
      <c r="T67" s="128"/>
      <c r="U67" s="128"/>
      <c r="V67" s="128"/>
      <c r="W67" s="128"/>
      <c r="X67" s="128"/>
      <c r="Y67" s="128"/>
      <c r="Z67" s="128"/>
      <c r="AA67" s="128"/>
      <c r="AB67" s="128"/>
      <c r="AC67" s="128"/>
      <c r="AD67" s="128"/>
      <c r="AE67" s="128"/>
      <c r="AF67" s="128"/>
      <c r="AG67" s="128"/>
      <c r="AH67" s="128"/>
      <c r="AI67" s="128"/>
      <c r="AJ67" s="129"/>
    </row>
    <row r="68" spans="1:37" ht="12" customHeight="1">
      <c r="A68" s="282"/>
      <c r="B68" s="128"/>
      <c r="C68" s="128"/>
      <c r="D68" s="128"/>
      <c r="E68" s="128"/>
      <c r="F68" s="128"/>
      <c r="G68" s="128"/>
      <c r="H68" s="128"/>
      <c r="I68" s="128"/>
      <c r="J68" s="128"/>
      <c r="K68" s="128"/>
      <c r="L68" s="128"/>
      <c r="M68" s="128"/>
      <c r="N68" s="128"/>
      <c r="O68" s="128"/>
      <c r="P68" s="128"/>
      <c r="Q68" s="128"/>
      <c r="R68" s="129"/>
      <c r="S68" s="285"/>
      <c r="T68" s="128"/>
      <c r="U68" s="128"/>
      <c r="V68" s="128"/>
      <c r="W68" s="128"/>
      <c r="X68" s="128"/>
      <c r="Y68" s="128"/>
      <c r="Z68" s="128"/>
      <c r="AA68" s="128"/>
      <c r="AB68" s="128"/>
      <c r="AC68" s="128"/>
      <c r="AD68" s="128"/>
      <c r="AE68" s="128"/>
      <c r="AF68" s="128"/>
      <c r="AG68" s="128"/>
      <c r="AH68" s="128"/>
      <c r="AI68" s="128"/>
      <c r="AJ68" s="129"/>
    </row>
    <row r="69" spans="1:37" ht="12" customHeight="1">
      <c r="A69" s="283"/>
      <c r="B69" s="130"/>
      <c r="C69" s="130"/>
      <c r="D69" s="130"/>
      <c r="E69" s="130"/>
      <c r="F69" s="130"/>
      <c r="G69" s="130"/>
      <c r="H69" s="130"/>
      <c r="I69" s="130"/>
      <c r="J69" s="130"/>
      <c r="K69" s="130"/>
      <c r="L69" s="130"/>
      <c r="M69" s="130"/>
      <c r="N69" s="130"/>
      <c r="O69" s="130"/>
      <c r="P69" s="130"/>
      <c r="Q69" s="130"/>
      <c r="R69" s="131"/>
      <c r="S69" s="286"/>
      <c r="T69" s="130"/>
      <c r="U69" s="130"/>
      <c r="V69" s="130"/>
      <c r="W69" s="130"/>
      <c r="X69" s="130"/>
      <c r="Y69" s="130"/>
      <c r="Z69" s="130"/>
      <c r="AA69" s="130"/>
      <c r="AB69" s="130"/>
      <c r="AC69" s="130"/>
      <c r="AD69" s="130"/>
      <c r="AE69" s="130"/>
      <c r="AF69" s="130"/>
      <c r="AG69" s="130"/>
      <c r="AH69" s="130"/>
      <c r="AI69" s="130"/>
      <c r="AJ69" s="131"/>
    </row>
    <row r="70" spans="1:37" ht="23.1" customHeight="1">
      <c r="A70" s="279" t="str">
        <f>様式A!$A$66</f>
        <v>※施工記録様式（様式A～D）は、工事の1契約ごとに作成すること。作成後、「浜松市道路トンネル・シェッド・大型カルバート様式保存マニュアル」に基づき、「浜松市土木情報管理システム」に登録すること。</v>
      </c>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row>
    <row r="71" spans="1:37">
      <c r="A71" s="111"/>
      <c r="B71" s="111"/>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3"/>
      <c r="AB71" s="113"/>
      <c r="AC71" s="113"/>
      <c r="AD71" s="113"/>
      <c r="AE71" s="113"/>
      <c r="AF71" s="113"/>
      <c r="AG71" s="114" t="str">
        <f>$AG$1</f>
        <v>施工記録様式B</v>
      </c>
      <c r="AH71" s="293" t="str">
        <f>様式A!$AH$1</f>
        <v>Ver.1.0</v>
      </c>
      <c r="AI71" s="293"/>
      <c r="AJ71" s="293"/>
    </row>
    <row r="72" spans="1:37" ht="5.0999999999999996" customHeight="1">
      <c r="A72" s="116"/>
      <c r="B72" s="116"/>
      <c r="C72" s="116"/>
      <c r="D72" s="116"/>
      <c r="E72" s="116"/>
      <c r="F72" s="117"/>
      <c r="G72" s="116"/>
      <c r="H72" s="116"/>
      <c r="I72" s="116"/>
      <c r="J72" s="117"/>
      <c r="K72" s="116"/>
      <c r="L72" s="116"/>
      <c r="M72" s="116"/>
      <c r="N72" s="117"/>
      <c r="O72" s="116"/>
      <c r="P72" s="116"/>
      <c r="Q72" s="116"/>
      <c r="R72" s="117"/>
      <c r="S72" s="116"/>
      <c r="T72" s="116"/>
      <c r="U72" s="116"/>
      <c r="V72" s="117"/>
      <c r="W72" s="116"/>
      <c r="X72" s="116"/>
      <c r="Y72" s="116"/>
      <c r="Z72" s="117"/>
      <c r="AA72" s="116"/>
      <c r="AB72" s="116"/>
      <c r="AC72" s="116"/>
      <c r="AD72" s="117"/>
      <c r="AE72" s="116"/>
      <c r="AF72" s="116"/>
      <c r="AG72" s="116"/>
      <c r="AH72" s="117"/>
      <c r="AI72" s="118"/>
      <c r="AJ72" s="118"/>
    </row>
    <row r="73" spans="1:37" ht="17.100000000000001" customHeight="1">
      <c r="A73" s="119" t="str">
        <f>$A$3</f>
        <v>大型カルバートカード　状況写真</v>
      </c>
      <c r="B73" s="119"/>
      <c r="C73" s="119"/>
      <c r="D73" s="119"/>
      <c r="E73" s="119"/>
      <c r="F73" s="119"/>
      <c r="G73" s="119"/>
      <c r="H73" s="119"/>
      <c r="I73" s="119"/>
      <c r="J73" s="119"/>
      <c r="K73" s="119"/>
      <c r="L73" s="119"/>
      <c r="M73" s="119"/>
      <c r="N73" s="119"/>
      <c r="O73" s="119"/>
      <c r="P73" s="119"/>
      <c r="Q73" s="119"/>
      <c r="R73" s="120"/>
      <c r="S73" s="121"/>
      <c r="T73" s="121"/>
      <c r="U73" s="121"/>
      <c r="V73" s="121"/>
      <c r="W73" s="122"/>
      <c r="X73" s="294" t="s">
        <v>81</v>
      </c>
      <c r="Y73" s="295"/>
      <c r="Z73" s="295"/>
      <c r="AA73" s="296"/>
      <c r="AB73" s="297">
        <f>様式A!$AB$3</f>
        <v>0</v>
      </c>
      <c r="AC73" s="298"/>
      <c r="AD73" s="298"/>
      <c r="AE73" s="298"/>
      <c r="AF73" s="298"/>
      <c r="AG73" s="298"/>
      <c r="AH73" s="298"/>
      <c r="AI73" s="298"/>
      <c r="AJ73" s="299"/>
      <c r="AK73" s="115" t="s">
        <v>315</v>
      </c>
    </row>
    <row r="74" spans="1:37" ht="5.0999999999999996" customHeight="1">
      <c r="A74" s="123"/>
      <c r="B74" s="123"/>
      <c r="C74" s="123"/>
      <c r="D74" s="123"/>
      <c r="E74" s="123"/>
      <c r="F74" s="124"/>
      <c r="G74" s="123"/>
      <c r="H74" s="123"/>
      <c r="I74" s="123"/>
      <c r="J74" s="124"/>
      <c r="K74" s="123"/>
      <c r="L74" s="123"/>
      <c r="M74" s="123"/>
      <c r="N74" s="124"/>
      <c r="O74" s="123"/>
      <c r="P74" s="123"/>
      <c r="Q74" s="123"/>
      <c r="R74" s="124"/>
      <c r="S74" s="123"/>
      <c r="T74" s="123"/>
      <c r="U74" s="123"/>
      <c r="V74" s="124"/>
      <c r="W74" s="123"/>
      <c r="X74" s="125"/>
      <c r="Y74" s="125"/>
      <c r="Z74" s="126"/>
      <c r="AA74" s="125"/>
      <c r="AB74" s="125"/>
      <c r="AC74" s="125"/>
      <c r="AD74" s="126"/>
      <c r="AE74" s="125"/>
      <c r="AF74" s="125"/>
      <c r="AG74" s="125"/>
      <c r="AH74" s="126"/>
      <c r="AI74" s="127"/>
      <c r="AJ74" s="127"/>
    </row>
    <row r="75" spans="1:37" ht="11.45" customHeight="1">
      <c r="A75" s="288" t="s">
        <v>76</v>
      </c>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row>
    <row r="76" spans="1:37" ht="12" customHeight="1">
      <c r="A76" s="288" t="s">
        <v>1</v>
      </c>
      <c r="B76" s="288"/>
      <c r="C76" s="288"/>
      <c r="D76" s="288"/>
      <c r="E76" s="290">
        <f>様式A!$G$54</f>
        <v>0</v>
      </c>
      <c r="F76" s="290"/>
      <c r="G76" s="290"/>
      <c r="H76" s="290"/>
      <c r="I76" s="290"/>
      <c r="J76" s="290"/>
      <c r="K76" s="290"/>
      <c r="L76" s="290"/>
      <c r="M76" s="290"/>
      <c r="N76" s="290"/>
      <c r="O76" s="290"/>
      <c r="P76" s="290"/>
      <c r="Q76" s="290"/>
      <c r="R76" s="290"/>
      <c r="S76" s="290"/>
      <c r="T76" s="290"/>
      <c r="U76" s="290"/>
      <c r="V76" s="290"/>
      <c r="W76" s="290"/>
      <c r="X76" s="290"/>
      <c r="Y76" s="290"/>
      <c r="Z76" s="288" t="s">
        <v>20</v>
      </c>
      <c r="AA76" s="288"/>
      <c r="AB76" s="288"/>
      <c r="AC76" s="288"/>
      <c r="AD76" s="291">
        <f>様式A!$G$53</f>
        <v>0</v>
      </c>
      <c r="AE76" s="291"/>
      <c r="AF76" s="291"/>
      <c r="AG76" s="291"/>
      <c r="AH76" s="291"/>
      <c r="AI76" s="291"/>
      <c r="AJ76" s="291"/>
      <c r="AK76" s="115" t="s">
        <v>315</v>
      </c>
    </row>
    <row r="77" spans="1:37" ht="12" customHeight="1">
      <c r="A77" s="288"/>
      <c r="B77" s="288"/>
      <c r="C77" s="288"/>
      <c r="D77" s="288"/>
      <c r="E77" s="290"/>
      <c r="F77" s="290"/>
      <c r="G77" s="290"/>
      <c r="H77" s="290"/>
      <c r="I77" s="290"/>
      <c r="J77" s="290"/>
      <c r="K77" s="290"/>
      <c r="L77" s="290"/>
      <c r="M77" s="290"/>
      <c r="N77" s="290"/>
      <c r="O77" s="290"/>
      <c r="P77" s="290"/>
      <c r="Q77" s="290"/>
      <c r="R77" s="290"/>
      <c r="S77" s="290"/>
      <c r="T77" s="290"/>
      <c r="U77" s="290"/>
      <c r="V77" s="290"/>
      <c r="W77" s="290"/>
      <c r="X77" s="290"/>
      <c r="Y77" s="290"/>
      <c r="Z77" s="288" t="s">
        <v>34</v>
      </c>
      <c r="AA77" s="288"/>
      <c r="AB77" s="288"/>
      <c r="AC77" s="288"/>
      <c r="AD77" s="292">
        <f>様式A!$P$53</f>
        <v>0</v>
      </c>
      <c r="AE77" s="292"/>
      <c r="AF77" s="292"/>
      <c r="AG77" s="292"/>
      <c r="AH77" s="292"/>
      <c r="AI77" s="292"/>
      <c r="AJ77" s="292"/>
      <c r="AK77" s="115" t="s">
        <v>315</v>
      </c>
    </row>
    <row r="78" spans="1:37" ht="12" customHeight="1">
      <c r="A78" s="304" t="s">
        <v>218</v>
      </c>
      <c r="B78" s="305"/>
      <c r="C78" s="305"/>
      <c r="D78" s="287"/>
      <c r="E78" s="306" t="e">
        <f>VLOOKUP($AB$3,【編集厳禁】施設情報!$A$2:$X$13,2,FALSE)</f>
        <v>#N/A</v>
      </c>
      <c r="F78" s="307"/>
      <c r="G78" s="307"/>
      <c r="H78" s="307"/>
      <c r="I78" s="307"/>
      <c r="J78" s="307"/>
      <c r="K78" s="307"/>
      <c r="L78" s="307"/>
      <c r="M78" s="308"/>
      <c r="N78" s="304" t="s">
        <v>22</v>
      </c>
      <c r="O78" s="305"/>
      <c r="P78" s="305"/>
      <c r="Q78" s="287"/>
      <c r="R78" s="306" t="e">
        <f>CONCATENATE(VLOOKUP($AB$3,【編集厳禁】施設情報!$A$2:$X$13,3,FALSE),VLOOKUP($AB$3,【編集厳禁】施設情報!$A$2:$X$13,4,FALSE))</f>
        <v>#N/A</v>
      </c>
      <c r="S78" s="307"/>
      <c r="T78" s="307"/>
      <c r="U78" s="307"/>
      <c r="V78" s="307"/>
      <c r="W78" s="307"/>
      <c r="X78" s="307"/>
      <c r="Y78" s="308"/>
      <c r="Z78" s="304" t="s">
        <v>53</v>
      </c>
      <c r="AA78" s="305"/>
      <c r="AB78" s="305"/>
      <c r="AC78" s="287"/>
      <c r="AD78" s="300">
        <f>様式A!$G$57</f>
        <v>0</v>
      </c>
      <c r="AE78" s="301"/>
      <c r="AF78" s="301"/>
      <c r="AG78" s="301"/>
      <c r="AH78" s="301"/>
      <c r="AI78" s="301"/>
      <c r="AJ78" s="302"/>
      <c r="AK78" s="115" t="s">
        <v>315</v>
      </c>
    </row>
    <row r="79" spans="1:37" ht="5.0999999999999996" customHeight="1"/>
    <row r="80" spans="1:37" ht="12" customHeight="1">
      <c r="A80" s="288" t="s">
        <v>123</v>
      </c>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row>
    <row r="81" spans="1:37" ht="12" customHeight="1">
      <c r="A81" s="309" t="s">
        <v>130</v>
      </c>
      <c r="B81" s="309"/>
      <c r="C81" s="309"/>
      <c r="D81" s="309"/>
      <c r="E81" s="309"/>
      <c r="F81" s="309"/>
      <c r="G81" s="309"/>
      <c r="H81" s="309"/>
      <c r="I81" s="309"/>
      <c r="J81" s="309"/>
      <c r="K81" s="309"/>
      <c r="L81" s="309"/>
      <c r="M81" s="309"/>
      <c r="N81" s="309"/>
      <c r="O81" s="309"/>
      <c r="P81" s="309"/>
      <c r="Q81" s="309"/>
      <c r="R81" s="309"/>
      <c r="S81" s="310" t="s">
        <v>131</v>
      </c>
      <c r="T81" s="310"/>
      <c r="U81" s="310"/>
      <c r="V81" s="310"/>
      <c r="W81" s="310"/>
      <c r="X81" s="310"/>
      <c r="Y81" s="310"/>
      <c r="Z81" s="310"/>
      <c r="AA81" s="310"/>
      <c r="AB81" s="310"/>
      <c r="AC81" s="310"/>
      <c r="AD81" s="310"/>
      <c r="AE81" s="310"/>
      <c r="AF81" s="310"/>
      <c r="AG81" s="310"/>
      <c r="AH81" s="310"/>
      <c r="AI81" s="310"/>
      <c r="AJ81" s="310"/>
    </row>
    <row r="82" spans="1:37" ht="12" customHeight="1">
      <c r="A82" s="281" t="s">
        <v>124</v>
      </c>
      <c r="B82" s="128"/>
      <c r="C82" s="128"/>
      <c r="D82" s="128"/>
      <c r="E82" s="128"/>
      <c r="F82" s="128"/>
      <c r="G82" s="128"/>
      <c r="H82" s="128"/>
      <c r="I82" s="128"/>
      <c r="J82" s="128"/>
      <c r="K82" s="128"/>
      <c r="L82" s="128"/>
      <c r="M82" s="128"/>
      <c r="N82" s="128"/>
      <c r="O82" s="128"/>
      <c r="P82" s="128"/>
      <c r="Q82" s="128"/>
      <c r="R82" s="129"/>
      <c r="S82" s="284" t="s">
        <v>124</v>
      </c>
      <c r="T82" s="128"/>
      <c r="U82" s="128"/>
      <c r="V82" s="128"/>
      <c r="W82" s="128"/>
      <c r="X82" s="128"/>
      <c r="Y82" s="128"/>
      <c r="Z82" s="128"/>
      <c r="AA82" s="128"/>
      <c r="AB82" s="128"/>
      <c r="AC82" s="128"/>
      <c r="AD82" s="128"/>
      <c r="AE82" s="128"/>
      <c r="AF82" s="128"/>
      <c r="AG82" s="128"/>
      <c r="AH82" s="128"/>
      <c r="AI82" s="128"/>
      <c r="AJ82" s="129"/>
    </row>
    <row r="83" spans="1:37" ht="12" customHeight="1">
      <c r="A83" s="282"/>
      <c r="B83" s="128"/>
      <c r="C83" s="128"/>
      <c r="D83" s="128"/>
      <c r="E83" s="128"/>
      <c r="F83" s="128"/>
      <c r="G83" s="128"/>
      <c r="H83" s="128"/>
      <c r="I83" s="128"/>
      <c r="J83" s="128"/>
      <c r="K83" s="128"/>
      <c r="L83" s="128"/>
      <c r="M83" s="128"/>
      <c r="N83" s="128"/>
      <c r="O83" s="128"/>
      <c r="P83" s="128"/>
      <c r="Q83" s="128"/>
      <c r="R83" s="129"/>
      <c r="S83" s="285"/>
      <c r="T83" s="128"/>
      <c r="U83" s="128"/>
      <c r="V83" s="128"/>
      <c r="W83" s="128"/>
      <c r="X83" s="128"/>
      <c r="Y83" s="128"/>
      <c r="Z83" s="128"/>
      <c r="AA83" s="128"/>
      <c r="AB83" s="128"/>
      <c r="AC83" s="128"/>
      <c r="AD83" s="128"/>
      <c r="AE83" s="128"/>
      <c r="AF83" s="128"/>
      <c r="AG83" s="128"/>
      <c r="AH83" s="128"/>
      <c r="AI83" s="128"/>
      <c r="AJ83" s="129"/>
    </row>
    <row r="84" spans="1:37" ht="12" customHeight="1">
      <c r="A84" s="282"/>
      <c r="B84" s="128"/>
      <c r="C84" s="128"/>
      <c r="D84" s="128"/>
      <c r="E84" s="128"/>
      <c r="F84" s="128"/>
      <c r="G84" s="128"/>
      <c r="H84" s="128"/>
      <c r="I84" s="128"/>
      <c r="J84" s="128"/>
      <c r="K84" s="128"/>
      <c r="L84" s="128"/>
      <c r="M84" s="128"/>
      <c r="N84" s="128"/>
      <c r="O84" s="128"/>
      <c r="P84" s="128"/>
      <c r="Q84" s="128"/>
      <c r="R84" s="129"/>
      <c r="S84" s="285"/>
      <c r="T84" s="128"/>
      <c r="U84" s="128"/>
      <c r="V84" s="128"/>
      <c r="W84" s="128"/>
      <c r="X84" s="128"/>
      <c r="Y84" s="128"/>
      <c r="Z84" s="128"/>
      <c r="AA84" s="128"/>
      <c r="AB84" s="128"/>
      <c r="AC84" s="128"/>
      <c r="AD84" s="128"/>
      <c r="AE84" s="128"/>
      <c r="AF84" s="128"/>
      <c r="AG84" s="128"/>
      <c r="AH84" s="128"/>
      <c r="AI84" s="128"/>
      <c r="AJ84" s="129"/>
    </row>
    <row r="85" spans="1:37" ht="12" customHeight="1">
      <c r="A85" s="282"/>
      <c r="B85" s="128"/>
      <c r="C85" s="128"/>
      <c r="D85" s="128"/>
      <c r="E85" s="128"/>
      <c r="F85" s="128"/>
      <c r="G85" s="128"/>
      <c r="H85" s="128"/>
      <c r="I85" s="128"/>
      <c r="J85" s="128"/>
      <c r="K85" s="128"/>
      <c r="L85" s="128"/>
      <c r="M85" s="128"/>
      <c r="N85" s="128"/>
      <c r="O85" s="128"/>
      <c r="P85" s="128"/>
      <c r="Q85" s="128"/>
      <c r="R85" s="129"/>
      <c r="S85" s="285"/>
      <c r="T85" s="128"/>
      <c r="U85" s="128"/>
      <c r="V85" s="128"/>
      <c r="W85" s="128"/>
      <c r="X85" s="128"/>
      <c r="Y85" s="128"/>
      <c r="Z85" s="128"/>
      <c r="AA85" s="128"/>
      <c r="AB85" s="128"/>
      <c r="AC85" s="128"/>
      <c r="AD85" s="128"/>
      <c r="AE85" s="128"/>
      <c r="AF85" s="128"/>
      <c r="AG85" s="128"/>
      <c r="AH85" s="128"/>
      <c r="AI85" s="128"/>
      <c r="AJ85" s="129"/>
    </row>
    <row r="86" spans="1:37" ht="12" customHeight="1">
      <c r="A86" s="282"/>
      <c r="B86" s="128"/>
      <c r="C86" s="128"/>
      <c r="D86" s="128"/>
      <c r="E86" s="128"/>
      <c r="F86" s="128"/>
      <c r="G86" s="128"/>
      <c r="H86" s="128"/>
      <c r="I86" s="128"/>
      <c r="J86" s="128"/>
      <c r="K86" s="128"/>
      <c r="L86" s="128"/>
      <c r="M86" s="128"/>
      <c r="N86" s="128"/>
      <c r="O86" s="128"/>
      <c r="P86" s="128"/>
      <c r="Q86" s="128"/>
      <c r="R86" s="129"/>
      <c r="S86" s="285"/>
      <c r="T86" s="128"/>
      <c r="U86" s="128"/>
      <c r="V86" s="128"/>
      <c r="W86" s="128"/>
      <c r="X86" s="128"/>
      <c r="Y86" s="128"/>
      <c r="Z86" s="128"/>
      <c r="AA86" s="128"/>
      <c r="AB86" s="128"/>
      <c r="AC86" s="128"/>
      <c r="AD86" s="128"/>
      <c r="AE86" s="128"/>
      <c r="AF86" s="128"/>
      <c r="AG86" s="128"/>
      <c r="AH86" s="128"/>
      <c r="AI86" s="128"/>
      <c r="AJ86" s="129"/>
    </row>
    <row r="87" spans="1:37" ht="12" customHeight="1">
      <c r="A87" s="282"/>
      <c r="B87" s="128"/>
      <c r="C87" s="128"/>
      <c r="D87" s="128"/>
      <c r="E87" s="128"/>
      <c r="F87" s="128"/>
      <c r="G87" s="128"/>
      <c r="H87" s="128"/>
      <c r="I87" s="128"/>
      <c r="J87" s="128"/>
      <c r="K87" s="128"/>
      <c r="L87" s="128"/>
      <c r="M87" s="128"/>
      <c r="N87" s="128"/>
      <c r="O87" s="128"/>
      <c r="P87" s="128"/>
      <c r="Q87" s="128"/>
      <c r="R87" s="129"/>
      <c r="S87" s="285"/>
      <c r="T87" s="128"/>
      <c r="U87" s="128"/>
      <c r="V87" s="128"/>
      <c r="W87" s="128"/>
      <c r="X87" s="128"/>
      <c r="Y87" s="128"/>
      <c r="Z87" s="128"/>
      <c r="AA87" s="128"/>
      <c r="AB87" s="128"/>
      <c r="AC87" s="128"/>
      <c r="AD87" s="128"/>
      <c r="AE87" s="128"/>
      <c r="AF87" s="128"/>
      <c r="AG87" s="128"/>
      <c r="AH87" s="128"/>
      <c r="AI87" s="128"/>
      <c r="AJ87" s="129"/>
    </row>
    <row r="88" spans="1:37" ht="12" customHeight="1">
      <c r="A88" s="282"/>
      <c r="B88" s="128"/>
      <c r="C88" s="128"/>
      <c r="D88" s="128"/>
      <c r="E88" s="128"/>
      <c r="F88" s="128"/>
      <c r="G88" s="128"/>
      <c r="H88" s="128"/>
      <c r="I88" s="128"/>
      <c r="J88" s="128"/>
      <c r="K88" s="128"/>
      <c r="L88" s="128"/>
      <c r="M88" s="128"/>
      <c r="N88" s="128"/>
      <c r="O88" s="128"/>
      <c r="P88" s="128"/>
      <c r="Q88" s="128"/>
      <c r="R88" s="129"/>
      <c r="S88" s="285"/>
      <c r="T88" s="128"/>
      <c r="U88" s="128"/>
      <c r="V88" s="128"/>
      <c r="W88" s="128"/>
      <c r="X88" s="128"/>
      <c r="Y88" s="128"/>
      <c r="Z88" s="128"/>
      <c r="AA88" s="128"/>
      <c r="AB88" s="128"/>
      <c r="AC88" s="128"/>
      <c r="AD88" s="128"/>
      <c r="AE88" s="128"/>
      <c r="AF88" s="128"/>
      <c r="AG88" s="128"/>
      <c r="AH88" s="128"/>
      <c r="AI88" s="128"/>
      <c r="AJ88" s="129"/>
    </row>
    <row r="89" spans="1:37" ht="12" customHeight="1">
      <c r="A89" s="282"/>
      <c r="B89" s="128"/>
      <c r="C89" s="128"/>
      <c r="D89" s="128"/>
      <c r="E89" s="128"/>
      <c r="F89" s="128"/>
      <c r="G89" s="128"/>
      <c r="H89" s="128"/>
      <c r="I89" s="128"/>
      <c r="J89" s="128"/>
      <c r="K89" s="128"/>
      <c r="L89" s="128"/>
      <c r="M89" s="128"/>
      <c r="N89" s="128"/>
      <c r="O89" s="128"/>
      <c r="P89" s="128"/>
      <c r="Q89" s="128"/>
      <c r="R89" s="129"/>
      <c r="S89" s="285"/>
      <c r="T89" s="128"/>
      <c r="U89" s="128"/>
      <c r="V89" s="128"/>
      <c r="W89" s="128"/>
      <c r="X89" s="128"/>
      <c r="Y89" s="128"/>
      <c r="Z89" s="128"/>
      <c r="AA89" s="128"/>
      <c r="AB89" s="128"/>
      <c r="AC89" s="128"/>
      <c r="AD89" s="128"/>
      <c r="AE89" s="128"/>
      <c r="AF89" s="128"/>
      <c r="AG89" s="128"/>
      <c r="AH89" s="128"/>
      <c r="AI89" s="128"/>
      <c r="AJ89" s="129"/>
    </row>
    <row r="90" spans="1:37" ht="12" customHeight="1">
      <c r="A90" s="282"/>
      <c r="B90" s="128"/>
      <c r="C90" s="128"/>
      <c r="D90" s="128"/>
      <c r="E90" s="128"/>
      <c r="F90" s="128"/>
      <c r="G90" s="128"/>
      <c r="H90" s="128"/>
      <c r="I90" s="128"/>
      <c r="J90" s="128"/>
      <c r="K90" s="128"/>
      <c r="L90" s="128"/>
      <c r="M90" s="128"/>
      <c r="N90" s="128"/>
      <c r="O90" s="128"/>
      <c r="P90" s="128"/>
      <c r="Q90" s="128"/>
      <c r="R90" s="129"/>
      <c r="S90" s="285"/>
      <c r="T90" s="128"/>
      <c r="U90" s="128"/>
      <c r="V90" s="128"/>
      <c r="W90" s="128"/>
      <c r="X90" s="128"/>
      <c r="Y90" s="128"/>
      <c r="Z90" s="128"/>
      <c r="AA90" s="128"/>
      <c r="AB90" s="128"/>
      <c r="AC90" s="128"/>
      <c r="AD90" s="128"/>
      <c r="AE90" s="128"/>
      <c r="AF90" s="128"/>
      <c r="AG90" s="128"/>
      <c r="AH90" s="128"/>
      <c r="AI90" s="128"/>
      <c r="AJ90" s="129"/>
    </row>
    <row r="91" spans="1:37" ht="12" customHeight="1">
      <c r="A91" s="282"/>
      <c r="B91" s="128"/>
      <c r="C91" s="128"/>
      <c r="D91" s="128"/>
      <c r="E91" s="128"/>
      <c r="F91" s="128"/>
      <c r="G91" s="128"/>
      <c r="H91" s="128"/>
      <c r="I91" s="128"/>
      <c r="J91" s="128"/>
      <c r="K91" s="128"/>
      <c r="L91" s="128"/>
      <c r="M91" s="128"/>
      <c r="N91" s="128"/>
      <c r="O91" s="128"/>
      <c r="P91" s="128"/>
      <c r="Q91" s="128"/>
      <c r="R91" s="129"/>
      <c r="S91" s="285"/>
      <c r="T91" s="128"/>
      <c r="U91" s="128"/>
      <c r="V91" s="128"/>
      <c r="W91" s="128"/>
      <c r="X91" s="128"/>
      <c r="Y91" s="128"/>
      <c r="Z91" s="128"/>
      <c r="AA91" s="128"/>
      <c r="AB91" s="128"/>
      <c r="AC91" s="128"/>
      <c r="AD91" s="128"/>
      <c r="AE91" s="128"/>
      <c r="AF91" s="128"/>
      <c r="AG91" s="128"/>
      <c r="AH91" s="128"/>
      <c r="AI91" s="128"/>
      <c r="AJ91" s="129"/>
    </row>
    <row r="92" spans="1:37" ht="12" customHeight="1">
      <c r="A92" s="282"/>
      <c r="B92" s="128"/>
      <c r="C92" s="128"/>
      <c r="D92" s="128"/>
      <c r="E92" s="128"/>
      <c r="F92" s="128"/>
      <c r="G92" s="128"/>
      <c r="H92" s="128"/>
      <c r="I92" s="128"/>
      <c r="J92" s="128"/>
      <c r="K92" s="128"/>
      <c r="L92" s="128"/>
      <c r="M92" s="128"/>
      <c r="N92" s="128"/>
      <c r="O92" s="128"/>
      <c r="P92" s="128"/>
      <c r="Q92" s="128"/>
      <c r="R92" s="129"/>
      <c r="S92" s="285"/>
      <c r="T92" s="128"/>
      <c r="U92" s="128"/>
      <c r="V92" s="128"/>
      <c r="W92" s="128"/>
      <c r="X92" s="128"/>
      <c r="Y92" s="128"/>
      <c r="Z92" s="128"/>
      <c r="AA92" s="128"/>
      <c r="AB92" s="128"/>
      <c r="AC92" s="128"/>
      <c r="AD92" s="128"/>
      <c r="AE92" s="128"/>
      <c r="AF92" s="128"/>
      <c r="AG92" s="128"/>
      <c r="AH92" s="128"/>
      <c r="AI92" s="128"/>
      <c r="AJ92" s="129"/>
    </row>
    <row r="93" spans="1:37" ht="12" customHeight="1">
      <c r="A93" s="282"/>
      <c r="B93" s="128"/>
      <c r="C93" s="128"/>
      <c r="D93" s="128"/>
      <c r="E93" s="128"/>
      <c r="F93" s="128"/>
      <c r="G93" s="128"/>
      <c r="H93" s="128"/>
      <c r="I93" s="128"/>
      <c r="J93" s="128"/>
      <c r="K93" s="128"/>
      <c r="L93" s="128"/>
      <c r="M93" s="128"/>
      <c r="N93" s="128"/>
      <c r="O93" s="128"/>
      <c r="P93" s="128"/>
      <c r="Q93" s="128"/>
      <c r="R93" s="129"/>
      <c r="S93" s="285"/>
      <c r="T93" s="128"/>
      <c r="U93" s="128"/>
      <c r="V93" s="128"/>
      <c r="W93" s="128"/>
      <c r="X93" s="128"/>
      <c r="Y93" s="128"/>
      <c r="Z93" s="128"/>
      <c r="AA93" s="128"/>
      <c r="AB93" s="128"/>
      <c r="AC93" s="128"/>
      <c r="AD93" s="128"/>
      <c r="AE93" s="128"/>
      <c r="AF93" s="128"/>
      <c r="AG93" s="128"/>
      <c r="AH93" s="128"/>
      <c r="AI93" s="128"/>
      <c r="AJ93" s="129"/>
    </row>
    <row r="94" spans="1:37" ht="12" customHeight="1">
      <c r="A94" s="282"/>
      <c r="B94" s="128"/>
      <c r="C94" s="128"/>
      <c r="D94" s="128"/>
      <c r="E94" s="128"/>
      <c r="F94" s="128"/>
      <c r="G94" s="128"/>
      <c r="H94" s="128"/>
      <c r="I94" s="128"/>
      <c r="J94" s="128"/>
      <c r="K94" s="128"/>
      <c r="L94" s="128"/>
      <c r="M94" s="128"/>
      <c r="N94" s="128"/>
      <c r="O94" s="128"/>
      <c r="P94" s="128"/>
      <c r="Q94" s="128"/>
      <c r="R94" s="129"/>
      <c r="S94" s="285"/>
      <c r="T94" s="128"/>
      <c r="U94" s="128"/>
      <c r="V94" s="128"/>
      <c r="W94" s="128"/>
      <c r="X94" s="128"/>
      <c r="Y94" s="128"/>
      <c r="Z94" s="128"/>
      <c r="AA94" s="128"/>
      <c r="AB94" s="128"/>
      <c r="AC94" s="128"/>
      <c r="AD94" s="128"/>
      <c r="AE94" s="128"/>
      <c r="AF94" s="128"/>
      <c r="AG94" s="128"/>
      <c r="AH94" s="128"/>
      <c r="AI94" s="128"/>
      <c r="AJ94" s="129"/>
    </row>
    <row r="95" spans="1:37" ht="12" customHeight="1">
      <c r="A95" s="283"/>
      <c r="B95" s="130"/>
      <c r="C95" s="130"/>
      <c r="D95" s="130"/>
      <c r="E95" s="130"/>
      <c r="F95" s="130"/>
      <c r="G95" s="130"/>
      <c r="H95" s="130"/>
      <c r="I95" s="130"/>
      <c r="J95" s="130"/>
      <c r="K95" s="130"/>
      <c r="L95" s="130"/>
      <c r="M95" s="130"/>
      <c r="N95" s="130"/>
      <c r="O95" s="130"/>
      <c r="P95" s="130"/>
      <c r="Q95" s="130"/>
      <c r="R95" s="131"/>
      <c r="S95" s="286"/>
      <c r="T95" s="130"/>
      <c r="U95" s="130"/>
      <c r="V95" s="130"/>
      <c r="W95" s="130"/>
      <c r="X95" s="130"/>
      <c r="Y95" s="130"/>
      <c r="Z95" s="130"/>
      <c r="AA95" s="130"/>
      <c r="AB95" s="130"/>
      <c r="AC95" s="130"/>
      <c r="AD95" s="130"/>
      <c r="AE95" s="130"/>
      <c r="AF95" s="130"/>
      <c r="AG95" s="130"/>
      <c r="AH95" s="130"/>
      <c r="AI95" s="130"/>
      <c r="AJ95" s="131"/>
    </row>
    <row r="96" spans="1:37" ht="12" customHeight="1">
      <c r="A96" s="281" t="s">
        <v>126</v>
      </c>
      <c r="B96" s="287" t="s">
        <v>128</v>
      </c>
      <c r="C96" s="288"/>
      <c r="D96" s="288"/>
      <c r="E96" s="288"/>
      <c r="F96" s="289"/>
      <c r="G96" s="289"/>
      <c r="H96" s="280" t="str">
        <f>IF(F96="","",VLOOKUP(F96,【編集厳禁】工法リスト!$A$4:$B$43,2,FALSE))</f>
        <v/>
      </c>
      <c r="I96" s="280"/>
      <c r="J96" s="280"/>
      <c r="K96" s="280"/>
      <c r="L96" s="280"/>
      <c r="M96" s="280"/>
      <c r="N96" s="280"/>
      <c r="O96" s="280"/>
      <c r="P96" s="280"/>
      <c r="Q96" s="280"/>
      <c r="R96" s="280"/>
      <c r="S96" s="284" t="s">
        <v>126</v>
      </c>
      <c r="T96" s="287" t="s">
        <v>128</v>
      </c>
      <c r="U96" s="288"/>
      <c r="V96" s="288"/>
      <c r="W96" s="288"/>
      <c r="X96" s="303" t="str">
        <f>IF(F96="","",F96)</f>
        <v/>
      </c>
      <c r="Y96" s="303"/>
      <c r="Z96" s="280" t="str">
        <f>IF(X96="","",VLOOKUP(X96,【編集厳禁】工法リスト!$A$4:$B$43,2,FALSE))</f>
        <v/>
      </c>
      <c r="AA96" s="280"/>
      <c r="AB96" s="280"/>
      <c r="AC96" s="280"/>
      <c r="AD96" s="280"/>
      <c r="AE96" s="280"/>
      <c r="AF96" s="280"/>
      <c r="AG96" s="280"/>
      <c r="AH96" s="280"/>
      <c r="AI96" s="280"/>
      <c r="AJ96" s="280"/>
      <c r="AK96" s="115" t="s">
        <v>132</v>
      </c>
    </row>
    <row r="97" spans="1:37" ht="12" customHeight="1">
      <c r="A97" s="282"/>
      <c r="B97" s="128"/>
      <c r="C97" s="128"/>
      <c r="D97" s="128"/>
      <c r="E97" s="128"/>
      <c r="F97" s="128"/>
      <c r="G97" s="128"/>
      <c r="H97" s="128"/>
      <c r="I97" s="128"/>
      <c r="J97" s="128"/>
      <c r="K97" s="128"/>
      <c r="L97" s="128"/>
      <c r="M97" s="128"/>
      <c r="N97" s="128"/>
      <c r="O97" s="128"/>
      <c r="P97" s="128"/>
      <c r="Q97" s="128"/>
      <c r="R97" s="129"/>
      <c r="S97" s="285"/>
      <c r="T97" s="128"/>
      <c r="U97" s="128"/>
      <c r="V97" s="128"/>
      <c r="W97" s="128"/>
      <c r="X97" s="128"/>
      <c r="Y97" s="128"/>
      <c r="Z97" s="128"/>
      <c r="AA97" s="128"/>
      <c r="AB97" s="128"/>
      <c r="AC97" s="128"/>
      <c r="AD97" s="128"/>
      <c r="AE97" s="128"/>
      <c r="AF97" s="128"/>
      <c r="AG97" s="128"/>
      <c r="AH97" s="128"/>
      <c r="AI97" s="128"/>
      <c r="AJ97" s="129"/>
    </row>
    <row r="98" spans="1:37" ht="12" customHeight="1">
      <c r="A98" s="282"/>
      <c r="B98" s="128"/>
      <c r="C98" s="128"/>
      <c r="D98" s="128"/>
      <c r="E98" s="128"/>
      <c r="F98" s="128"/>
      <c r="G98" s="128"/>
      <c r="H98" s="128"/>
      <c r="I98" s="128"/>
      <c r="J98" s="128"/>
      <c r="K98" s="128"/>
      <c r="L98" s="128"/>
      <c r="M98" s="128"/>
      <c r="N98" s="128"/>
      <c r="O98" s="128"/>
      <c r="P98" s="128"/>
      <c r="Q98" s="128"/>
      <c r="R98" s="129"/>
      <c r="S98" s="285"/>
      <c r="T98" s="128"/>
      <c r="U98" s="128"/>
      <c r="V98" s="128"/>
      <c r="W98" s="128"/>
      <c r="X98" s="128"/>
      <c r="Y98" s="128"/>
      <c r="Z98" s="128"/>
      <c r="AA98" s="128"/>
      <c r="AB98" s="128"/>
      <c r="AC98" s="128"/>
      <c r="AD98" s="128"/>
      <c r="AE98" s="128"/>
      <c r="AF98" s="128"/>
      <c r="AG98" s="128"/>
      <c r="AH98" s="128"/>
      <c r="AI98" s="128"/>
      <c r="AJ98" s="129"/>
    </row>
    <row r="99" spans="1:37" ht="12" customHeight="1">
      <c r="A99" s="282"/>
      <c r="B99" s="128"/>
      <c r="C99" s="128"/>
      <c r="D99" s="128"/>
      <c r="E99" s="128"/>
      <c r="F99" s="128"/>
      <c r="G99" s="128"/>
      <c r="H99" s="128"/>
      <c r="I99" s="128"/>
      <c r="J99" s="128"/>
      <c r="K99" s="128"/>
      <c r="L99" s="128"/>
      <c r="M99" s="128"/>
      <c r="N99" s="128"/>
      <c r="O99" s="128"/>
      <c r="P99" s="128"/>
      <c r="Q99" s="128"/>
      <c r="R99" s="129"/>
      <c r="S99" s="285"/>
      <c r="T99" s="128"/>
      <c r="U99" s="128"/>
      <c r="V99" s="128"/>
      <c r="W99" s="128"/>
      <c r="X99" s="128"/>
      <c r="Y99" s="128"/>
      <c r="Z99" s="128"/>
      <c r="AA99" s="128"/>
      <c r="AB99" s="128"/>
      <c r="AC99" s="128"/>
      <c r="AD99" s="128"/>
      <c r="AE99" s="128"/>
      <c r="AF99" s="128"/>
      <c r="AG99" s="128"/>
      <c r="AH99" s="128"/>
      <c r="AI99" s="128"/>
      <c r="AJ99" s="129"/>
    </row>
    <row r="100" spans="1:37" ht="12" customHeight="1">
      <c r="A100" s="282"/>
      <c r="B100" s="128"/>
      <c r="C100" s="128"/>
      <c r="D100" s="128"/>
      <c r="E100" s="128"/>
      <c r="F100" s="128"/>
      <c r="G100" s="128"/>
      <c r="H100" s="128"/>
      <c r="I100" s="128"/>
      <c r="J100" s="128"/>
      <c r="K100" s="128"/>
      <c r="L100" s="128"/>
      <c r="M100" s="128"/>
      <c r="N100" s="128"/>
      <c r="O100" s="128"/>
      <c r="P100" s="128"/>
      <c r="Q100" s="128"/>
      <c r="R100" s="129"/>
      <c r="S100" s="285"/>
      <c r="T100" s="128"/>
      <c r="U100" s="128"/>
      <c r="V100" s="128"/>
      <c r="W100" s="128"/>
      <c r="X100" s="128"/>
      <c r="Y100" s="128"/>
      <c r="Z100" s="128"/>
      <c r="AA100" s="128"/>
      <c r="AB100" s="128"/>
      <c r="AC100" s="128"/>
      <c r="AD100" s="128"/>
      <c r="AE100" s="128"/>
      <c r="AF100" s="128"/>
      <c r="AG100" s="128"/>
      <c r="AH100" s="128"/>
      <c r="AI100" s="128"/>
      <c r="AJ100" s="129"/>
    </row>
    <row r="101" spans="1:37" ht="12" customHeight="1">
      <c r="A101" s="282"/>
      <c r="B101" s="128"/>
      <c r="C101" s="128"/>
      <c r="D101" s="128"/>
      <c r="E101" s="128"/>
      <c r="F101" s="128"/>
      <c r="G101" s="128"/>
      <c r="H101" s="128"/>
      <c r="I101" s="128"/>
      <c r="J101" s="128"/>
      <c r="K101" s="128"/>
      <c r="L101" s="128"/>
      <c r="M101" s="128"/>
      <c r="N101" s="128"/>
      <c r="O101" s="128"/>
      <c r="P101" s="128"/>
      <c r="Q101" s="128"/>
      <c r="R101" s="129"/>
      <c r="S101" s="285"/>
      <c r="T101" s="128"/>
      <c r="U101" s="128"/>
      <c r="V101" s="128"/>
      <c r="W101" s="128"/>
      <c r="X101" s="128"/>
      <c r="Y101" s="128"/>
      <c r="Z101" s="128"/>
      <c r="AA101" s="128"/>
      <c r="AB101" s="128"/>
      <c r="AC101" s="128"/>
      <c r="AD101" s="128"/>
      <c r="AE101" s="128"/>
      <c r="AF101" s="128"/>
      <c r="AG101" s="128"/>
      <c r="AH101" s="128"/>
      <c r="AI101" s="128"/>
      <c r="AJ101" s="129"/>
    </row>
    <row r="102" spans="1:37" ht="12" customHeight="1">
      <c r="A102" s="282"/>
      <c r="B102" s="128"/>
      <c r="C102" s="128"/>
      <c r="D102" s="128"/>
      <c r="E102" s="128"/>
      <c r="F102" s="128"/>
      <c r="G102" s="128"/>
      <c r="H102" s="128"/>
      <c r="I102" s="128"/>
      <c r="J102" s="128"/>
      <c r="K102" s="128"/>
      <c r="L102" s="128"/>
      <c r="M102" s="128"/>
      <c r="N102" s="128"/>
      <c r="O102" s="128"/>
      <c r="P102" s="128"/>
      <c r="Q102" s="128"/>
      <c r="R102" s="129"/>
      <c r="S102" s="285"/>
      <c r="T102" s="128"/>
      <c r="U102" s="128"/>
      <c r="V102" s="128"/>
      <c r="W102" s="128"/>
      <c r="X102" s="128"/>
      <c r="Y102" s="128"/>
      <c r="Z102" s="128"/>
      <c r="AA102" s="128"/>
      <c r="AB102" s="128"/>
      <c r="AC102" s="128"/>
      <c r="AD102" s="128"/>
      <c r="AE102" s="128"/>
      <c r="AF102" s="128"/>
      <c r="AG102" s="128"/>
      <c r="AH102" s="128"/>
      <c r="AI102" s="128"/>
      <c r="AJ102" s="129"/>
    </row>
    <row r="103" spans="1:37" ht="12" customHeight="1">
      <c r="A103" s="282"/>
      <c r="B103" s="128"/>
      <c r="C103" s="128"/>
      <c r="D103" s="128"/>
      <c r="E103" s="128"/>
      <c r="F103" s="128"/>
      <c r="G103" s="128"/>
      <c r="H103" s="128"/>
      <c r="I103" s="128"/>
      <c r="J103" s="128"/>
      <c r="K103" s="128"/>
      <c r="L103" s="128"/>
      <c r="M103" s="128"/>
      <c r="N103" s="128"/>
      <c r="O103" s="128"/>
      <c r="P103" s="128"/>
      <c r="Q103" s="128"/>
      <c r="R103" s="129"/>
      <c r="S103" s="285"/>
      <c r="T103" s="128"/>
      <c r="U103" s="128"/>
      <c r="V103" s="128"/>
      <c r="W103" s="128"/>
      <c r="X103" s="128"/>
      <c r="Y103" s="128"/>
      <c r="Z103" s="128"/>
      <c r="AA103" s="128"/>
      <c r="AB103" s="128"/>
      <c r="AC103" s="128"/>
      <c r="AD103" s="128"/>
      <c r="AE103" s="128"/>
      <c r="AF103" s="128"/>
      <c r="AG103" s="128"/>
      <c r="AH103" s="128"/>
      <c r="AI103" s="128"/>
      <c r="AJ103" s="129"/>
    </row>
    <row r="104" spans="1:37" ht="12" customHeight="1">
      <c r="A104" s="282"/>
      <c r="B104" s="128"/>
      <c r="C104" s="128"/>
      <c r="D104" s="128"/>
      <c r="E104" s="128"/>
      <c r="F104" s="128"/>
      <c r="G104" s="128"/>
      <c r="H104" s="128"/>
      <c r="I104" s="128"/>
      <c r="J104" s="128"/>
      <c r="K104" s="128"/>
      <c r="L104" s="128"/>
      <c r="M104" s="128"/>
      <c r="N104" s="128"/>
      <c r="O104" s="128"/>
      <c r="P104" s="128"/>
      <c r="Q104" s="128"/>
      <c r="R104" s="129"/>
      <c r="S104" s="285"/>
      <c r="T104" s="128"/>
      <c r="U104" s="128"/>
      <c r="V104" s="128"/>
      <c r="W104" s="128"/>
      <c r="X104" s="128"/>
      <c r="Y104" s="128"/>
      <c r="Z104" s="128"/>
      <c r="AA104" s="128"/>
      <c r="AB104" s="128"/>
      <c r="AC104" s="128"/>
      <c r="AD104" s="128"/>
      <c r="AE104" s="128"/>
      <c r="AF104" s="128"/>
      <c r="AG104" s="128"/>
      <c r="AH104" s="128"/>
      <c r="AI104" s="128"/>
      <c r="AJ104" s="129"/>
    </row>
    <row r="105" spans="1:37" ht="12" customHeight="1">
      <c r="A105" s="282"/>
      <c r="B105" s="128"/>
      <c r="C105" s="128"/>
      <c r="D105" s="128"/>
      <c r="E105" s="128"/>
      <c r="F105" s="128"/>
      <c r="G105" s="128"/>
      <c r="H105" s="128"/>
      <c r="I105" s="128"/>
      <c r="J105" s="128"/>
      <c r="K105" s="128"/>
      <c r="L105" s="128"/>
      <c r="M105" s="128"/>
      <c r="N105" s="128"/>
      <c r="O105" s="128"/>
      <c r="P105" s="128"/>
      <c r="Q105" s="128"/>
      <c r="R105" s="129"/>
      <c r="S105" s="285"/>
      <c r="T105" s="128"/>
      <c r="U105" s="128"/>
      <c r="V105" s="128"/>
      <c r="W105" s="128"/>
      <c r="X105" s="128"/>
      <c r="Y105" s="128"/>
      <c r="Z105" s="128"/>
      <c r="AA105" s="128"/>
      <c r="AB105" s="128"/>
      <c r="AC105" s="128"/>
      <c r="AD105" s="128"/>
      <c r="AE105" s="128"/>
      <c r="AF105" s="128"/>
      <c r="AG105" s="128"/>
      <c r="AH105" s="128"/>
      <c r="AI105" s="128"/>
      <c r="AJ105" s="129"/>
    </row>
    <row r="106" spans="1:37" ht="12" customHeight="1">
      <c r="A106" s="282"/>
      <c r="B106" s="128"/>
      <c r="C106" s="128"/>
      <c r="D106" s="128"/>
      <c r="E106" s="128"/>
      <c r="F106" s="128"/>
      <c r="G106" s="128"/>
      <c r="H106" s="128"/>
      <c r="I106" s="128"/>
      <c r="J106" s="128"/>
      <c r="K106" s="128"/>
      <c r="L106" s="128"/>
      <c r="M106" s="128"/>
      <c r="N106" s="128"/>
      <c r="O106" s="128"/>
      <c r="P106" s="128"/>
      <c r="Q106" s="128"/>
      <c r="R106" s="129"/>
      <c r="S106" s="285"/>
      <c r="T106" s="128"/>
      <c r="U106" s="128"/>
      <c r="V106" s="128"/>
      <c r="W106" s="128"/>
      <c r="X106" s="128"/>
      <c r="Y106" s="128"/>
      <c r="Z106" s="128"/>
      <c r="AA106" s="128"/>
      <c r="AB106" s="128"/>
      <c r="AC106" s="128"/>
      <c r="AD106" s="128"/>
      <c r="AE106" s="128"/>
      <c r="AF106" s="128"/>
      <c r="AG106" s="128"/>
      <c r="AH106" s="128"/>
      <c r="AI106" s="128"/>
      <c r="AJ106" s="129"/>
    </row>
    <row r="107" spans="1:37" ht="12" customHeight="1">
      <c r="A107" s="282"/>
      <c r="B107" s="128"/>
      <c r="C107" s="128"/>
      <c r="D107" s="128"/>
      <c r="E107" s="128"/>
      <c r="F107" s="128"/>
      <c r="G107" s="128"/>
      <c r="H107" s="128"/>
      <c r="I107" s="128"/>
      <c r="J107" s="128"/>
      <c r="K107" s="128"/>
      <c r="L107" s="128"/>
      <c r="M107" s="128"/>
      <c r="N107" s="128"/>
      <c r="O107" s="128"/>
      <c r="P107" s="128"/>
      <c r="Q107" s="128"/>
      <c r="R107" s="129"/>
      <c r="S107" s="285"/>
      <c r="T107" s="128"/>
      <c r="U107" s="128"/>
      <c r="V107" s="128"/>
      <c r="W107" s="128"/>
      <c r="X107" s="128"/>
      <c r="Y107" s="128"/>
      <c r="Z107" s="128"/>
      <c r="AA107" s="128"/>
      <c r="AB107" s="128"/>
      <c r="AC107" s="128"/>
      <c r="AD107" s="128"/>
      <c r="AE107" s="128"/>
      <c r="AF107" s="128"/>
      <c r="AG107" s="128"/>
      <c r="AH107" s="128"/>
      <c r="AI107" s="128"/>
      <c r="AJ107" s="129"/>
    </row>
    <row r="108" spans="1:37" ht="12" customHeight="1">
      <c r="A108" s="282"/>
      <c r="B108" s="128"/>
      <c r="C108" s="128"/>
      <c r="D108" s="128"/>
      <c r="E108" s="128"/>
      <c r="F108" s="128"/>
      <c r="G108" s="128"/>
      <c r="H108" s="128"/>
      <c r="I108" s="128"/>
      <c r="J108" s="128"/>
      <c r="K108" s="128"/>
      <c r="L108" s="128"/>
      <c r="M108" s="128"/>
      <c r="N108" s="128"/>
      <c r="O108" s="128"/>
      <c r="P108" s="128"/>
      <c r="Q108" s="128"/>
      <c r="R108" s="129"/>
      <c r="S108" s="285"/>
      <c r="T108" s="128"/>
      <c r="U108" s="128"/>
      <c r="V108" s="128"/>
      <c r="W108" s="128"/>
      <c r="X108" s="128"/>
      <c r="Y108" s="128"/>
      <c r="Z108" s="128"/>
      <c r="AA108" s="128"/>
      <c r="AB108" s="128"/>
      <c r="AC108" s="128"/>
      <c r="AD108" s="128"/>
      <c r="AE108" s="128"/>
      <c r="AF108" s="128"/>
      <c r="AG108" s="128"/>
      <c r="AH108" s="128"/>
      <c r="AI108" s="128"/>
      <c r="AJ108" s="129"/>
    </row>
    <row r="109" spans="1:37" ht="12" customHeight="1">
      <c r="A109" s="282"/>
      <c r="B109" s="128"/>
      <c r="C109" s="128"/>
      <c r="D109" s="128"/>
      <c r="E109" s="128"/>
      <c r="F109" s="128"/>
      <c r="G109" s="128"/>
      <c r="H109" s="128"/>
      <c r="I109" s="128"/>
      <c r="J109" s="128"/>
      <c r="K109" s="128"/>
      <c r="L109" s="128"/>
      <c r="M109" s="128"/>
      <c r="N109" s="128"/>
      <c r="O109" s="128"/>
      <c r="P109" s="128"/>
      <c r="Q109" s="128"/>
      <c r="R109" s="129"/>
      <c r="S109" s="285"/>
      <c r="T109" s="128"/>
      <c r="U109" s="128"/>
      <c r="V109" s="128"/>
      <c r="W109" s="128"/>
      <c r="X109" s="128"/>
      <c r="Y109" s="128"/>
      <c r="Z109" s="128"/>
      <c r="AA109" s="128"/>
      <c r="AB109" s="128"/>
      <c r="AC109" s="128"/>
      <c r="AD109" s="128"/>
      <c r="AE109" s="128"/>
      <c r="AF109" s="128"/>
      <c r="AG109" s="128"/>
      <c r="AH109" s="128"/>
      <c r="AI109" s="128"/>
      <c r="AJ109" s="129"/>
    </row>
    <row r="110" spans="1:37" ht="12" customHeight="1">
      <c r="A110" s="283"/>
      <c r="B110" s="130"/>
      <c r="C110" s="130"/>
      <c r="D110" s="130"/>
      <c r="E110" s="130"/>
      <c r="F110" s="130"/>
      <c r="G110" s="130"/>
      <c r="H110" s="130"/>
      <c r="I110" s="130"/>
      <c r="J110" s="130"/>
      <c r="K110" s="130"/>
      <c r="L110" s="130"/>
      <c r="M110" s="130"/>
      <c r="N110" s="130"/>
      <c r="O110" s="130"/>
      <c r="P110" s="130"/>
      <c r="Q110" s="130"/>
      <c r="R110" s="131"/>
      <c r="S110" s="286"/>
      <c r="T110" s="130"/>
      <c r="U110" s="130"/>
      <c r="V110" s="130"/>
      <c r="W110" s="130"/>
      <c r="X110" s="130"/>
      <c r="Y110" s="130"/>
      <c r="Z110" s="130"/>
      <c r="AA110" s="130"/>
      <c r="AB110" s="130"/>
      <c r="AC110" s="130"/>
      <c r="AD110" s="130"/>
      <c r="AE110" s="130"/>
      <c r="AF110" s="130"/>
      <c r="AG110" s="130"/>
      <c r="AH110" s="130"/>
      <c r="AI110" s="130"/>
      <c r="AJ110" s="131"/>
    </row>
    <row r="111" spans="1:37" ht="12" customHeight="1">
      <c r="A111" s="281" t="s">
        <v>127</v>
      </c>
      <c r="B111" s="287" t="s">
        <v>128</v>
      </c>
      <c r="C111" s="288"/>
      <c r="D111" s="288"/>
      <c r="E111" s="288"/>
      <c r="F111" s="289"/>
      <c r="G111" s="289"/>
      <c r="H111" s="280" t="str">
        <f>IF(F111="","",VLOOKUP(F111,【編集厳禁】工法リスト!$A$4:$B$43,2,FALSE))</f>
        <v/>
      </c>
      <c r="I111" s="280"/>
      <c r="J111" s="280"/>
      <c r="K111" s="280"/>
      <c r="L111" s="280"/>
      <c r="M111" s="280"/>
      <c r="N111" s="280"/>
      <c r="O111" s="280"/>
      <c r="P111" s="280"/>
      <c r="Q111" s="280"/>
      <c r="R111" s="280"/>
      <c r="S111" s="284" t="s">
        <v>127</v>
      </c>
      <c r="T111" s="287" t="s">
        <v>128</v>
      </c>
      <c r="U111" s="288"/>
      <c r="V111" s="288"/>
      <c r="W111" s="288"/>
      <c r="X111" s="303" t="str">
        <f>IF(F111="","",F111)</f>
        <v/>
      </c>
      <c r="Y111" s="303"/>
      <c r="Z111" s="280" t="str">
        <f>IF(X111="","",VLOOKUP(X111,【編集厳禁】工法リスト!$A$4:$B$43,2,FALSE))</f>
        <v/>
      </c>
      <c r="AA111" s="280"/>
      <c r="AB111" s="280"/>
      <c r="AC111" s="280"/>
      <c r="AD111" s="280"/>
      <c r="AE111" s="280"/>
      <c r="AF111" s="280"/>
      <c r="AG111" s="280"/>
      <c r="AH111" s="280"/>
      <c r="AI111" s="280"/>
      <c r="AJ111" s="280"/>
      <c r="AK111" s="115" t="s">
        <v>132</v>
      </c>
    </row>
    <row r="112" spans="1:37" ht="12" customHeight="1">
      <c r="A112" s="282"/>
      <c r="B112" s="121"/>
      <c r="C112" s="121"/>
      <c r="D112" s="121"/>
      <c r="E112" s="121"/>
      <c r="F112" s="121"/>
      <c r="G112" s="121"/>
      <c r="H112" s="121"/>
      <c r="I112" s="121"/>
      <c r="J112" s="121"/>
      <c r="K112" s="121"/>
      <c r="L112" s="121"/>
      <c r="M112" s="121"/>
      <c r="N112" s="121"/>
      <c r="O112" s="121"/>
      <c r="P112" s="121"/>
      <c r="Q112" s="121"/>
      <c r="R112" s="121"/>
      <c r="S112" s="285"/>
      <c r="T112" s="121"/>
      <c r="U112" s="121"/>
      <c r="V112" s="121"/>
      <c r="W112" s="121"/>
      <c r="X112" s="121"/>
      <c r="Y112" s="121"/>
      <c r="Z112" s="121"/>
      <c r="AA112" s="121"/>
      <c r="AB112" s="121"/>
      <c r="AC112" s="121"/>
      <c r="AD112" s="121"/>
      <c r="AE112" s="121"/>
      <c r="AF112" s="121"/>
      <c r="AG112" s="121"/>
      <c r="AH112" s="121"/>
      <c r="AI112" s="121"/>
      <c r="AJ112" s="122"/>
    </row>
    <row r="113" spans="1:36" ht="12" customHeight="1">
      <c r="A113" s="282"/>
      <c r="B113" s="128"/>
      <c r="C113" s="128"/>
      <c r="D113" s="128"/>
      <c r="E113" s="128"/>
      <c r="F113" s="128"/>
      <c r="G113" s="128"/>
      <c r="H113" s="128"/>
      <c r="I113" s="128"/>
      <c r="J113" s="128"/>
      <c r="K113" s="128"/>
      <c r="L113" s="128"/>
      <c r="M113" s="128"/>
      <c r="N113" s="128"/>
      <c r="O113" s="128"/>
      <c r="P113" s="128"/>
      <c r="Q113" s="128"/>
      <c r="R113" s="129"/>
      <c r="S113" s="285"/>
      <c r="T113" s="128"/>
      <c r="U113" s="128"/>
      <c r="V113" s="128"/>
      <c r="W113" s="128"/>
      <c r="X113" s="128"/>
      <c r="Y113" s="128"/>
      <c r="Z113" s="128"/>
      <c r="AA113" s="128"/>
      <c r="AB113" s="128"/>
      <c r="AC113" s="128"/>
      <c r="AD113" s="128"/>
      <c r="AE113" s="128"/>
      <c r="AF113" s="128"/>
      <c r="AG113" s="128"/>
      <c r="AH113" s="128"/>
      <c r="AI113" s="128"/>
      <c r="AJ113" s="129"/>
    </row>
    <row r="114" spans="1:36" ht="12" customHeight="1">
      <c r="A114" s="282"/>
      <c r="B114" s="128"/>
      <c r="C114" s="128"/>
      <c r="D114" s="128"/>
      <c r="E114" s="128"/>
      <c r="F114" s="128"/>
      <c r="G114" s="128"/>
      <c r="H114" s="128"/>
      <c r="I114" s="128"/>
      <c r="J114" s="128"/>
      <c r="K114" s="128"/>
      <c r="L114" s="128"/>
      <c r="M114" s="128"/>
      <c r="N114" s="128"/>
      <c r="O114" s="128"/>
      <c r="P114" s="128"/>
      <c r="Q114" s="128"/>
      <c r="R114" s="129"/>
      <c r="S114" s="285"/>
      <c r="T114" s="128"/>
      <c r="U114" s="128"/>
      <c r="V114" s="128"/>
      <c r="W114" s="128"/>
      <c r="X114" s="128"/>
      <c r="Y114" s="128"/>
      <c r="Z114" s="128"/>
      <c r="AA114" s="128"/>
      <c r="AB114" s="128"/>
      <c r="AC114" s="128"/>
      <c r="AD114" s="128"/>
      <c r="AE114" s="128"/>
      <c r="AF114" s="128"/>
      <c r="AG114" s="128"/>
      <c r="AH114" s="128"/>
      <c r="AI114" s="128"/>
      <c r="AJ114" s="129"/>
    </row>
    <row r="115" spans="1:36" ht="12" customHeight="1">
      <c r="A115" s="282"/>
      <c r="B115" s="128"/>
      <c r="C115" s="128"/>
      <c r="D115" s="128"/>
      <c r="E115" s="128"/>
      <c r="F115" s="128"/>
      <c r="G115" s="128"/>
      <c r="H115" s="128"/>
      <c r="I115" s="128"/>
      <c r="J115" s="128"/>
      <c r="K115" s="128"/>
      <c r="L115" s="128"/>
      <c r="M115" s="128"/>
      <c r="N115" s="128"/>
      <c r="O115" s="128"/>
      <c r="P115" s="128"/>
      <c r="Q115" s="128"/>
      <c r="R115" s="129"/>
      <c r="S115" s="285"/>
      <c r="T115" s="128"/>
      <c r="U115" s="128"/>
      <c r="V115" s="128"/>
      <c r="W115" s="128"/>
      <c r="X115" s="128"/>
      <c r="Y115" s="128"/>
      <c r="Z115" s="128"/>
      <c r="AA115" s="128"/>
      <c r="AB115" s="128"/>
      <c r="AC115" s="128"/>
      <c r="AD115" s="128"/>
      <c r="AE115" s="128"/>
      <c r="AF115" s="128"/>
      <c r="AG115" s="128"/>
      <c r="AH115" s="128"/>
      <c r="AI115" s="128"/>
      <c r="AJ115" s="129"/>
    </row>
    <row r="116" spans="1:36" ht="12" customHeight="1">
      <c r="A116" s="282"/>
      <c r="B116" s="128"/>
      <c r="C116" s="128"/>
      <c r="D116" s="128"/>
      <c r="E116" s="128"/>
      <c r="F116" s="128"/>
      <c r="G116" s="128"/>
      <c r="H116" s="128"/>
      <c r="I116" s="128"/>
      <c r="J116" s="128"/>
      <c r="K116" s="128"/>
      <c r="L116" s="128"/>
      <c r="M116" s="128"/>
      <c r="N116" s="128"/>
      <c r="O116" s="128"/>
      <c r="P116" s="128"/>
      <c r="Q116" s="128"/>
      <c r="R116" s="129"/>
      <c r="S116" s="285"/>
      <c r="T116" s="128"/>
      <c r="U116" s="128"/>
      <c r="V116" s="128"/>
      <c r="W116" s="128"/>
      <c r="X116" s="128"/>
      <c r="Y116" s="128"/>
      <c r="Z116" s="128"/>
      <c r="AA116" s="128"/>
      <c r="AB116" s="128"/>
      <c r="AC116" s="128"/>
      <c r="AD116" s="128"/>
      <c r="AE116" s="128"/>
      <c r="AF116" s="128"/>
      <c r="AG116" s="128"/>
      <c r="AH116" s="128"/>
      <c r="AI116" s="128"/>
      <c r="AJ116" s="129"/>
    </row>
    <row r="117" spans="1:36" ht="12" customHeight="1">
      <c r="A117" s="282"/>
      <c r="B117" s="128"/>
      <c r="C117" s="128"/>
      <c r="D117" s="128"/>
      <c r="E117" s="128"/>
      <c r="F117" s="128"/>
      <c r="G117" s="128"/>
      <c r="H117" s="128"/>
      <c r="I117" s="128"/>
      <c r="J117" s="128"/>
      <c r="K117" s="128"/>
      <c r="L117" s="128"/>
      <c r="M117" s="128"/>
      <c r="N117" s="128"/>
      <c r="O117" s="128"/>
      <c r="P117" s="128"/>
      <c r="Q117" s="128"/>
      <c r="R117" s="129"/>
      <c r="S117" s="285"/>
      <c r="T117" s="128"/>
      <c r="U117" s="128"/>
      <c r="V117" s="128"/>
      <c r="W117" s="128"/>
      <c r="X117" s="128"/>
      <c r="Y117" s="128"/>
      <c r="Z117" s="128"/>
      <c r="AA117" s="128"/>
      <c r="AB117" s="128"/>
      <c r="AC117" s="128"/>
      <c r="AD117" s="128"/>
      <c r="AE117" s="128"/>
      <c r="AF117" s="128"/>
      <c r="AG117" s="128"/>
      <c r="AH117" s="128"/>
      <c r="AI117" s="128"/>
      <c r="AJ117" s="129"/>
    </row>
    <row r="118" spans="1:36" ht="12" customHeight="1">
      <c r="A118" s="282"/>
      <c r="B118" s="128"/>
      <c r="C118" s="128"/>
      <c r="D118" s="128"/>
      <c r="E118" s="128"/>
      <c r="F118" s="128"/>
      <c r="G118" s="128"/>
      <c r="H118" s="128"/>
      <c r="I118" s="128"/>
      <c r="J118" s="128"/>
      <c r="K118" s="128"/>
      <c r="L118" s="128"/>
      <c r="M118" s="128"/>
      <c r="N118" s="128"/>
      <c r="O118" s="128"/>
      <c r="P118" s="128"/>
      <c r="Q118" s="128"/>
      <c r="R118" s="129"/>
      <c r="S118" s="285"/>
      <c r="T118" s="128"/>
      <c r="U118" s="128"/>
      <c r="V118" s="128"/>
      <c r="W118" s="128"/>
      <c r="X118" s="128"/>
      <c r="Y118" s="128"/>
      <c r="Z118" s="128"/>
      <c r="AA118" s="128"/>
      <c r="AB118" s="128"/>
      <c r="AC118" s="128"/>
      <c r="AD118" s="128"/>
      <c r="AE118" s="128"/>
      <c r="AF118" s="128"/>
      <c r="AG118" s="128"/>
      <c r="AH118" s="128"/>
      <c r="AI118" s="128"/>
      <c r="AJ118" s="129"/>
    </row>
    <row r="119" spans="1:36" ht="12" customHeight="1">
      <c r="A119" s="282"/>
      <c r="B119" s="128"/>
      <c r="C119" s="128"/>
      <c r="D119" s="128"/>
      <c r="E119" s="128"/>
      <c r="F119" s="128"/>
      <c r="G119" s="128"/>
      <c r="H119" s="128"/>
      <c r="I119" s="128"/>
      <c r="J119" s="128"/>
      <c r="K119" s="128"/>
      <c r="L119" s="128"/>
      <c r="M119" s="128"/>
      <c r="N119" s="128"/>
      <c r="O119" s="128"/>
      <c r="P119" s="128"/>
      <c r="Q119" s="128"/>
      <c r="R119" s="129"/>
      <c r="S119" s="285"/>
      <c r="T119" s="128"/>
      <c r="U119" s="128"/>
      <c r="V119" s="128"/>
      <c r="W119" s="128"/>
      <c r="X119" s="128"/>
      <c r="Y119" s="128"/>
      <c r="Z119" s="128"/>
      <c r="AA119" s="128"/>
      <c r="AB119" s="128"/>
      <c r="AC119" s="128"/>
      <c r="AD119" s="128"/>
      <c r="AE119" s="128"/>
      <c r="AF119" s="128"/>
      <c r="AG119" s="128"/>
      <c r="AH119" s="128"/>
      <c r="AI119" s="128"/>
      <c r="AJ119" s="129"/>
    </row>
    <row r="120" spans="1:36" ht="12" customHeight="1">
      <c r="A120" s="282"/>
      <c r="B120" s="128"/>
      <c r="C120" s="128"/>
      <c r="D120" s="128"/>
      <c r="E120" s="128"/>
      <c r="F120" s="128"/>
      <c r="G120" s="128"/>
      <c r="H120" s="128"/>
      <c r="I120" s="128"/>
      <c r="J120" s="128"/>
      <c r="K120" s="128"/>
      <c r="L120" s="128"/>
      <c r="M120" s="128"/>
      <c r="N120" s="128"/>
      <c r="O120" s="128"/>
      <c r="P120" s="128"/>
      <c r="Q120" s="128"/>
      <c r="R120" s="129"/>
      <c r="S120" s="285"/>
      <c r="T120" s="128"/>
      <c r="U120" s="128"/>
      <c r="V120" s="128"/>
      <c r="W120" s="128"/>
      <c r="X120" s="128"/>
      <c r="Y120" s="128"/>
      <c r="Z120" s="128"/>
      <c r="AA120" s="128"/>
      <c r="AB120" s="128"/>
      <c r="AC120" s="128"/>
      <c r="AD120" s="128"/>
      <c r="AE120" s="128"/>
      <c r="AF120" s="128"/>
      <c r="AG120" s="128"/>
      <c r="AH120" s="128"/>
      <c r="AI120" s="128"/>
      <c r="AJ120" s="129"/>
    </row>
    <row r="121" spans="1:36" ht="12" customHeight="1">
      <c r="A121" s="282"/>
      <c r="B121" s="128"/>
      <c r="C121" s="128"/>
      <c r="D121" s="128"/>
      <c r="E121" s="128"/>
      <c r="F121" s="128"/>
      <c r="G121" s="128"/>
      <c r="H121" s="128"/>
      <c r="I121" s="128"/>
      <c r="J121" s="128"/>
      <c r="K121" s="128"/>
      <c r="L121" s="128"/>
      <c r="M121" s="128"/>
      <c r="N121" s="128"/>
      <c r="O121" s="128"/>
      <c r="P121" s="128"/>
      <c r="Q121" s="128"/>
      <c r="R121" s="129"/>
      <c r="S121" s="285"/>
      <c r="T121" s="128"/>
      <c r="U121" s="128"/>
      <c r="V121" s="128"/>
      <c r="W121" s="128"/>
      <c r="X121" s="128"/>
      <c r="Y121" s="128"/>
      <c r="Z121" s="128"/>
      <c r="AA121" s="128"/>
      <c r="AB121" s="128"/>
      <c r="AC121" s="128"/>
      <c r="AD121" s="128"/>
      <c r="AE121" s="128"/>
      <c r="AF121" s="128"/>
      <c r="AG121" s="128"/>
      <c r="AH121" s="128"/>
      <c r="AI121" s="128"/>
      <c r="AJ121" s="129"/>
    </row>
    <row r="122" spans="1:36" ht="12" customHeight="1">
      <c r="A122" s="282"/>
      <c r="B122" s="128"/>
      <c r="C122" s="128"/>
      <c r="D122" s="128"/>
      <c r="E122" s="128"/>
      <c r="F122" s="128"/>
      <c r="G122" s="128"/>
      <c r="H122" s="128"/>
      <c r="I122" s="128"/>
      <c r="J122" s="128"/>
      <c r="K122" s="128"/>
      <c r="L122" s="128"/>
      <c r="M122" s="128"/>
      <c r="N122" s="128"/>
      <c r="O122" s="128"/>
      <c r="P122" s="128"/>
      <c r="Q122" s="128"/>
      <c r="R122" s="129"/>
      <c r="S122" s="285"/>
      <c r="T122" s="128"/>
      <c r="U122" s="128"/>
      <c r="V122" s="128"/>
      <c r="W122" s="128"/>
      <c r="X122" s="128"/>
      <c r="Y122" s="128"/>
      <c r="Z122" s="128"/>
      <c r="AA122" s="128"/>
      <c r="AB122" s="128"/>
      <c r="AC122" s="128"/>
      <c r="AD122" s="128"/>
      <c r="AE122" s="128"/>
      <c r="AF122" s="128"/>
      <c r="AG122" s="128"/>
      <c r="AH122" s="128"/>
      <c r="AI122" s="128"/>
      <c r="AJ122" s="129"/>
    </row>
    <row r="123" spans="1:36" ht="12" customHeight="1">
      <c r="A123" s="282"/>
      <c r="B123" s="128"/>
      <c r="C123" s="128"/>
      <c r="D123" s="128"/>
      <c r="E123" s="128"/>
      <c r="F123" s="128"/>
      <c r="G123" s="128"/>
      <c r="H123" s="128"/>
      <c r="I123" s="128"/>
      <c r="J123" s="128"/>
      <c r="K123" s="128"/>
      <c r="L123" s="128"/>
      <c r="M123" s="128"/>
      <c r="N123" s="128"/>
      <c r="O123" s="128"/>
      <c r="P123" s="128"/>
      <c r="Q123" s="128"/>
      <c r="R123" s="129"/>
      <c r="S123" s="285"/>
      <c r="T123" s="128"/>
      <c r="U123" s="128"/>
      <c r="V123" s="128"/>
      <c r="W123" s="128"/>
      <c r="X123" s="128"/>
      <c r="Y123" s="128"/>
      <c r="Z123" s="128"/>
      <c r="AA123" s="128"/>
      <c r="AB123" s="128"/>
      <c r="AC123" s="128"/>
      <c r="AD123" s="128"/>
      <c r="AE123" s="128"/>
      <c r="AF123" s="128"/>
      <c r="AG123" s="128"/>
      <c r="AH123" s="128"/>
      <c r="AI123" s="128"/>
      <c r="AJ123" s="129"/>
    </row>
    <row r="124" spans="1:36" ht="12" customHeight="1">
      <c r="A124" s="282"/>
      <c r="B124" s="128"/>
      <c r="C124" s="128"/>
      <c r="D124" s="128"/>
      <c r="E124" s="128"/>
      <c r="F124" s="128"/>
      <c r="G124" s="128"/>
      <c r="H124" s="128"/>
      <c r="I124" s="128"/>
      <c r="J124" s="128"/>
      <c r="K124" s="128"/>
      <c r="L124" s="128"/>
      <c r="M124" s="128"/>
      <c r="N124" s="128"/>
      <c r="O124" s="128"/>
      <c r="P124" s="128"/>
      <c r="Q124" s="128"/>
      <c r="R124" s="129"/>
      <c r="S124" s="285"/>
      <c r="T124" s="128"/>
      <c r="U124" s="128"/>
      <c r="V124" s="128"/>
      <c r="W124" s="128"/>
      <c r="X124" s="128"/>
      <c r="Y124" s="128"/>
      <c r="Z124" s="128"/>
      <c r="AA124" s="128"/>
      <c r="AB124" s="128"/>
      <c r="AC124" s="128"/>
      <c r="AD124" s="128"/>
      <c r="AE124" s="128"/>
      <c r="AF124" s="128"/>
      <c r="AG124" s="128"/>
      <c r="AH124" s="128"/>
      <c r="AI124" s="128"/>
      <c r="AJ124" s="129"/>
    </row>
    <row r="125" spans="1:36" ht="12" customHeight="1">
      <c r="A125" s="283"/>
      <c r="B125" s="128"/>
      <c r="C125" s="128"/>
      <c r="D125" s="128"/>
      <c r="E125" s="128"/>
      <c r="F125" s="128"/>
      <c r="G125" s="128"/>
      <c r="H125" s="128"/>
      <c r="I125" s="128"/>
      <c r="J125" s="128"/>
      <c r="K125" s="128"/>
      <c r="L125" s="128"/>
      <c r="M125" s="128"/>
      <c r="N125" s="128"/>
      <c r="O125" s="128"/>
      <c r="P125" s="128"/>
      <c r="Q125" s="128"/>
      <c r="R125" s="129"/>
      <c r="S125" s="286"/>
      <c r="T125" s="128"/>
      <c r="U125" s="128"/>
      <c r="V125" s="128"/>
      <c r="W125" s="128"/>
      <c r="X125" s="128"/>
      <c r="Y125" s="128"/>
      <c r="Z125" s="128"/>
      <c r="AA125" s="128"/>
      <c r="AB125" s="128"/>
      <c r="AC125" s="128"/>
      <c r="AD125" s="128"/>
      <c r="AE125" s="128"/>
      <c r="AF125" s="128"/>
      <c r="AG125" s="128"/>
      <c r="AH125" s="128"/>
      <c r="AI125" s="128"/>
      <c r="AJ125" s="129"/>
    </row>
    <row r="126" spans="1:36" ht="12" customHeight="1">
      <c r="A126" s="281" t="s">
        <v>125</v>
      </c>
      <c r="B126" s="132"/>
      <c r="C126" s="132"/>
      <c r="D126" s="132"/>
      <c r="E126" s="132"/>
      <c r="F126" s="132"/>
      <c r="G126" s="132"/>
      <c r="H126" s="132"/>
      <c r="I126" s="132"/>
      <c r="J126" s="132"/>
      <c r="K126" s="132"/>
      <c r="L126" s="132"/>
      <c r="M126" s="132"/>
      <c r="N126" s="132"/>
      <c r="O126" s="132"/>
      <c r="P126" s="132"/>
      <c r="Q126" s="132"/>
      <c r="R126" s="133"/>
      <c r="S126" s="284" t="s">
        <v>125</v>
      </c>
      <c r="T126" s="132"/>
      <c r="U126" s="132"/>
      <c r="V126" s="132"/>
      <c r="W126" s="132"/>
      <c r="X126" s="132"/>
      <c r="Y126" s="132"/>
      <c r="Z126" s="132"/>
      <c r="AA126" s="132"/>
      <c r="AB126" s="132"/>
      <c r="AC126" s="132"/>
      <c r="AD126" s="132"/>
      <c r="AE126" s="132"/>
      <c r="AF126" s="132"/>
      <c r="AG126" s="132"/>
      <c r="AH126" s="132"/>
      <c r="AI126" s="132"/>
      <c r="AJ126" s="133"/>
    </row>
    <row r="127" spans="1:36" ht="12" customHeight="1">
      <c r="A127" s="282"/>
      <c r="B127" s="128"/>
      <c r="C127" s="128"/>
      <c r="D127" s="128"/>
      <c r="E127" s="128"/>
      <c r="F127" s="128"/>
      <c r="G127" s="128"/>
      <c r="H127" s="128"/>
      <c r="I127" s="128"/>
      <c r="J127" s="128"/>
      <c r="K127" s="128"/>
      <c r="L127" s="128"/>
      <c r="M127" s="128"/>
      <c r="N127" s="128"/>
      <c r="O127" s="128"/>
      <c r="P127" s="128"/>
      <c r="Q127" s="128"/>
      <c r="R127" s="129"/>
      <c r="S127" s="285"/>
      <c r="T127" s="128"/>
      <c r="U127" s="128"/>
      <c r="V127" s="128"/>
      <c r="W127" s="128"/>
      <c r="X127" s="128"/>
      <c r="Y127" s="128"/>
      <c r="Z127" s="128"/>
      <c r="AA127" s="128"/>
      <c r="AB127" s="128"/>
      <c r="AC127" s="128"/>
      <c r="AD127" s="128"/>
      <c r="AE127" s="128"/>
      <c r="AF127" s="128"/>
      <c r="AG127" s="128"/>
      <c r="AH127" s="128"/>
      <c r="AI127" s="128"/>
      <c r="AJ127" s="129"/>
    </row>
    <row r="128" spans="1:36" ht="12" customHeight="1">
      <c r="A128" s="282"/>
      <c r="B128" s="128"/>
      <c r="C128" s="128"/>
      <c r="D128" s="128"/>
      <c r="E128" s="128"/>
      <c r="F128" s="128"/>
      <c r="G128" s="128"/>
      <c r="H128" s="128"/>
      <c r="I128" s="128"/>
      <c r="J128" s="128"/>
      <c r="K128" s="128"/>
      <c r="L128" s="128"/>
      <c r="M128" s="128"/>
      <c r="N128" s="128"/>
      <c r="O128" s="128"/>
      <c r="P128" s="128"/>
      <c r="Q128" s="128"/>
      <c r="R128" s="129"/>
      <c r="S128" s="285"/>
      <c r="T128" s="128"/>
      <c r="U128" s="128"/>
      <c r="V128" s="128"/>
      <c r="W128" s="128"/>
      <c r="X128" s="128"/>
      <c r="Y128" s="128"/>
      <c r="Z128" s="128"/>
      <c r="AA128" s="128"/>
      <c r="AB128" s="128"/>
      <c r="AC128" s="128"/>
      <c r="AD128" s="128"/>
      <c r="AE128" s="128"/>
      <c r="AF128" s="128"/>
      <c r="AG128" s="128"/>
      <c r="AH128" s="128"/>
      <c r="AI128" s="128"/>
      <c r="AJ128" s="129"/>
    </row>
    <row r="129" spans="1:37" ht="12" customHeight="1">
      <c r="A129" s="282"/>
      <c r="B129" s="128"/>
      <c r="C129" s="128"/>
      <c r="D129" s="128"/>
      <c r="E129" s="128"/>
      <c r="F129" s="128"/>
      <c r="G129" s="128"/>
      <c r="H129" s="128"/>
      <c r="I129" s="128"/>
      <c r="J129" s="128"/>
      <c r="K129" s="128"/>
      <c r="L129" s="128"/>
      <c r="M129" s="128"/>
      <c r="N129" s="128"/>
      <c r="O129" s="128"/>
      <c r="P129" s="128"/>
      <c r="Q129" s="128"/>
      <c r="R129" s="129"/>
      <c r="S129" s="285"/>
      <c r="T129" s="128"/>
      <c r="U129" s="128"/>
      <c r="V129" s="128"/>
      <c r="W129" s="128"/>
      <c r="X129" s="128"/>
      <c r="Y129" s="128"/>
      <c r="Z129" s="128"/>
      <c r="AA129" s="128"/>
      <c r="AB129" s="128"/>
      <c r="AC129" s="128"/>
      <c r="AD129" s="128"/>
      <c r="AE129" s="128"/>
      <c r="AF129" s="128"/>
      <c r="AG129" s="128"/>
      <c r="AH129" s="128"/>
      <c r="AI129" s="128"/>
      <c r="AJ129" s="129"/>
    </row>
    <row r="130" spans="1:37" ht="12" customHeight="1">
      <c r="A130" s="282"/>
      <c r="B130" s="128"/>
      <c r="C130" s="128"/>
      <c r="D130" s="128"/>
      <c r="E130" s="128"/>
      <c r="F130" s="128"/>
      <c r="G130" s="128"/>
      <c r="H130" s="128"/>
      <c r="I130" s="128"/>
      <c r="J130" s="128"/>
      <c r="K130" s="128"/>
      <c r="L130" s="128"/>
      <c r="M130" s="128"/>
      <c r="N130" s="128"/>
      <c r="O130" s="128"/>
      <c r="P130" s="128"/>
      <c r="Q130" s="128"/>
      <c r="R130" s="129"/>
      <c r="S130" s="285"/>
      <c r="T130" s="128"/>
      <c r="U130" s="128"/>
      <c r="V130" s="128"/>
      <c r="W130" s="128"/>
      <c r="X130" s="128"/>
      <c r="Y130" s="128"/>
      <c r="Z130" s="128"/>
      <c r="AA130" s="128"/>
      <c r="AB130" s="128"/>
      <c r="AC130" s="128"/>
      <c r="AD130" s="128"/>
      <c r="AE130" s="128"/>
      <c r="AF130" s="128"/>
      <c r="AG130" s="128"/>
      <c r="AH130" s="128"/>
      <c r="AI130" s="128"/>
      <c r="AJ130" s="129"/>
    </row>
    <row r="131" spans="1:37" ht="12" customHeight="1">
      <c r="A131" s="282"/>
      <c r="B131" s="128"/>
      <c r="C131" s="128"/>
      <c r="D131" s="128"/>
      <c r="E131" s="128"/>
      <c r="F131" s="128"/>
      <c r="G131" s="128"/>
      <c r="H131" s="128"/>
      <c r="I131" s="128"/>
      <c r="J131" s="128"/>
      <c r="K131" s="128"/>
      <c r="L131" s="128"/>
      <c r="M131" s="128"/>
      <c r="N131" s="128"/>
      <c r="O131" s="128"/>
      <c r="P131" s="128"/>
      <c r="Q131" s="128"/>
      <c r="R131" s="129"/>
      <c r="S131" s="285"/>
      <c r="T131" s="128"/>
      <c r="U131" s="128"/>
      <c r="V131" s="128"/>
      <c r="W131" s="128"/>
      <c r="X131" s="128"/>
      <c r="Y131" s="128"/>
      <c r="Z131" s="128"/>
      <c r="AA131" s="128"/>
      <c r="AB131" s="128"/>
      <c r="AC131" s="128"/>
      <c r="AD131" s="128"/>
      <c r="AE131" s="128"/>
      <c r="AF131" s="128"/>
      <c r="AG131" s="128"/>
      <c r="AH131" s="128"/>
      <c r="AI131" s="128"/>
      <c r="AJ131" s="129"/>
    </row>
    <row r="132" spans="1:37" ht="12" customHeight="1">
      <c r="A132" s="282"/>
      <c r="B132" s="128"/>
      <c r="C132" s="128"/>
      <c r="D132" s="128"/>
      <c r="E132" s="128"/>
      <c r="F132" s="128"/>
      <c r="G132" s="128"/>
      <c r="H132" s="128"/>
      <c r="I132" s="128"/>
      <c r="J132" s="128"/>
      <c r="K132" s="128"/>
      <c r="L132" s="128"/>
      <c r="M132" s="128"/>
      <c r="N132" s="128"/>
      <c r="O132" s="128"/>
      <c r="P132" s="128"/>
      <c r="Q132" s="128"/>
      <c r="R132" s="129"/>
      <c r="S132" s="285"/>
      <c r="T132" s="128"/>
      <c r="U132" s="128"/>
      <c r="V132" s="128"/>
      <c r="W132" s="128"/>
      <c r="X132" s="128"/>
      <c r="Y132" s="128"/>
      <c r="Z132" s="128"/>
      <c r="AA132" s="128"/>
      <c r="AB132" s="128"/>
      <c r="AC132" s="128"/>
      <c r="AD132" s="128"/>
      <c r="AE132" s="128"/>
      <c r="AF132" s="128"/>
      <c r="AG132" s="128"/>
      <c r="AH132" s="128"/>
      <c r="AI132" s="128"/>
      <c r="AJ132" s="129"/>
    </row>
    <row r="133" spans="1:37" ht="12" customHeight="1">
      <c r="A133" s="282"/>
      <c r="B133" s="128"/>
      <c r="C133" s="128"/>
      <c r="D133" s="128"/>
      <c r="E133" s="128"/>
      <c r="F133" s="128"/>
      <c r="G133" s="128"/>
      <c r="H133" s="128"/>
      <c r="I133" s="128"/>
      <c r="J133" s="128"/>
      <c r="K133" s="128"/>
      <c r="L133" s="128"/>
      <c r="M133" s="128"/>
      <c r="N133" s="128"/>
      <c r="O133" s="128"/>
      <c r="P133" s="128"/>
      <c r="Q133" s="128"/>
      <c r="R133" s="129"/>
      <c r="S133" s="285"/>
      <c r="T133" s="128"/>
      <c r="U133" s="128"/>
      <c r="V133" s="128"/>
      <c r="W133" s="128"/>
      <c r="X133" s="128"/>
      <c r="Y133" s="128"/>
      <c r="Z133" s="128"/>
      <c r="AA133" s="128"/>
      <c r="AB133" s="128"/>
      <c r="AC133" s="128"/>
      <c r="AD133" s="128"/>
      <c r="AE133" s="128"/>
      <c r="AF133" s="128"/>
      <c r="AG133" s="128"/>
      <c r="AH133" s="128"/>
      <c r="AI133" s="128"/>
      <c r="AJ133" s="129"/>
    </row>
    <row r="134" spans="1:37" ht="12" customHeight="1">
      <c r="A134" s="282"/>
      <c r="B134" s="128"/>
      <c r="C134" s="128"/>
      <c r="D134" s="128"/>
      <c r="E134" s="128"/>
      <c r="F134" s="128"/>
      <c r="G134" s="128"/>
      <c r="H134" s="128"/>
      <c r="I134" s="128"/>
      <c r="J134" s="128"/>
      <c r="K134" s="128"/>
      <c r="L134" s="128"/>
      <c r="M134" s="128"/>
      <c r="N134" s="128"/>
      <c r="O134" s="128"/>
      <c r="P134" s="128"/>
      <c r="Q134" s="128"/>
      <c r="R134" s="129"/>
      <c r="S134" s="285"/>
      <c r="T134" s="128"/>
      <c r="U134" s="128"/>
      <c r="V134" s="128"/>
      <c r="W134" s="128"/>
      <c r="X134" s="128"/>
      <c r="Y134" s="128"/>
      <c r="Z134" s="128"/>
      <c r="AA134" s="128"/>
      <c r="AB134" s="128"/>
      <c r="AC134" s="128"/>
      <c r="AD134" s="128"/>
      <c r="AE134" s="128"/>
      <c r="AF134" s="128"/>
      <c r="AG134" s="128"/>
      <c r="AH134" s="128"/>
      <c r="AI134" s="128"/>
      <c r="AJ134" s="129"/>
    </row>
    <row r="135" spans="1:37" ht="12" customHeight="1">
      <c r="A135" s="282"/>
      <c r="B135" s="128"/>
      <c r="C135" s="128"/>
      <c r="D135" s="128"/>
      <c r="E135" s="128"/>
      <c r="F135" s="128"/>
      <c r="G135" s="128"/>
      <c r="H135" s="128"/>
      <c r="I135" s="128"/>
      <c r="J135" s="128"/>
      <c r="K135" s="128"/>
      <c r="L135" s="128"/>
      <c r="M135" s="128"/>
      <c r="N135" s="128"/>
      <c r="O135" s="128"/>
      <c r="P135" s="128"/>
      <c r="Q135" s="128"/>
      <c r="R135" s="129"/>
      <c r="S135" s="285"/>
      <c r="T135" s="128"/>
      <c r="U135" s="128"/>
      <c r="V135" s="128"/>
      <c r="W135" s="128"/>
      <c r="X135" s="128"/>
      <c r="Y135" s="128"/>
      <c r="Z135" s="128"/>
      <c r="AA135" s="128"/>
      <c r="AB135" s="128"/>
      <c r="AC135" s="128"/>
      <c r="AD135" s="128"/>
      <c r="AE135" s="128"/>
      <c r="AF135" s="128"/>
      <c r="AG135" s="128"/>
      <c r="AH135" s="128"/>
      <c r="AI135" s="128"/>
      <c r="AJ135" s="129"/>
    </row>
    <row r="136" spans="1:37" ht="12" customHeight="1">
      <c r="A136" s="282"/>
      <c r="B136" s="128"/>
      <c r="C136" s="128"/>
      <c r="D136" s="128"/>
      <c r="E136" s="128"/>
      <c r="F136" s="128"/>
      <c r="G136" s="128"/>
      <c r="H136" s="128"/>
      <c r="I136" s="128"/>
      <c r="J136" s="128"/>
      <c r="K136" s="128"/>
      <c r="L136" s="128"/>
      <c r="M136" s="128"/>
      <c r="N136" s="128"/>
      <c r="O136" s="128"/>
      <c r="P136" s="128"/>
      <c r="Q136" s="128"/>
      <c r="R136" s="129"/>
      <c r="S136" s="285"/>
      <c r="T136" s="128"/>
      <c r="U136" s="128"/>
      <c r="V136" s="128"/>
      <c r="W136" s="128"/>
      <c r="X136" s="128"/>
      <c r="Y136" s="128"/>
      <c r="Z136" s="128"/>
      <c r="AA136" s="128"/>
      <c r="AB136" s="128"/>
      <c r="AC136" s="128"/>
      <c r="AD136" s="128"/>
      <c r="AE136" s="128"/>
      <c r="AF136" s="128"/>
      <c r="AG136" s="128"/>
      <c r="AH136" s="128"/>
      <c r="AI136" s="128"/>
      <c r="AJ136" s="129"/>
    </row>
    <row r="137" spans="1:37" ht="12" customHeight="1">
      <c r="A137" s="282"/>
      <c r="B137" s="128"/>
      <c r="C137" s="128"/>
      <c r="D137" s="128"/>
      <c r="E137" s="128"/>
      <c r="F137" s="128"/>
      <c r="G137" s="128"/>
      <c r="H137" s="128"/>
      <c r="I137" s="128"/>
      <c r="J137" s="128"/>
      <c r="K137" s="128"/>
      <c r="L137" s="128"/>
      <c r="M137" s="128"/>
      <c r="N137" s="128"/>
      <c r="O137" s="128"/>
      <c r="P137" s="128"/>
      <c r="Q137" s="128"/>
      <c r="R137" s="129"/>
      <c r="S137" s="285"/>
      <c r="T137" s="128"/>
      <c r="U137" s="128"/>
      <c r="V137" s="128"/>
      <c r="W137" s="128"/>
      <c r="X137" s="128"/>
      <c r="Y137" s="128"/>
      <c r="Z137" s="128"/>
      <c r="AA137" s="128"/>
      <c r="AB137" s="128"/>
      <c r="AC137" s="128"/>
      <c r="AD137" s="128"/>
      <c r="AE137" s="128"/>
      <c r="AF137" s="128"/>
      <c r="AG137" s="128"/>
      <c r="AH137" s="128"/>
      <c r="AI137" s="128"/>
      <c r="AJ137" s="129"/>
    </row>
    <row r="138" spans="1:37" ht="12" customHeight="1">
      <c r="A138" s="282"/>
      <c r="B138" s="128"/>
      <c r="C138" s="128"/>
      <c r="D138" s="128"/>
      <c r="E138" s="128"/>
      <c r="F138" s="128"/>
      <c r="G138" s="128"/>
      <c r="H138" s="128"/>
      <c r="I138" s="128"/>
      <c r="J138" s="128"/>
      <c r="K138" s="128"/>
      <c r="L138" s="128"/>
      <c r="M138" s="128"/>
      <c r="N138" s="128"/>
      <c r="O138" s="128"/>
      <c r="P138" s="128"/>
      <c r="Q138" s="128"/>
      <c r="R138" s="129"/>
      <c r="S138" s="285"/>
      <c r="T138" s="128"/>
      <c r="U138" s="128"/>
      <c r="V138" s="128"/>
      <c r="W138" s="128"/>
      <c r="X138" s="128"/>
      <c r="Y138" s="128"/>
      <c r="Z138" s="128"/>
      <c r="AA138" s="128"/>
      <c r="AB138" s="128"/>
      <c r="AC138" s="128"/>
      <c r="AD138" s="128"/>
      <c r="AE138" s="128"/>
      <c r="AF138" s="128"/>
      <c r="AG138" s="128"/>
      <c r="AH138" s="128"/>
      <c r="AI138" s="128"/>
      <c r="AJ138" s="129"/>
    </row>
    <row r="139" spans="1:37" ht="12" customHeight="1">
      <c r="A139" s="283"/>
      <c r="B139" s="130"/>
      <c r="C139" s="130"/>
      <c r="D139" s="130"/>
      <c r="E139" s="130"/>
      <c r="F139" s="130"/>
      <c r="G139" s="130"/>
      <c r="H139" s="130"/>
      <c r="I139" s="130"/>
      <c r="J139" s="130"/>
      <c r="K139" s="130"/>
      <c r="L139" s="130"/>
      <c r="M139" s="130"/>
      <c r="N139" s="130"/>
      <c r="O139" s="130"/>
      <c r="P139" s="130"/>
      <c r="Q139" s="130"/>
      <c r="R139" s="131"/>
      <c r="S139" s="286"/>
      <c r="T139" s="130"/>
      <c r="U139" s="130"/>
      <c r="V139" s="130"/>
      <c r="W139" s="130"/>
      <c r="X139" s="130"/>
      <c r="Y139" s="130"/>
      <c r="Z139" s="130"/>
      <c r="AA139" s="130"/>
      <c r="AB139" s="130"/>
      <c r="AC139" s="130"/>
      <c r="AD139" s="130"/>
      <c r="AE139" s="130"/>
      <c r="AF139" s="130"/>
      <c r="AG139" s="130"/>
      <c r="AH139" s="130"/>
      <c r="AI139" s="130"/>
      <c r="AJ139" s="131"/>
    </row>
    <row r="140" spans="1:37" ht="23.1" customHeight="1">
      <c r="A140" s="279" t="str">
        <f>様式A!$A$66</f>
        <v>※施工記録様式（様式A～D）は、工事の1契約ごとに作成すること。作成後、「浜松市道路トンネル・シェッド・大型カルバート様式保存マニュアル」に基づき、「浜松市土木情報管理システム」に登録すること。</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row>
    <row r="141" spans="1:37">
      <c r="A141" s="111"/>
      <c r="B141" s="111"/>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3"/>
      <c r="AB141" s="113"/>
      <c r="AC141" s="113"/>
      <c r="AD141" s="113"/>
      <c r="AE141" s="113"/>
      <c r="AF141" s="113"/>
      <c r="AG141" s="114" t="str">
        <f>$AG$1</f>
        <v>施工記録様式B</v>
      </c>
      <c r="AH141" s="293" t="str">
        <f>様式A!$AH$1</f>
        <v>Ver.1.0</v>
      </c>
      <c r="AI141" s="293"/>
      <c r="AJ141" s="293"/>
    </row>
    <row r="142" spans="1:37" ht="5.0999999999999996" customHeight="1">
      <c r="A142" s="116"/>
      <c r="B142" s="116"/>
      <c r="C142" s="116"/>
      <c r="D142" s="116"/>
      <c r="E142" s="116"/>
      <c r="F142" s="117"/>
      <c r="G142" s="116"/>
      <c r="H142" s="116"/>
      <c r="I142" s="116"/>
      <c r="J142" s="117"/>
      <c r="K142" s="116"/>
      <c r="L142" s="116"/>
      <c r="M142" s="116"/>
      <c r="N142" s="117"/>
      <c r="O142" s="116"/>
      <c r="P142" s="116"/>
      <c r="Q142" s="116"/>
      <c r="R142" s="117"/>
      <c r="S142" s="116"/>
      <c r="T142" s="116"/>
      <c r="U142" s="116"/>
      <c r="V142" s="117"/>
      <c r="W142" s="116"/>
      <c r="X142" s="116"/>
      <c r="Y142" s="116"/>
      <c r="Z142" s="117"/>
      <c r="AA142" s="116"/>
      <c r="AB142" s="116"/>
      <c r="AC142" s="116"/>
      <c r="AD142" s="117"/>
      <c r="AE142" s="116"/>
      <c r="AF142" s="116"/>
      <c r="AG142" s="116"/>
      <c r="AH142" s="117"/>
      <c r="AI142" s="118"/>
      <c r="AJ142" s="118"/>
    </row>
    <row r="143" spans="1:37" ht="17.100000000000001" customHeight="1">
      <c r="A143" s="119" t="str">
        <f>$A$3</f>
        <v>大型カルバートカード　状況写真</v>
      </c>
      <c r="B143" s="119"/>
      <c r="C143" s="119"/>
      <c r="D143" s="119"/>
      <c r="E143" s="119"/>
      <c r="F143" s="119"/>
      <c r="G143" s="119"/>
      <c r="H143" s="119"/>
      <c r="I143" s="119"/>
      <c r="J143" s="119"/>
      <c r="K143" s="119"/>
      <c r="L143" s="119"/>
      <c r="M143" s="119"/>
      <c r="N143" s="119"/>
      <c r="O143" s="119"/>
      <c r="P143" s="119"/>
      <c r="Q143" s="119"/>
      <c r="R143" s="120"/>
      <c r="S143" s="121"/>
      <c r="T143" s="121"/>
      <c r="U143" s="121"/>
      <c r="V143" s="121"/>
      <c r="W143" s="122"/>
      <c r="X143" s="294" t="s">
        <v>81</v>
      </c>
      <c r="Y143" s="295"/>
      <c r="Z143" s="295"/>
      <c r="AA143" s="296"/>
      <c r="AB143" s="297">
        <f>様式A!$AB$3</f>
        <v>0</v>
      </c>
      <c r="AC143" s="298"/>
      <c r="AD143" s="298"/>
      <c r="AE143" s="298"/>
      <c r="AF143" s="298"/>
      <c r="AG143" s="298"/>
      <c r="AH143" s="298"/>
      <c r="AI143" s="298"/>
      <c r="AJ143" s="299"/>
      <c r="AK143" s="115" t="s">
        <v>315</v>
      </c>
    </row>
    <row r="144" spans="1:37" ht="5.0999999999999996" customHeight="1">
      <c r="A144" s="123"/>
      <c r="B144" s="123"/>
      <c r="C144" s="123"/>
      <c r="D144" s="123"/>
      <c r="E144" s="123"/>
      <c r="F144" s="124"/>
      <c r="G144" s="123"/>
      <c r="H144" s="123"/>
      <c r="I144" s="123"/>
      <c r="J144" s="124"/>
      <c r="K144" s="123"/>
      <c r="L144" s="123"/>
      <c r="M144" s="123"/>
      <c r="N144" s="124"/>
      <c r="O144" s="123"/>
      <c r="P144" s="123"/>
      <c r="Q144" s="123"/>
      <c r="R144" s="124"/>
      <c r="S144" s="123"/>
      <c r="T144" s="123"/>
      <c r="U144" s="123"/>
      <c r="V144" s="124"/>
      <c r="W144" s="123"/>
      <c r="X144" s="125"/>
      <c r="Y144" s="125"/>
      <c r="Z144" s="126"/>
      <c r="AA144" s="125"/>
      <c r="AB144" s="125"/>
      <c r="AC144" s="125"/>
      <c r="AD144" s="126"/>
      <c r="AE144" s="125"/>
      <c r="AF144" s="125"/>
      <c r="AG144" s="125"/>
      <c r="AH144" s="126"/>
      <c r="AI144" s="127"/>
      <c r="AJ144" s="127"/>
    </row>
    <row r="145" spans="1:37" ht="11.45" customHeight="1">
      <c r="A145" s="288" t="s">
        <v>76</v>
      </c>
      <c r="B145" s="288"/>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row>
    <row r="146" spans="1:37" ht="12" customHeight="1">
      <c r="A146" s="288" t="s">
        <v>1</v>
      </c>
      <c r="B146" s="288"/>
      <c r="C146" s="288"/>
      <c r="D146" s="288"/>
      <c r="E146" s="290">
        <f>様式A!$G$54</f>
        <v>0</v>
      </c>
      <c r="F146" s="290"/>
      <c r="G146" s="290"/>
      <c r="H146" s="290"/>
      <c r="I146" s="290"/>
      <c r="J146" s="290"/>
      <c r="K146" s="290"/>
      <c r="L146" s="290"/>
      <c r="M146" s="290"/>
      <c r="N146" s="290"/>
      <c r="O146" s="290"/>
      <c r="P146" s="290"/>
      <c r="Q146" s="290"/>
      <c r="R146" s="290"/>
      <c r="S146" s="290"/>
      <c r="T146" s="290"/>
      <c r="U146" s="290"/>
      <c r="V146" s="290"/>
      <c r="W146" s="290"/>
      <c r="X146" s="290"/>
      <c r="Y146" s="290"/>
      <c r="Z146" s="288" t="s">
        <v>20</v>
      </c>
      <c r="AA146" s="288"/>
      <c r="AB146" s="288"/>
      <c r="AC146" s="288"/>
      <c r="AD146" s="291">
        <f>様式A!$G$53</f>
        <v>0</v>
      </c>
      <c r="AE146" s="291"/>
      <c r="AF146" s="291"/>
      <c r="AG146" s="291"/>
      <c r="AH146" s="291"/>
      <c r="AI146" s="291"/>
      <c r="AJ146" s="291"/>
      <c r="AK146" s="115" t="s">
        <v>315</v>
      </c>
    </row>
    <row r="147" spans="1:37" ht="12" customHeight="1">
      <c r="A147" s="288"/>
      <c r="B147" s="288"/>
      <c r="C147" s="288"/>
      <c r="D147" s="288"/>
      <c r="E147" s="290"/>
      <c r="F147" s="290"/>
      <c r="G147" s="290"/>
      <c r="H147" s="290"/>
      <c r="I147" s="290"/>
      <c r="J147" s="290"/>
      <c r="K147" s="290"/>
      <c r="L147" s="290"/>
      <c r="M147" s="290"/>
      <c r="N147" s="290"/>
      <c r="O147" s="290"/>
      <c r="P147" s="290"/>
      <c r="Q147" s="290"/>
      <c r="R147" s="290"/>
      <c r="S147" s="290"/>
      <c r="T147" s="290"/>
      <c r="U147" s="290"/>
      <c r="V147" s="290"/>
      <c r="W147" s="290"/>
      <c r="X147" s="290"/>
      <c r="Y147" s="290"/>
      <c r="Z147" s="288" t="s">
        <v>34</v>
      </c>
      <c r="AA147" s="288"/>
      <c r="AB147" s="288"/>
      <c r="AC147" s="288"/>
      <c r="AD147" s="292">
        <f>様式A!$P$53</f>
        <v>0</v>
      </c>
      <c r="AE147" s="292"/>
      <c r="AF147" s="292"/>
      <c r="AG147" s="292"/>
      <c r="AH147" s="292"/>
      <c r="AI147" s="292"/>
      <c r="AJ147" s="292"/>
      <c r="AK147" s="115" t="s">
        <v>315</v>
      </c>
    </row>
    <row r="148" spans="1:37" ht="12" customHeight="1">
      <c r="A148" s="304" t="s">
        <v>218</v>
      </c>
      <c r="B148" s="305"/>
      <c r="C148" s="305"/>
      <c r="D148" s="287"/>
      <c r="E148" s="306" t="e">
        <f>VLOOKUP($AB$3,【編集厳禁】施設情報!$A$2:$X$13,2,FALSE)</f>
        <v>#N/A</v>
      </c>
      <c r="F148" s="307"/>
      <c r="G148" s="307"/>
      <c r="H148" s="307"/>
      <c r="I148" s="307"/>
      <c r="J148" s="307"/>
      <c r="K148" s="307"/>
      <c r="L148" s="307"/>
      <c r="M148" s="308"/>
      <c r="N148" s="304" t="s">
        <v>22</v>
      </c>
      <c r="O148" s="305"/>
      <c r="P148" s="305"/>
      <c r="Q148" s="287"/>
      <c r="R148" s="306" t="e">
        <f>CONCATENATE(VLOOKUP($AB$3,【編集厳禁】施設情報!$A$2:$X$13,3,FALSE),VLOOKUP($AB$3,【編集厳禁】施設情報!$A$2:$X$13,4,FALSE))</f>
        <v>#N/A</v>
      </c>
      <c r="S148" s="307"/>
      <c r="T148" s="307"/>
      <c r="U148" s="307"/>
      <c r="V148" s="307"/>
      <c r="W148" s="307"/>
      <c r="X148" s="307"/>
      <c r="Y148" s="308"/>
      <c r="Z148" s="304" t="s">
        <v>53</v>
      </c>
      <c r="AA148" s="305"/>
      <c r="AB148" s="305"/>
      <c r="AC148" s="287"/>
      <c r="AD148" s="300">
        <f>様式A!$G$57</f>
        <v>0</v>
      </c>
      <c r="AE148" s="301"/>
      <c r="AF148" s="301"/>
      <c r="AG148" s="301"/>
      <c r="AH148" s="301"/>
      <c r="AI148" s="301"/>
      <c r="AJ148" s="302"/>
      <c r="AK148" s="115" t="s">
        <v>315</v>
      </c>
    </row>
    <row r="149" spans="1:37" ht="5.0999999999999996" customHeight="1"/>
    <row r="150" spans="1:37" ht="12" customHeight="1">
      <c r="A150" s="288" t="s">
        <v>123</v>
      </c>
      <c r="B150" s="288"/>
      <c r="C150" s="288"/>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c r="AA150" s="288"/>
      <c r="AB150" s="288"/>
      <c r="AC150" s="288"/>
      <c r="AD150" s="288"/>
      <c r="AE150" s="288"/>
      <c r="AF150" s="288"/>
      <c r="AG150" s="288"/>
      <c r="AH150" s="288"/>
      <c r="AI150" s="288"/>
      <c r="AJ150" s="288"/>
    </row>
    <row r="151" spans="1:37" ht="12" customHeight="1">
      <c r="A151" s="309" t="s">
        <v>130</v>
      </c>
      <c r="B151" s="309"/>
      <c r="C151" s="309"/>
      <c r="D151" s="309"/>
      <c r="E151" s="309"/>
      <c r="F151" s="309"/>
      <c r="G151" s="309"/>
      <c r="H151" s="309"/>
      <c r="I151" s="309"/>
      <c r="J151" s="309"/>
      <c r="K151" s="309"/>
      <c r="L151" s="309"/>
      <c r="M151" s="309"/>
      <c r="N151" s="309"/>
      <c r="O151" s="309"/>
      <c r="P151" s="309"/>
      <c r="Q151" s="309"/>
      <c r="R151" s="309"/>
      <c r="S151" s="310" t="s">
        <v>131</v>
      </c>
      <c r="T151" s="310"/>
      <c r="U151" s="310"/>
      <c r="V151" s="310"/>
      <c r="W151" s="310"/>
      <c r="X151" s="310"/>
      <c r="Y151" s="310"/>
      <c r="Z151" s="310"/>
      <c r="AA151" s="310"/>
      <c r="AB151" s="310"/>
      <c r="AC151" s="310"/>
      <c r="AD151" s="310"/>
      <c r="AE151" s="310"/>
      <c r="AF151" s="310"/>
      <c r="AG151" s="310"/>
      <c r="AH151" s="310"/>
      <c r="AI151" s="310"/>
      <c r="AJ151" s="310"/>
    </row>
    <row r="152" spans="1:37" ht="12" customHeight="1">
      <c r="A152" s="281" t="s">
        <v>124</v>
      </c>
      <c r="B152" s="128"/>
      <c r="C152" s="128"/>
      <c r="D152" s="128"/>
      <c r="E152" s="128"/>
      <c r="F152" s="128"/>
      <c r="G152" s="128"/>
      <c r="H152" s="128"/>
      <c r="I152" s="128"/>
      <c r="J152" s="128"/>
      <c r="K152" s="128"/>
      <c r="L152" s="128"/>
      <c r="M152" s="128"/>
      <c r="N152" s="128"/>
      <c r="O152" s="128"/>
      <c r="P152" s="128"/>
      <c r="Q152" s="128"/>
      <c r="R152" s="129"/>
      <c r="S152" s="284" t="s">
        <v>124</v>
      </c>
      <c r="T152" s="128"/>
      <c r="U152" s="128"/>
      <c r="V152" s="128"/>
      <c r="W152" s="128"/>
      <c r="X152" s="128"/>
      <c r="Y152" s="128"/>
      <c r="Z152" s="128"/>
      <c r="AA152" s="128"/>
      <c r="AB152" s="128"/>
      <c r="AC152" s="128"/>
      <c r="AD152" s="128"/>
      <c r="AE152" s="128"/>
      <c r="AF152" s="128"/>
      <c r="AG152" s="128"/>
      <c r="AH152" s="128"/>
      <c r="AI152" s="128"/>
      <c r="AJ152" s="129"/>
    </row>
    <row r="153" spans="1:37" ht="12" customHeight="1">
      <c r="A153" s="282"/>
      <c r="B153" s="128"/>
      <c r="C153" s="128"/>
      <c r="D153" s="128"/>
      <c r="E153" s="128"/>
      <c r="F153" s="128"/>
      <c r="G153" s="128"/>
      <c r="H153" s="128"/>
      <c r="I153" s="128"/>
      <c r="J153" s="128"/>
      <c r="K153" s="128"/>
      <c r="L153" s="128"/>
      <c r="M153" s="128"/>
      <c r="N153" s="128"/>
      <c r="O153" s="128"/>
      <c r="P153" s="128"/>
      <c r="Q153" s="128"/>
      <c r="R153" s="129"/>
      <c r="S153" s="285"/>
      <c r="T153" s="128"/>
      <c r="U153" s="128"/>
      <c r="V153" s="128"/>
      <c r="W153" s="128"/>
      <c r="X153" s="128"/>
      <c r="Y153" s="128"/>
      <c r="Z153" s="128"/>
      <c r="AA153" s="128"/>
      <c r="AB153" s="128"/>
      <c r="AC153" s="128"/>
      <c r="AD153" s="128"/>
      <c r="AE153" s="128"/>
      <c r="AF153" s="128"/>
      <c r="AG153" s="128"/>
      <c r="AH153" s="128"/>
      <c r="AI153" s="128"/>
      <c r="AJ153" s="129"/>
    </row>
    <row r="154" spans="1:37" ht="12" customHeight="1">
      <c r="A154" s="282"/>
      <c r="B154" s="128"/>
      <c r="C154" s="128"/>
      <c r="D154" s="128"/>
      <c r="E154" s="128"/>
      <c r="F154" s="128"/>
      <c r="G154" s="128"/>
      <c r="H154" s="128"/>
      <c r="I154" s="128"/>
      <c r="J154" s="128"/>
      <c r="K154" s="128"/>
      <c r="L154" s="128"/>
      <c r="M154" s="128"/>
      <c r="N154" s="128"/>
      <c r="O154" s="128"/>
      <c r="P154" s="128"/>
      <c r="Q154" s="128"/>
      <c r="R154" s="129"/>
      <c r="S154" s="285"/>
      <c r="T154" s="128"/>
      <c r="U154" s="128"/>
      <c r="V154" s="128"/>
      <c r="W154" s="128"/>
      <c r="X154" s="128"/>
      <c r="Y154" s="128"/>
      <c r="Z154" s="128"/>
      <c r="AA154" s="128"/>
      <c r="AB154" s="128"/>
      <c r="AC154" s="128"/>
      <c r="AD154" s="128"/>
      <c r="AE154" s="128"/>
      <c r="AF154" s="128"/>
      <c r="AG154" s="128"/>
      <c r="AH154" s="128"/>
      <c r="AI154" s="128"/>
      <c r="AJ154" s="129"/>
    </row>
    <row r="155" spans="1:37" ht="12" customHeight="1">
      <c r="A155" s="282"/>
      <c r="B155" s="128"/>
      <c r="C155" s="128"/>
      <c r="D155" s="128"/>
      <c r="E155" s="128"/>
      <c r="F155" s="128"/>
      <c r="G155" s="128"/>
      <c r="H155" s="128"/>
      <c r="I155" s="128"/>
      <c r="J155" s="128"/>
      <c r="K155" s="128"/>
      <c r="L155" s="128"/>
      <c r="M155" s="128"/>
      <c r="N155" s="128"/>
      <c r="O155" s="128"/>
      <c r="P155" s="128"/>
      <c r="Q155" s="128"/>
      <c r="R155" s="129"/>
      <c r="S155" s="285"/>
      <c r="T155" s="128"/>
      <c r="U155" s="128"/>
      <c r="V155" s="128"/>
      <c r="W155" s="128"/>
      <c r="X155" s="128"/>
      <c r="Y155" s="128"/>
      <c r="Z155" s="128"/>
      <c r="AA155" s="128"/>
      <c r="AB155" s="128"/>
      <c r="AC155" s="128"/>
      <c r="AD155" s="128"/>
      <c r="AE155" s="128"/>
      <c r="AF155" s="128"/>
      <c r="AG155" s="128"/>
      <c r="AH155" s="128"/>
      <c r="AI155" s="128"/>
      <c r="AJ155" s="129"/>
    </row>
    <row r="156" spans="1:37" ht="12" customHeight="1">
      <c r="A156" s="282"/>
      <c r="B156" s="128"/>
      <c r="C156" s="128"/>
      <c r="D156" s="128"/>
      <c r="E156" s="128"/>
      <c r="F156" s="128"/>
      <c r="G156" s="128"/>
      <c r="H156" s="128"/>
      <c r="I156" s="128"/>
      <c r="J156" s="128"/>
      <c r="K156" s="128"/>
      <c r="L156" s="128"/>
      <c r="M156" s="128"/>
      <c r="N156" s="128"/>
      <c r="O156" s="128"/>
      <c r="P156" s="128"/>
      <c r="Q156" s="128"/>
      <c r="R156" s="129"/>
      <c r="S156" s="285"/>
      <c r="T156" s="128"/>
      <c r="U156" s="128"/>
      <c r="V156" s="128"/>
      <c r="W156" s="128"/>
      <c r="X156" s="128"/>
      <c r="Y156" s="128"/>
      <c r="Z156" s="128"/>
      <c r="AA156" s="128"/>
      <c r="AB156" s="128"/>
      <c r="AC156" s="128"/>
      <c r="AD156" s="128"/>
      <c r="AE156" s="128"/>
      <c r="AF156" s="128"/>
      <c r="AG156" s="128"/>
      <c r="AH156" s="128"/>
      <c r="AI156" s="128"/>
      <c r="AJ156" s="129"/>
    </row>
    <row r="157" spans="1:37" ht="12" customHeight="1">
      <c r="A157" s="282"/>
      <c r="B157" s="128"/>
      <c r="C157" s="128"/>
      <c r="D157" s="128"/>
      <c r="E157" s="128"/>
      <c r="F157" s="128"/>
      <c r="G157" s="128"/>
      <c r="H157" s="128"/>
      <c r="I157" s="128"/>
      <c r="J157" s="128"/>
      <c r="K157" s="128"/>
      <c r="L157" s="128"/>
      <c r="M157" s="128"/>
      <c r="N157" s="128"/>
      <c r="O157" s="128"/>
      <c r="P157" s="128"/>
      <c r="Q157" s="128"/>
      <c r="R157" s="129"/>
      <c r="S157" s="285"/>
      <c r="T157" s="128"/>
      <c r="U157" s="128"/>
      <c r="V157" s="128"/>
      <c r="W157" s="128"/>
      <c r="X157" s="128"/>
      <c r="Y157" s="128"/>
      <c r="Z157" s="128"/>
      <c r="AA157" s="128"/>
      <c r="AB157" s="128"/>
      <c r="AC157" s="128"/>
      <c r="AD157" s="128"/>
      <c r="AE157" s="128"/>
      <c r="AF157" s="128"/>
      <c r="AG157" s="128"/>
      <c r="AH157" s="128"/>
      <c r="AI157" s="128"/>
      <c r="AJ157" s="129"/>
    </row>
    <row r="158" spans="1:37" ht="12" customHeight="1">
      <c r="A158" s="282"/>
      <c r="B158" s="128"/>
      <c r="C158" s="128"/>
      <c r="D158" s="128"/>
      <c r="E158" s="128"/>
      <c r="F158" s="128"/>
      <c r="G158" s="128"/>
      <c r="H158" s="128"/>
      <c r="I158" s="128"/>
      <c r="J158" s="128"/>
      <c r="K158" s="128"/>
      <c r="L158" s="128"/>
      <c r="M158" s="128"/>
      <c r="N158" s="128"/>
      <c r="O158" s="128"/>
      <c r="P158" s="128"/>
      <c r="Q158" s="128"/>
      <c r="R158" s="129"/>
      <c r="S158" s="285"/>
      <c r="T158" s="128"/>
      <c r="U158" s="128"/>
      <c r="V158" s="128"/>
      <c r="W158" s="128"/>
      <c r="X158" s="128"/>
      <c r="Y158" s="128"/>
      <c r="Z158" s="128"/>
      <c r="AA158" s="128"/>
      <c r="AB158" s="128"/>
      <c r="AC158" s="128"/>
      <c r="AD158" s="128"/>
      <c r="AE158" s="128"/>
      <c r="AF158" s="128"/>
      <c r="AG158" s="128"/>
      <c r="AH158" s="128"/>
      <c r="AI158" s="128"/>
      <c r="AJ158" s="129"/>
    </row>
    <row r="159" spans="1:37" ht="12" customHeight="1">
      <c r="A159" s="282"/>
      <c r="B159" s="128"/>
      <c r="C159" s="128"/>
      <c r="D159" s="128"/>
      <c r="E159" s="128"/>
      <c r="F159" s="128"/>
      <c r="G159" s="128"/>
      <c r="H159" s="128"/>
      <c r="I159" s="128"/>
      <c r="J159" s="128"/>
      <c r="K159" s="128"/>
      <c r="L159" s="128"/>
      <c r="M159" s="128"/>
      <c r="N159" s="128"/>
      <c r="O159" s="128"/>
      <c r="P159" s="128"/>
      <c r="Q159" s="128"/>
      <c r="R159" s="129"/>
      <c r="S159" s="285"/>
      <c r="T159" s="128"/>
      <c r="U159" s="128"/>
      <c r="V159" s="128"/>
      <c r="W159" s="128"/>
      <c r="X159" s="128"/>
      <c r="Y159" s="128"/>
      <c r="Z159" s="128"/>
      <c r="AA159" s="128"/>
      <c r="AB159" s="128"/>
      <c r="AC159" s="128"/>
      <c r="AD159" s="128"/>
      <c r="AE159" s="128"/>
      <c r="AF159" s="128"/>
      <c r="AG159" s="128"/>
      <c r="AH159" s="128"/>
      <c r="AI159" s="128"/>
      <c r="AJ159" s="129"/>
    </row>
    <row r="160" spans="1:37" ht="12" customHeight="1">
      <c r="A160" s="282"/>
      <c r="B160" s="128"/>
      <c r="C160" s="128"/>
      <c r="D160" s="128"/>
      <c r="E160" s="128"/>
      <c r="F160" s="128"/>
      <c r="G160" s="128"/>
      <c r="H160" s="128"/>
      <c r="I160" s="128"/>
      <c r="J160" s="128"/>
      <c r="K160" s="128"/>
      <c r="L160" s="128"/>
      <c r="M160" s="128"/>
      <c r="N160" s="128"/>
      <c r="O160" s="128"/>
      <c r="P160" s="128"/>
      <c r="Q160" s="128"/>
      <c r="R160" s="129"/>
      <c r="S160" s="285"/>
      <c r="T160" s="128"/>
      <c r="U160" s="128"/>
      <c r="V160" s="128"/>
      <c r="W160" s="128"/>
      <c r="X160" s="128"/>
      <c r="Y160" s="128"/>
      <c r="Z160" s="128"/>
      <c r="AA160" s="128"/>
      <c r="AB160" s="128"/>
      <c r="AC160" s="128"/>
      <c r="AD160" s="128"/>
      <c r="AE160" s="128"/>
      <c r="AF160" s="128"/>
      <c r="AG160" s="128"/>
      <c r="AH160" s="128"/>
      <c r="AI160" s="128"/>
      <c r="AJ160" s="129"/>
    </row>
    <row r="161" spans="1:37" ht="12" customHeight="1">
      <c r="A161" s="282"/>
      <c r="B161" s="128"/>
      <c r="C161" s="128"/>
      <c r="D161" s="128"/>
      <c r="E161" s="128"/>
      <c r="F161" s="128"/>
      <c r="G161" s="128"/>
      <c r="H161" s="128"/>
      <c r="I161" s="128"/>
      <c r="J161" s="128"/>
      <c r="K161" s="128"/>
      <c r="L161" s="128"/>
      <c r="M161" s="128"/>
      <c r="N161" s="128"/>
      <c r="O161" s="128"/>
      <c r="P161" s="128"/>
      <c r="Q161" s="128"/>
      <c r="R161" s="129"/>
      <c r="S161" s="285"/>
      <c r="T161" s="128"/>
      <c r="U161" s="128"/>
      <c r="V161" s="128"/>
      <c r="W161" s="128"/>
      <c r="X161" s="128"/>
      <c r="Y161" s="128"/>
      <c r="Z161" s="128"/>
      <c r="AA161" s="128"/>
      <c r="AB161" s="128"/>
      <c r="AC161" s="128"/>
      <c r="AD161" s="128"/>
      <c r="AE161" s="128"/>
      <c r="AF161" s="128"/>
      <c r="AG161" s="128"/>
      <c r="AH161" s="128"/>
      <c r="AI161" s="128"/>
      <c r="AJ161" s="129"/>
    </row>
    <row r="162" spans="1:37" ht="12" customHeight="1">
      <c r="A162" s="282"/>
      <c r="B162" s="128"/>
      <c r="C162" s="128"/>
      <c r="D162" s="128"/>
      <c r="E162" s="128"/>
      <c r="F162" s="128"/>
      <c r="G162" s="128"/>
      <c r="H162" s="128"/>
      <c r="I162" s="128"/>
      <c r="J162" s="128"/>
      <c r="K162" s="128"/>
      <c r="L162" s="128"/>
      <c r="M162" s="128"/>
      <c r="N162" s="128"/>
      <c r="O162" s="128"/>
      <c r="P162" s="128"/>
      <c r="Q162" s="128"/>
      <c r="R162" s="129"/>
      <c r="S162" s="285"/>
      <c r="T162" s="128"/>
      <c r="U162" s="128"/>
      <c r="V162" s="128"/>
      <c r="W162" s="128"/>
      <c r="X162" s="128"/>
      <c r="Y162" s="128"/>
      <c r="Z162" s="128"/>
      <c r="AA162" s="128"/>
      <c r="AB162" s="128"/>
      <c r="AC162" s="128"/>
      <c r="AD162" s="128"/>
      <c r="AE162" s="128"/>
      <c r="AF162" s="128"/>
      <c r="AG162" s="128"/>
      <c r="AH162" s="128"/>
      <c r="AI162" s="128"/>
      <c r="AJ162" s="129"/>
    </row>
    <row r="163" spans="1:37" ht="12" customHeight="1">
      <c r="A163" s="282"/>
      <c r="B163" s="128"/>
      <c r="C163" s="128"/>
      <c r="D163" s="128"/>
      <c r="E163" s="128"/>
      <c r="F163" s="128"/>
      <c r="G163" s="128"/>
      <c r="H163" s="128"/>
      <c r="I163" s="128"/>
      <c r="J163" s="128"/>
      <c r="K163" s="128"/>
      <c r="L163" s="128"/>
      <c r="M163" s="128"/>
      <c r="N163" s="128"/>
      <c r="O163" s="128"/>
      <c r="P163" s="128"/>
      <c r="Q163" s="128"/>
      <c r="R163" s="129"/>
      <c r="S163" s="285"/>
      <c r="T163" s="128"/>
      <c r="U163" s="128"/>
      <c r="V163" s="128"/>
      <c r="W163" s="128"/>
      <c r="X163" s="128"/>
      <c r="Y163" s="128"/>
      <c r="Z163" s="128"/>
      <c r="AA163" s="128"/>
      <c r="AB163" s="128"/>
      <c r="AC163" s="128"/>
      <c r="AD163" s="128"/>
      <c r="AE163" s="128"/>
      <c r="AF163" s="128"/>
      <c r="AG163" s="128"/>
      <c r="AH163" s="128"/>
      <c r="AI163" s="128"/>
      <c r="AJ163" s="129"/>
    </row>
    <row r="164" spans="1:37" ht="12" customHeight="1">
      <c r="A164" s="282"/>
      <c r="B164" s="128"/>
      <c r="C164" s="128"/>
      <c r="D164" s="128"/>
      <c r="E164" s="128"/>
      <c r="F164" s="128"/>
      <c r="G164" s="128"/>
      <c r="H164" s="128"/>
      <c r="I164" s="128"/>
      <c r="J164" s="128"/>
      <c r="K164" s="128"/>
      <c r="L164" s="128"/>
      <c r="M164" s="128"/>
      <c r="N164" s="128"/>
      <c r="O164" s="128"/>
      <c r="P164" s="128"/>
      <c r="Q164" s="128"/>
      <c r="R164" s="129"/>
      <c r="S164" s="285"/>
      <c r="T164" s="128"/>
      <c r="U164" s="128"/>
      <c r="V164" s="128"/>
      <c r="W164" s="128"/>
      <c r="X164" s="128"/>
      <c r="Y164" s="128"/>
      <c r="Z164" s="128"/>
      <c r="AA164" s="128"/>
      <c r="AB164" s="128"/>
      <c r="AC164" s="128"/>
      <c r="AD164" s="128"/>
      <c r="AE164" s="128"/>
      <c r="AF164" s="128"/>
      <c r="AG164" s="128"/>
      <c r="AH164" s="128"/>
      <c r="AI164" s="128"/>
      <c r="AJ164" s="129"/>
    </row>
    <row r="165" spans="1:37" ht="12" customHeight="1">
      <c r="A165" s="283"/>
      <c r="B165" s="130"/>
      <c r="C165" s="130"/>
      <c r="D165" s="130"/>
      <c r="E165" s="130"/>
      <c r="F165" s="130"/>
      <c r="G165" s="130"/>
      <c r="H165" s="130"/>
      <c r="I165" s="130"/>
      <c r="J165" s="130"/>
      <c r="K165" s="130"/>
      <c r="L165" s="130"/>
      <c r="M165" s="130"/>
      <c r="N165" s="130"/>
      <c r="O165" s="130"/>
      <c r="P165" s="130"/>
      <c r="Q165" s="130"/>
      <c r="R165" s="131"/>
      <c r="S165" s="286"/>
      <c r="T165" s="130"/>
      <c r="U165" s="130"/>
      <c r="V165" s="130"/>
      <c r="W165" s="130"/>
      <c r="X165" s="130"/>
      <c r="Y165" s="130"/>
      <c r="Z165" s="130"/>
      <c r="AA165" s="130"/>
      <c r="AB165" s="130"/>
      <c r="AC165" s="130"/>
      <c r="AD165" s="130"/>
      <c r="AE165" s="130"/>
      <c r="AF165" s="130"/>
      <c r="AG165" s="130"/>
      <c r="AH165" s="130"/>
      <c r="AI165" s="130"/>
      <c r="AJ165" s="131"/>
    </row>
    <row r="166" spans="1:37" ht="12" customHeight="1">
      <c r="A166" s="281" t="s">
        <v>126</v>
      </c>
      <c r="B166" s="287" t="s">
        <v>128</v>
      </c>
      <c r="C166" s="288"/>
      <c r="D166" s="288"/>
      <c r="E166" s="288"/>
      <c r="F166" s="289"/>
      <c r="G166" s="289"/>
      <c r="H166" s="280" t="str">
        <f>IF(F166="","",VLOOKUP(F166,【編集厳禁】工法リスト!$A$4:$B$43,2,FALSE))</f>
        <v/>
      </c>
      <c r="I166" s="280"/>
      <c r="J166" s="280"/>
      <c r="K166" s="280"/>
      <c r="L166" s="280"/>
      <c r="M166" s="280"/>
      <c r="N166" s="280"/>
      <c r="O166" s="280"/>
      <c r="P166" s="280"/>
      <c r="Q166" s="280"/>
      <c r="R166" s="280"/>
      <c r="S166" s="284" t="s">
        <v>126</v>
      </c>
      <c r="T166" s="287" t="s">
        <v>128</v>
      </c>
      <c r="U166" s="288"/>
      <c r="V166" s="288"/>
      <c r="W166" s="288"/>
      <c r="X166" s="303" t="str">
        <f>IF(F166="","",F166)</f>
        <v/>
      </c>
      <c r="Y166" s="303"/>
      <c r="Z166" s="280" t="str">
        <f>IF(X166="","",VLOOKUP(X166,【編集厳禁】工法リスト!$A$4:$B$43,2,FALSE))</f>
        <v/>
      </c>
      <c r="AA166" s="280"/>
      <c r="AB166" s="280"/>
      <c r="AC166" s="280"/>
      <c r="AD166" s="280"/>
      <c r="AE166" s="280"/>
      <c r="AF166" s="280"/>
      <c r="AG166" s="280"/>
      <c r="AH166" s="280"/>
      <c r="AI166" s="280"/>
      <c r="AJ166" s="280"/>
      <c r="AK166" s="115" t="s">
        <v>132</v>
      </c>
    </row>
    <row r="167" spans="1:37" ht="12" customHeight="1">
      <c r="A167" s="282"/>
      <c r="B167" s="128"/>
      <c r="C167" s="128"/>
      <c r="D167" s="128"/>
      <c r="E167" s="128"/>
      <c r="F167" s="128"/>
      <c r="G167" s="128"/>
      <c r="H167" s="128"/>
      <c r="I167" s="128"/>
      <c r="J167" s="128"/>
      <c r="K167" s="128"/>
      <c r="L167" s="128"/>
      <c r="M167" s="128"/>
      <c r="N167" s="128"/>
      <c r="O167" s="128"/>
      <c r="P167" s="128"/>
      <c r="Q167" s="128"/>
      <c r="R167" s="129"/>
      <c r="S167" s="285"/>
      <c r="T167" s="128"/>
      <c r="U167" s="128"/>
      <c r="V167" s="128"/>
      <c r="W167" s="128"/>
      <c r="X167" s="128"/>
      <c r="Y167" s="128"/>
      <c r="Z167" s="128"/>
      <c r="AA167" s="128"/>
      <c r="AB167" s="128"/>
      <c r="AC167" s="128"/>
      <c r="AD167" s="128"/>
      <c r="AE167" s="128"/>
      <c r="AF167" s="128"/>
      <c r="AG167" s="128"/>
      <c r="AH167" s="128"/>
      <c r="AI167" s="128"/>
      <c r="AJ167" s="129"/>
    </row>
    <row r="168" spans="1:37" ht="12" customHeight="1">
      <c r="A168" s="282"/>
      <c r="B168" s="128"/>
      <c r="C168" s="128"/>
      <c r="D168" s="128"/>
      <c r="E168" s="128"/>
      <c r="F168" s="128"/>
      <c r="G168" s="128"/>
      <c r="H168" s="128"/>
      <c r="I168" s="128"/>
      <c r="J168" s="128"/>
      <c r="K168" s="128"/>
      <c r="L168" s="128"/>
      <c r="M168" s="128"/>
      <c r="N168" s="128"/>
      <c r="O168" s="128"/>
      <c r="P168" s="128"/>
      <c r="Q168" s="128"/>
      <c r="R168" s="129"/>
      <c r="S168" s="285"/>
      <c r="T168" s="128"/>
      <c r="U168" s="128"/>
      <c r="V168" s="128"/>
      <c r="W168" s="128"/>
      <c r="X168" s="128"/>
      <c r="Y168" s="128"/>
      <c r="Z168" s="128"/>
      <c r="AA168" s="128"/>
      <c r="AB168" s="128"/>
      <c r="AC168" s="128"/>
      <c r="AD168" s="128"/>
      <c r="AE168" s="128"/>
      <c r="AF168" s="128"/>
      <c r="AG168" s="128"/>
      <c r="AH168" s="128"/>
      <c r="AI168" s="128"/>
      <c r="AJ168" s="129"/>
    </row>
    <row r="169" spans="1:37" ht="12" customHeight="1">
      <c r="A169" s="282"/>
      <c r="B169" s="128"/>
      <c r="C169" s="128"/>
      <c r="D169" s="128"/>
      <c r="E169" s="128"/>
      <c r="F169" s="128"/>
      <c r="G169" s="128"/>
      <c r="H169" s="128"/>
      <c r="I169" s="128"/>
      <c r="J169" s="128"/>
      <c r="K169" s="128"/>
      <c r="L169" s="128"/>
      <c r="M169" s="128"/>
      <c r="N169" s="128"/>
      <c r="O169" s="128"/>
      <c r="P169" s="128"/>
      <c r="Q169" s="128"/>
      <c r="R169" s="129"/>
      <c r="S169" s="285"/>
      <c r="T169" s="128"/>
      <c r="U169" s="128"/>
      <c r="V169" s="128"/>
      <c r="W169" s="128"/>
      <c r="X169" s="128"/>
      <c r="Y169" s="128"/>
      <c r="Z169" s="128"/>
      <c r="AA169" s="128"/>
      <c r="AB169" s="128"/>
      <c r="AC169" s="128"/>
      <c r="AD169" s="128"/>
      <c r="AE169" s="128"/>
      <c r="AF169" s="128"/>
      <c r="AG169" s="128"/>
      <c r="AH169" s="128"/>
      <c r="AI169" s="128"/>
      <c r="AJ169" s="129"/>
    </row>
    <row r="170" spans="1:37" ht="12" customHeight="1">
      <c r="A170" s="282"/>
      <c r="B170" s="128"/>
      <c r="C170" s="128"/>
      <c r="D170" s="128"/>
      <c r="E170" s="128"/>
      <c r="F170" s="128"/>
      <c r="G170" s="128"/>
      <c r="H170" s="128"/>
      <c r="I170" s="128"/>
      <c r="J170" s="128"/>
      <c r="K170" s="128"/>
      <c r="L170" s="128"/>
      <c r="M170" s="128"/>
      <c r="N170" s="128"/>
      <c r="O170" s="128"/>
      <c r="P170" s="128"/>
      <c r="Q170" s="128"/>
      <c r="R170" s="129"/>
      <c r="S170" s="285"/>
      <c r="T170" s="128"/>
      <c r="U170" s="128"/>
      <c r="V170" s="128"/>
      <c r="W170" s="128"/>
      <c r="X170" s="128"/>
      <c r="Y170" s="128"/>
      <c r="Z170" s="128"/>
      <c r="AA170" s="128"/>
      <c r="AB170" s="128"/>
      <c r="AC170" s="128"/>
      <c r="AD170" s="128"/>
      <c r="AE170" s="128"/>
      <c r="AF170" s="128"/>
      <c r="AG170" s="128"/>
      <c r="AH170" s="128"/>
      <c r="AI170" s="128"/>
      <c r="AJ170" s="129"/>
    </row>
    <row r="171" spans="1:37" ht="12" customHeight="1">
      <c r="A171" s="282"/>
      <c r="B171" s="128"/>
      <c r="C171" s="128"/>
      <c r="D171" s="128"/>
      <c r="E171" s="128"/>
      <c r="F171" s="128"/>
      <c r="G171" s="128"/>
      <c r="H171" s="128"/>
      <c r="I171" s="128"/>
      <c r="J171" s="128"/>
      <c r="K171" s="128"/>
      <c r="L171" s="128"/>
      <c r="M171" s="128"/>
      <c r="N171" s="128"/>
      <c r="O171" s="128"/>
      <c r="P171" s="128"/>
      <c r="Q171" s="128"/>
      <c r="R171" s="129"/>
      <c r="S171" s="285"/>
      <c r="T171" s="128"/>
      <c r="U171" s="128"/>
      <c r="V171" s="128"/>
      <c r="W171" s="128"/>
      <c r="X171" s="128"/>
      <c r="Y171" s="128"/>
      <c r="Z171" s="128"/>
      <c r="AA171" s="128"/>
      <c r="AB171" s="128"/>
      <c r="AC171" s="128"/>
      <c r="AD171" s="128"/>
      <c r="AE171" s="128"/>
      <c r="AF171" s="128"/>
      <c r="AG171" s="128"/>
      <c r="AH171" s="128"/>
      <c r="AI171" s="128"/>
      <c r="AJ171" s="129"/>
    </row>
    <row r="172" spans="1:37" ht="12" customHeight="1">
      <c r="A172" s="282"/>
      <c r="B172" s="128"/>
      <c r="C172" s="128"/>
      <c r="D172" s="128"/>
      <c r="E172" s="128"/>
      <c r="F172" s="128"/>
      <c r="G172" s="128"/>
      <c r="H172" s="128"/>
      <c r="I172" s="128"/>
      <c r="J172" s="128"/>
      <c r="K172" s="128"/>
      <c r="L172" s="128"/>
      <c r="M172" s="128"/>
      <c r="N172" s="128"/>
      <c r="O172" s="128"/>
      <c r="P172" s="128"/>
      <c r="Q172" s="128"/>
      <c r="R172" s="129"/>
      <c r="S172" s="285"/>
      <c r="T172" s="128"/>
      <c r="U172" s="128"/>
      <c r="V172" s="128"/>
      <c r="W172" s="128"/>
      <c r="X172" s="128"/>
      <c r="Y172" s="128"/>
      <c r="Z172" s="128"/>
      <c r="AA172" s="128"/>
      <c r="AB172" s="128"/>
      <c r="AC172" s="128"/>
      <c r="AD172" s="128"/>
      <c r="AE172" s="128"/>
      <c r="AF172" s="128"/>
      <c r="AG172" s="128"/>
      <c r="AH172" s="128"/>
      <c r="AI172" s="128"/>
      <c r="AJ172" s="129"/>
    </row>
    <row r="173" spans="1:37" ht="12" customHeight="1">
      <c r="A173" s="282"/>
      <c r="B173" s="128"/>
      <c r="C173" s="128"/>
      <c r="D173" s="128"/>
      <c r="E173" s="128"/>
      <c r="F173" s="128"/>
      <c r="G173" s="128"/>
      <c r="H173" s="128"/>
      <c r="I173" s="128"/>
      <c r="J173" s="128"/>
      <c r="K173" s="128"/>
      <c r="L173" s="128"/>
      <c r="M173" s="128"/>
      <c r="N173" s="128"/>
      <c r="O173" s="128"/>
      <c r="P173" s="128"/>
      <c r="Q173" s="128"/>
      <c r="R173" s="129"/>
      <c r="S173" s="285"/>
      <c r="T173" s="128"/>
      <c r="U173" s="128"/>
      <c r="V173" s="128"/>
      <c r="W173" s="128"/>
      <c r="X173" s="128"/>
      <c r="Y173" s="128"/>
      <c r="Z173" s="128"/>
      <c r="AA173" s="128"/>
      <c r="AB173" s="128"/>
      <c r="AC173" s="128"/>
      <c r="AD173" s="128"/>
      <c r="AE173" s="128"/>
      <c r="AF173" s="128"/>
      <c r="AG173" s="128"/>
      <c r="AH173" s="128"/>
      <c r="AI173" s="128"/>
      <c r="AJ173" s="129"/>
    </row>
    <row r="174" spans="1:37" ht="12" customHeight="1">
      <c r="A174" s="282"/>
      <c r="B174" s="128"/>
      <c r="C174" s="128"/>
      <c r="D174" s="128"/>
      <c r="E174" s="128"/>
      <c r="F174" s="128"/>
      <c r="G174" s="128"/>
      <c r="H174" s="128"/>
      <c r="I174" s="128"/>
      <c r="J174" s="128"/>
      <c r="K174" s="128"/>
      <c r="L174" s="128"/>
      <c r="M174" s="128"/>
      <c r="N174" s="128"/>
      <c r="O174" s="128"/>
      <c r="P174" s="128"/>
      <c r="Q174" s="128"/>
      <c r="R174" s="129"/>
      <c r="S174" s="285"/>
      <c r="T174" s="128"/>
      <c r="U174" s="128"/>
      <c r="V174" s="128"/>
      <c r="W174" s="128"/>
      <c r="X174" s="128"/>
      <c r="Y174" s="128"/>
      <c r="Z174" s="128"/>
      <c r="AA174" s="128"/>
      <c r="AB174" s="128"/>
      <c r="AC174" s="128"/>
      <c r="AD174" s="128"/>
      <c r="AE174" s="128"/>
      <c r="AF174" s="128"/>
      <c r="AG174" s="128"/>
      <c r="AH174" s="128"/>
      <c r="AI174" s="128"/>
      <c r="AJ174" s="129"/>
    </row>
    <row r="175" spans="1:37" ht="12" customHeight="1">
      <c r="A175" s="282"/>
      <c r="B175" s="128"/>
      <c r="C175" s="128"/>
      <c r="D175" s="128"/>
      <c r="E175" s="128"/>
      <c r="F175" s="128"/>
      <c r="G175" s="128"/>
      <c r="H175" s="128"/>
      <c r="I175" s="128"/>
      <c r="J175" s="128"/>
      <c r="K175" s="128"/>
      <c r="L175" s="128"/>
      <c r="M175" s="128"/>
      <c r="N175" s="128"/>
      <c r="O175" s="128"/>
      <c r="P175" s="128"/>
      <c r="Q175" s="128"/>
      <c r="R175" s="129"/>
      <c r="S175" s="285"/>
      <c r="T175" s="128"/>
      <c r="U175" s="128"/>
      <c r="V175" s="128"/>
      <c r="W175" s="128"/>
      <c r="X175" s="128"/>
      <c r="Y175" s="128"/>
      <c r="Z175" s="128"/>
      <c r="AA175" s="128"/>
      <c r="AB175" s="128"/>
      <c r="AC175" s="128"/>
      <c r="AD175" s="128"/>
      <c r="AE175" s="128"/>
      <c r="AF175" s="128"/>
      <c r="AG175" s="128"/>
      <c r="AH175" s="128"/>
      <c r="AI175" s="128"/>
      <c r="AJ175" s="129"/>
    </row>
    <row r="176" spans="1:37" ht="12" customHeight="1">
      <c r="A176" s="282"/>
      <c r="B176" s="128"/>
      <c r="C176" s="128"/>
      <c r="D176" s="128"/>
      <c r="E176" s="128"/>
      <c r="F176" s="128"/>
      <c r="G176" s="128"/>
      <c r="H176" s="128"/>
      <c r="I176" s="128"/>
      <c r="J176" s="128"/>
      <c r="K176" s="128"/>
      <c r="L176" s="128"/>
      <c r="M176" s="128"/>
      <c r="N176" s="128"/>
      <c r="O176" s="128"/>
      <c r="P176" s="128"/>
      <c r="Q176" s="128"/>
      <c r="R176" s="129"/>
      <c r="S176" s="285"/>
      <c r="T176" s="128"/>
      <c r="U176" s="128"/>
      <c r="V176" s="128"/>
      <c r="W176" s="128"/>
      <c r="X176" s="128"/>
      <c r="Y176" s="128"/>
      <c r="Z176" s="128"/>
      <c r="AA176" s="128"/>
      <c r="AB176" s="128"/>
      <c r="AC176" s="128"/>
      <c r="AD176" s="128"/>
      <c r="AE176" s="128"/>
      <c r="AF176" s="128"/>
      <c r="AG176" s="128"/>
      <c r="AH176" s="128"/>
      <c r="AI176" s="128"/>
      <c r="AJ176" s="129"/>
    </row>
    <row r="177" spans="1:37" ht="12" customHeight="1">
      <c r="A177" s="282"/>
      <c r="B177" s="128"/>
      <c r="C177" s="128"/>
      <c r="D177" s="128"/>
      <c r="E177" s="128"/>
      <c r="F177" s="128"/>
      <c r="G177" s="128"/>
      <c r="H177" s="128"/>
      <c r="I177" s="128"/>
      <c r="J177" s="128"/>
      <c r="K177" s="128"/>
      <c r="L177" s="128"/>
      <c r="M177" s="128"/>
      <c r="N177" s="128"/>
      <c r="O177" s="128"/>
      <c r="P177" s="128"/>
      <c r="Q177" s="128"/>
      <c r="R177" s="129"/>
      <c r="S177" s="285"/>
      <c r="T177" s="128"/>
      <c r="U177" s="128"/>
      <c r="V177" s="128"/>
      <c r="W177" s="128"/>
      <c r="X177" s="128"/>
      <c r="Y177" s="128"/>
      <c r="Z177" s="128"/>
      <c r="AA177" s="128"/>
      <c r="AB177" s="128"/>
      <c r="AC177" s="128"/>
      <c r="AD177" s="128"/>
      <c r="AE177" s="128"/>
      <c r="AF177" s="128"/>
      <c r="AG177" s="128"/>
      <c r="AH177" s="128"/>
      <c r="AI177" s="128"/>
      <c r="AJ177" s="129"/>
    </row>
    <row r="178" spans="1:37" ht="12" customHeight="1">
      <c r="A178" s="282"/>
      <c r="B178" s="128"/>
      <c r="C178" s="128"/>
      <c r="D178" s="128"/>
      <c r="E178" s="128"/>
      <c r="F178" s="128"/>
      <c r="G178" s="128"/>
      <c r="H178" s="128"/>
      <c r="I178" s="128"/>
      <c r="J178" s="128"/>
      <c r="K178" s="128"/>
      <c r="L178" s="128"/>
      <c r="M178" s="128"/>
      <c r="N178" s="128"/>
      <c r="O178" s="128"/>
      <c r="P178" s="128"/>
      <c r="Q178" s="128"/>
      <c r="R178" s="129"/>
      <c r="S178" s="285"/>
      <c r="T178" s="128"/>
      <c r="U178" s="128"/>
      <c r="V178" s="128"/>
      <c r="W178" s="128"/>
      <c r="X178" s="128"/>
      <c r="Y178" s="128"/>
      <c r="Z178" s="128"/>
      <c r="AA178" s="128"/>
      <c r="AB178" s="128"/>
      <c r="AC178" s="128"/>
      <c r="AD178" s="128"/>
      <c r="AE178" s="128"/>
      <c r="AF178" s="128"/>
      <c r="AG178" s="128"/>
      <c r="AH178" s="128"/>
      <c r="AI178" s="128"/>
      <c r="AJ178" s="129"/>
    </row>
    <row r="179" spans="1:37" ht="12" customHeight="1">
      <c r="A179" s="282"/>
      <c r="B179" s="128"/>
      <c r="C179" s="128"/>
      <c r="D179" s="128"/>
      <c r="E179" s="128"/>
      <c r="F179" s="128"/>
      <c r="G179" s="128"/>
      <c r="H179" s="128"/>
      <c r="I179" s="128"/>
      <c r="J179" s="128"/>
      <c r="K179" s="128"/>
      <c r="L179" s="128"/>
      <c r="M179" s="128"/>
      <c r="N179" s="128"/>
      <c r="O179" s="128"/>
      <c r="P179" s="128"/>
      <c r="Q179" s="128"/>
      <c r="R179" s="129"/>
      <c r="S179" s="285"/>
      <c r="T179" s="128"/>
      <c r="U179" s="128"/>
      <c r="V179" s="128"/>
      <c r="W179" s="128"/>
      <c r="X179" s="128"/>
      <c r="Y179" s="128"/>
      <c r="Z179" s="128"/>
      <c r="AA179" s="128"/>
      <c r="AB179" s="128"/>
      <c r="AC179" s="128"/>
      <c r="AD179" s="128"/>
      <c r="AE179" s="128"/>
      <c r="AF179" s="128"/>
      <c r="AG179" s="128"/>
      <c r="AH179" s="128"/>
      <c r="AI179" s="128"/>
      <c r="AJ179" s="129"/>
    </row>
    <row r="180" spans="1:37" ht="12" customHeight="1">
      <c r="A180" s="283"/>
      <c r="B180" s="130"/>
      <c r="C180" s="130"/>
      <c r="D180" s="130"/>
      <c r="E180" s="130"/>
      <c r="F180" s="130"/>
      <c r="G180" s="130"/>
      <c r="H180" s="130"/>
      <c r="I180" s="130"/>
      <c r="J180" s="130"/>
      <c r="K180" s="130"/>
      <c r="L180" s="130"/>
      <c r="M180" s="130"/>
      <c r="N180" s="130"/>
      <c r="O180" s="130"/>
      <c r="P180" s="130"/>
      <c r="Q180" s="130"/>
      <c r="R180" s="131"/>
      <c r="S180" s="286"/>
      <c r="T180" s="130"/>
      <c r="U180" s="130"/>
      <c r="V180" s="130"/>
      <c r="W180" s="130"/>
      <c r="X180" s="130"/>
      <c r="Y180" s="130"/>
      <c r="Z180" s="130"/>
      <c r="AA180" s="130"/>
      <c r="AB180" s="130"/>
      <c r="AC180" s="130"/>
      <c r="AD180" s="130"/>
      <c r="AE180" s="130"/>
      <c r="AF180" s="130"/>
      <c r="AG180" s="130"/>
      <c r="AH180" s="130"/>
      <c r="AI180" s="130"/>
      <c r="AJ180" s="131"/>
    </row>
    <row r="181" spans="1:37" ht="12" customHeight="1">
      <c r="A181" s="281" t="s">
        <v>127</v>
      </c>
      <c r="B181" s="287" t="s">
        <v>128</v>
      </c>
      <c r="C181" s="288"/>
      <c r="D181" s="288"/>
      <c r="E181" s="288"/>
      <c r="F181" s="289"/>
      <c r="G181" s="289"/>
      <c r="H181" s="280" t="str">
        <f>IF(F181="","",VLOOKUP(F181,【編集厳禁】工法リスト!$A$4:$B$43,2,FALSE))</f>
        <v/>
      </c>
      <c r="I181" s="280"/>
      <c r="J181" s="280"/>
      <c r="K181" s="280"/>
      <c r="L181" s="280"/>
      <c r="M181" s="280"/>
      <c r="N181" s="280"/>
      <c r="O181" s="280"/>
      <c r="P181" s="280"/>
      <c r="Q181" s="280"/>
      <c r="R181" s="280"/>
      <c r="S181" s="284" t="s">
        <v>127</v>
      </c>
      <c r="T181" s="287" t="s">
        <v>128</v>
      </c>
      <c r="U181" s="288"/>
      <c r="V181" s="288"/>
      <c r="W181" s="288"/>
      <c r="X181" s="303" t="str">
        <f>IF(F181="","",F181)</f>
        <v/>
      </c>
      <c r="Y181" s="303"/>
      <c r="Z181" s="280" t="str">
        <f>IF(X181="","",VLOOKUP(X181,【編集厳禁】工法リスト!$A$4:$B$43,2,FALSE))</f>
        <v/>
      </c>
      <c r="AA181" s="280"/>
      <c r="AB181" s="280"/>
      <c r="AC181" s="280"/>
      <c r="AD181" s="280"/>
      <c r="AE181" s="280"/>
      <c r="AF181" s="280"/>
      <c r="AG181" s="280"/>
      <c r="AH181" s="280"/>
      <c r="AI181" s="280"/>
      <c r="AJ181" s="280"/>
      <c r="AK181" s="115" t="s">
        <v>132</v>
      </c>
    </row>
    <row r="182" spans="1:37" ht="12" customHeight="1">
      <c r="A182" s="282"/>
      <c r="B182" s="121"/>
      <c r="C182" s="121"/>
      <c r="D182" s="121"/>
      <c r="E182" s="121"/>
      <c r="F182" s="121"/>
      <c r="G182" s="121"/>
      <c r="H182" s="121"/>
      <c r="I182" s="121"/>
      <c r="J182" s="121"/>
      <c r="K182" s="121"/>
      <c r="L182" s="121"/>
      <c r="M182" s="121"/>
      <c r="N182" s="121"/>
      <c r="O182" s="121"/>
      <c r="P182" s="121"/>
      <c r="Q182" s="121"/>
      <c r="R182" s="121"/>
      <c r="S182" s="285"/>
      <c r="T182" s="121"/>
      <c r="U182" s="121"/>
      <c r="V182" s="121"/>
      <c r="W182" s="121"/>
      <c r="X182" s="121"/>
      <c r="Y182" s="121"/>
      <c r="Z182" s="121"/>
      <c r="AA182" s="121"/>
      <c r="AB182" s="121"/>
      <c r="AC182" s="121"/>
      <c r="AD182" s="121"/>
      <c r="AE182" s="121"/>
      <c r="AF182" s="121"/>
      <c r="AG182" s="121"/>
      <c r="AH182" s="121"/>
      <c r="AI182" s="121"/>
      <c r="AJ182" s="122"/>
    </row>
    <row r="183" spans="1:37" ht="12" customHeight="1">
      <c r="A183" s="282"/>
      <c r="B183" s="128"/>
      <c r="C183" s="128"/>
      <c r="D183" s="128"/>
      <c r="E183" s="128"/>
      <c r="F183" s="128"/>
      <c r="G183" s="128"/>
      <c r="H183" s="128"/>
      <c r="I183" s="128"/>
      <c r="J183" s="128"/>
      <c r="K183" s="128"/>
      <c r="L183" s="128"/>
      <c r="M183" s="128"/>
      <c r="N183" s="128"/>
      <c r="O183" s="128"/>
      <c r="P183" s="128"/>
      <c r="Q183" s="128"/>
      <c r="R183" s="129"/>
      <c r="S183" s="285"/>
      <c r="T183" s="128"/>
      <c r="U183" s="128"/>
      <c r="V183" s="128"/>
      <c r="W183" s="128"/>
      <c r="X183" s="128"/>
      <c r="Y183" s="128"/>
      <c r="Z183" s="128"/>
      <c r="AA183" s="128"/>
      <c r="AB183" s="128"/>
      <c r="AC183" s="128"/>
      <c r="AD183" s="128"/>
      <c r="AE183" s="128"/>
      <c r="AF183" s="128"/>
      <c r="AG183" s="128"/>
      <c r="AH183" s="128"/>
      <c r="AI183" s="128"/>
      <c r="AJ183" s="129"/>
    </row>
    <row r="184" spans="1:37" ht="12" customHeight="1">
      <c r="A184" s="282"/>
      <c r="B184" s="128"/>
      <c r="C184" s="128"/>
      <c r="D184" s="128"/>
      <c r="E184" s="128"/>
      <c r="F184" s="128"/>
      <c r="G184" s="128"/>
      <c r="H184" s="128"/>
      <c r="I184" s="128"/>
      <c r="J184" s="128"/>
      <c r="K184" s="128"/>
      <c r="L184" s="128"/>
      <c r="M184" s="128"/>
      <c r="N184" s="128"/>
      <c r="O184" s="128"/>
      <c r="P184" s="128"/>
      <c r="Q184" s="128"/>
      <c r="R184" s="129"/>
      <c r="S184" s="285"/>
      <c r="T184" s="128"/>
      <c r="U184" s="128"/>
      <c r="V184" s="128"/>
      <c r="W184" s="128"/>
      <c r="X184" s="128"/>
      <c r="Y184" s="128"/>
      <c r="Z184" s="128"/>
      <c r="AA184" s="128"/>
      <c r="AB184" s="128"/>
      <c r="AC184" s="128"/>
      <c r="AD184" s="128"/>
      <c r="AE184" s="128"/>
      <c r="AF184" s="128"/>
      <c r="AG184" s="128"/>
      <c r="AH184" s="128"/>
      <c r="AI184" s="128"/>
      <c r="AJ184" s="129"/>
    </row>
    <row r="185" spans="1:37" ht="12" customHeight="1">
      <c r="A185" s="282"/>
      <c r="B185" s="128"/>
      <c r="C185" s="128"/>
      <c r="D185" s="128"/>
      <c r="E185" s="128"/>
      <c r="F185" s="128"/>
      <c r="G185" s="128"/>
      <c r="H185" s="128"/>
      <c r="I185" s="128"/>
      <c r="J185" s="128"/>
      <c r="K185" s="128"/>
      <c r="L185" s="128"/>
      <c r="M185" s="128"/>
      <c r="N185" s="128"/>
      <c r="O185" s="128"/>
      <c r="P185" s="128"/>
      <c r="Q185" s="128"/>
      <c r="R185" s="129"/>
      <c r="S185" s="285"/>
      <c r="T185" s="128"/>
      <c r="U185" s="128"/>
      <c r="V185" s="128"/>
      <c r="W185" s="128"/>
      <c r="X185" s="128"/>
      <c r="Y185" s="128"/>
      <c r="Z185" s="128"/>
      <c r="AA185" s="128"/>
      <c r="AB185" s="128"/>
      <c r="AC185" s="128"/>
      <c r="AD185" s="128"/>
      <c r="AE185" s="128"/>
      <c r="AF185" s="128"/>
      <c r="AG185" s="128"/>
      <c r="AH185" s="128"/>
      <c r="AI185" s="128"/>
      <c r="AJ185" s="129"/>
    </row>
    <row r="186" spans="1:37" ht="12" customHeight="1">
      <c r="A186" s="282"/>
      <c r="B186" s="128"/>
      <c r="C186" s="128"/>
      <c r="D186" s="128"/>
      <c r="E186" s="128"/>
      <c r="F186" s="128"/>
      <c r="G186" s="128"/>
      <c r="H186" s="128"/>
      <c r="I186" s="128"/>
      <c r="J186" s="128"/>
      <c r="K186" s="128"/>
      <c r="L186" s="128"/>
      <c r="M186" s="128"/>
      <c r="N186" s="128"/>
      <c r="O186" s="128"/>
      <c r="P186" s="128"/>
      <c r="Q186" s="128"/>
      <c r="R186" s="129"/>
      <c r="S186" s="285"/>
      <c r="T186" s="128"/>
      <c r="U186" s="128"/>
      <c r="V186" s="128"/>
      <c r="W186" s="128"/>
      <c r="X186" s="128"/>
      <c r="Y186" s="128"/>
      <c r="Z186" s="128"/>
      <c r="AA186" s="128"/>
      <c r="AB186" s="128"/>
      <c r="AC186" s="128"/>
      <c r="AD186" s="128"/>
      <c r="AE186" s="128"/>
      <c r="AF186" s="128"/>
      <c r="AG186" s="128"/>
      <c r="AH186" s="128"/>
      <c r="AI186" s="128"/>
      <c r="AJ186" s="129"/>
    </row>
    <row r="187" spans="1:37" ht="12" customHeight="1">
      <c r="A187" s="282"/>
      <c r="B187" s="128"/>
      <c r="C187" s="128"/>
      <c r="D187" s="128"/>
      <c r="E187" s="128"/>
      <c r="F187" s="128"/>
      <c r="G187" s="128"/>
      <c r="H187" s="128"/>
      <c r="I187" s="128"/>
      <c r="J187" s="128"/>
      <c r="K187" s="128"/>
      <c r="L187" s="128"/>
      <c r="M187" s="128"/>
      <c r="N187" s="128"/>
      <c r="O187" s="128"/>
      <c r="P187" s="128"/>
      <c r="Q187" s="128"/>
      <c r="R187" s="129"/>
      <c r="S187" s="285"/>
      <c r="T187" s="128"/>
      <c r="U187" s="128"/>
      <c r="V187" s="128"/>
      <c r="W187" s="128"/>
      <c r="X187" s="128"/>
      <c r="Y187" s="128"/>
      <c r="Z187" s="128"/>
      <c r="AA187" s="128"/>
      <c r="AB187" s="128"/>
      <c r="AC187" s="128"/>
      <c r="AD187" s="128"/>
      <c r="AE187" s="128"/>
      <c r="AF187" s="128"/>
      <c r="AG187" s="128"/>
      <c r="AH187" s="128"/>
      <c r="AI187" s="128"/>
      <c r="AJ187" s="129"/>
    </row>
    <row r="188" spans="1:37" ht="12" customHeight="1">
      <c r="A188" s="282"/>
      <c r="B188" s="128"/>
      <c r="C188" s="128"/>
      <c r="D188" s="128"/>
      <c r="E188" s="128"/>
      <c r="F188" s="128"/>
      <c r="G188" s="128"/>
      <c r="H188" s="128"/>
      <c r="I188" s="128"/>
      <c r="J188" s="128"/>
      <c r="K188" s="128"/>
      <c r="L188" s="128"/>
      <c r="M188" s="128"/>
      <c r="N188" s="128"/>
      <c r="O188" s="128"/>
      <c r="P188" s="128"/>
      <c r="Q188" s="128"/>
      <c r="R188" s="129"/>
      <c r="S188" s="285"/>
      <c r="T188" s="128"/>
      <c r="U188" s="128"/>
      <c r="V188" s="128"/>
      <c r="W188" s="128"/>
      <c r="X188" s="128"/>
      <c r="Y188" s="128"/>
      <c r="Z188" s="128"/>
      <c r="AA188" s="128"/>
      <c r="AB188" s="128"/>
      <c r="AC188" s="128"/>
      <c r="AD188" s="128"/>
      <c r="AE188" s="128"/>
      <c r="AF188" s="128"/>
      <c r="AG188" s="128"/>
      <c r="AH188" s="128"/>
      <c r="AI188" s="128"/>
      <c r="AJ188" s="129"/>
    </row>
    <row r="189" spans="1:37" ht="12" customHeight="1">
      <c r="A189" s="282"/>
      <c r="B189" s="128"/>
      <c r="C189" s="128"/>
      <c r="D189" s="128"/>
      <c r="E189" s="128"/>
      <c r="F189" s="128"/>
      <c r="G189" s="128"/>
      <c r="H189" s="128"/>
      <c r="I189" s="128"/>
      <c r="J189" s="128"/>
      <c r="K189" s="128"/>
      <c r="L189" s="128"/>
      <c r="M189" s="128"/>
      <c r="N189" s="128"/>
      <c r="O189" s="128"/>
      <c r="P189" s="128"/>
      <c r="Q189" s="128"/>
      <c r="R189" s="129"/>
      <c r="S189" s="285"/>
      <c r="T189" s="128"/>
      <c r="U189" s="128"/>
      <c r="V189" s="128"/>
      <c r="W189" s="128"/>
      <c r="X189" s="128"/>
      <c r="Y189" s="128"/>
      <c r="Z189" s="128"/>
      <c r="AA189" s="128"/>
      <c r="AB189" s="128"/>
      <c r="AC189" s="128"/>
      <c r="AD189" s="128"/>
      <c r="AE189" s="128"/>
      <c r="AF189" s="128"/>
      <c r="AG189" s="128"/>
      <c r="AH189" s="128"/>
      <c r="AI189" s="128"/>
      <c r="AJ189" s="129"/>
    </row>
    <row r="190" spans="1:37" ht="12" customHeight="1">
      <c r="A190" s="282"/>
      <c r="B190" s="128"/>
      <c r="C190" s="128"/>
      <c r="D190" s="128"/>
      <c r="E190" s="128"/>
      <c r="F190" s="128"/>
      <c r="G190" s="128"/>
      <c r="H190" s="128"/>
      <c r="I190" s="128"/>
      <c r="J190" s="128"/>
      <c r="K190" s="128"/>
      <c r="L190" s="128"/>
      <c r="M190" s="128"/>
      <c r="N190" s="128"/>
      <c r="O190" s="128"/>
      <c r="P190" s="128"/>
      <c r="Q190" s="128"/>
      <c r="R190" s="129"/>
      <c r="S190" s="285"/>
      <c r="T190" s="128"/>
      <c r="U190" s="128"/>
      <c r="V190" s="128"/>
      <c r="W190" s="128"/>
      <c r="X190" s="128"/>
      <c r="Y190" s="128"/>
      <c r="Z190" s="128"/>
      <c r="AA190" s="128"/>
      <c r="AB190" s="128"/>
      <c r="AC190" s="128"/>
      <c r="AD190" s="128"/>
      <c r="AE190" s="128"/>
      <c r="AF190" s="128"/>
      <c r="AG190" s="128"/>
      <c r="AH190" s="128"/>
      <c r="AI190" s="128"/>
      <c r="AJ190" s="129"/>
    </row>
    <row r="191" spans="1:37" ht="12" customHeight="1">
      <c r="A191" s="282"/>
      <c r="B191" s="128"/>
      <c r="C191" s="128"/>
      <c r="D191" s="128"/>
      <c r="E191" s="128"/>
      <c r="F191" s="128"/>
      <c r="G191" s="128"/>
      <c r="H191" s="128"/>
      <c r="I191" s="128"/>
      <c r="J191" s="128"/>
      <c r="K191" s="128"/>
      <c r="L191" s="128"/>
      <c r="M191" s="128"/>
      <c r="N191" s="128"/>
      <c r="O191" s="128"/>
      <c r="P191" s="128"/>
      <c r="Q191" s="128"/>
      <c r="R191" s="129"/>
      <c r="S191" s="285"/>
      <c r="T191" s="128"/>
      <c r="U191" s="128"/>
      <c r="V191" s="128"/>
      <c r="W191" s="128"/>
      <c r="X191" s="128"/>
      <c r="Y191" s="128"/>
      <c r="Z191" s="128"/>
      <c r="AA191" s="128"/>
      <c r="AB191" s="128"/>
      <c r="AC191" s="128"/>
      <c r="AD191" s="128"/>
      <c r="AE191" s="128"/>
      <c r="AF191" s="128"/>
      <c r="AG191" s="128"/>
      <c r="AH191" s="128"/>
      <c r="AI191" s="128"/>
      <c r="AJ191" s="129"/>
    </row>
    <row r="192" spans="1:37" ht="12" customHeight="1">
      <c r="A192" s="282"/>
      <c r="B192" s="128"/>
      <c r="C192" s="128"/>
      <c r="D192" s="128"/>
      <c r="E192" s="128"/>
      <c r="F192" s="128"/>
      <c r="G192" s="128"/>
      <c r="H192" s="128"/>
      <c r="I192" s="128"/>
      <c r="J192" s="128"/>
      <c r="K192" s="128"/>
      <c r="L192" s="128"/>
      <c r="M192" s="128"/>
      <c r="N192" s="128"/>
      <c r="O192" s="128"/>
      <c r="P192" s="128"/>
      <c r="Q192" s="128"/>
      <c r="R192" s="129"/>
      <c r="S192" s="285"/>
      <c r="T192" s="128"/>
      <c r="U192" s="128"/>
      <c r="V192" s="128"/>
      <c r="W192" s="128"/>
      <c r="X192" s="128"/>
      <c r="Y192" s="128"/>
      <c r="Z192" s="128"/>
      <c r="AA192" s="128"/>
      <c r="AB192" s="128"/>
      <c r="AC192" s="128"/>
      <c r="AD192" s="128"/>
      <c r="AE192" s="128"/>
      <c r="AF192" s="128"/>
      <c r="AG192" s="128"/>
      <c r="AH192" s="128"/>
      <c r="AI192" s="128"/>
      <c r="AJ192" s="129"/>
    </row>
    <row r="193" spans="1:36" ht="12" customHeight="1">
      <c r="A193" s="282"/>
      <c r="B193" s="128"/>
      <c r="C193" s="128"/>
      <c r="D193" s="128"/>
      <c r="E193" s="128"/>
      <c r="F193" s="128"/>
      <c r="G193" s="128"/>
      <c r="H193" s="128"/>
      <c r="I193" s="128"/>
      <c r="J193" s="128"/>
      <c r="K193" s="128"/>
      <c r="L193" s="128"/>
      <c r="M193" s="128"/>
      <c r="N193" s="128"/>
      <c r="O193" s="128"/>
      <c r="P193" s="128"/>
      <c r="Q193" s="128"/>
      <c r="R193" s="129"/>
      <c r="S193" s="285"/>
      <c r="T193" s="128"/>
      <c r="U193" s="128"/>
      <c r="V193" s="128"/>
      <c r="W193" s="128"/>
      <c r="X193" s="128"/>
      <c r="Y193" s="128"/>
      <c r="Z193" s="128"/>
      <c r="AA193" s="128"/>
      <c r="AB193" s="128"/>
      <c r="AC193" s="128"/>
      <c r="AD193" s="128"/>
      <c r="AE193" s="128"/>
      <c r="AF193" s="128"/>
      <c r="AG193" s="128"/>
      <c r="AH193" s="128"/>
      <c r="AI193" s="128"/>
      <c r="AJ193" s="129"/>
    </row>
    <row r="194" spans="1:36" ht="12" customHeight="1">
      <c r="A194" s="282"/>
      <c r="B194" s="128"/>
      <c r="C194" s="128"/>
      <c r="D194" s="128"/>
      <c r="E194" s="128"/>
      <c r="F194" s="128"/>
      <c r="G194" s="128"/>
      <c r="H194" s="128"/>
      <c r="I194" s="128"/>
      <c r="J194" s="128"/>
      <c r="K194" s="128"/>
      <c r="L194" s="128"/>
      <c r="M194" s="128"/>
      <c r="N194" s="128"/>
      <c r="O194" s="128"/>
      <c r="P194" s="128"/>
      <c r="Q194" s="128"/>
      <c r="R194" s="129"/>
      <c r="S194" s="285"/>
      <c r="T194" s="128"/>
      <c r="U194" s="128"/>
      <c r="V194" s="128"/>
      <c r="W194" s="128"/>
      <c r="X194" s="128"/>
      <c r="Y194" s="128"/>
      <c r="Z194" s="128"/>
      <c r="AA194" s="128"/>
      <c r="AB194" s="128"/>
      <c r="AC194" s="128"/>
      <c r="AD194" s="128"/>
      <c r="AE194" s="128"/>
      <c r="AF194" s="128"/>
      <c r="AG194" s="128"/>
      <c r="AH194" s="128"/>
      <c r="AI194" s="128"/>
      <c r="AJ194" s="129"/>
    </row>
    <row r="195" spans="1:36" ht="12" customHeight="1">
      <c r="A195" s="283"/>
      <c r="B195" s="128"/>
      <c r="C195" s="128"/>
      <c r="D195" s="128"/>
      <c r="E195" s="128"/>
      <c r="F195" s="128"/>
      <c r="G195" s="128"/>
      <c r="H195" s="128"/>
      <c r="I195" s="128"/>
      <c r="J195" s="128"/>
      <c r="K195" s="128"/>
      <c r="L195" s="128"/>
      <c r="M195" s="128"/>
      <c r="N195" s="128"/>
      <c r="O195" s="128"/>
      <c r="P195" s="128"/>
      <c r="Q195" s="128"/>
      <c r="R195" s="129"/>
      <c r="S195" s="286"/>
      <c r="T195" s="128"/>
      <c r="U195" s="128"/>
      <c r="V195" s="128"/>
      <c r="W195" s="128"/>
      <c r="X195" s="128"/>
      <c r="Y195" s="128"/>
      <c r="Z195" s="128"/>
      <c r="AA195" s="128"/>
      <c r="AB195" s="128"/>
      <c r="AC195" s="128"/>
      <c r="AD195" s="128"/>
      <c r="AE195" s="128"/>
      <c r="AF195" s="128"/>
      <c r="AG195" s="128"/>
      <c r="AH195" s="128"/>
      <c r="AI195" s="128"/>
      <c r="AJ195" s="129"/>
    </row>
    <row r="196" spans="1:36" ht="12" customHeight="1">
      <c r="A196" s="281" t="s">
        <v>125</v>
      </c>
      <c r="B196" s="132"/>
      <c r="C196" s="132"/>
      <c r="D196" s="132"/>
      <c r="E196" s="132"/>
      <c r="F196" s="132"/>
      <c r="G196" s="132"/>
      <c r="H196" s="132"/>
      <c r="I196" s="132"/>
      <c r="J196" s="132"/>
      <c r="K196" s="132"/>
      <c r="L196" s="132"/>
      <c r="M196" s="132"/>
      <c r="N196" s="132"/>
      <c r="O196" s="132"/>
      <c r="P196" s="132"/>
      <c r="Q196" s="132"/>
      <c r="R196" s="133"/>
      <c r="S196" s="284" t="s">
        <v>125</v>
      </c>
      <c r="T196" s="132"/>
      <c r="U196" s="132"/>
      <c r="V196" s="132"/>
      <c r="W196" s="132"/>
      <c r="X196" s="132"/>
      <c r="Y196" s="132"/>
      <c r="Z196" s="132"/>
      <c r="AA196" s="132"/>
      <c r="AB196" s="132"/>
      <c r="AC196" s="132"/>
      <c r="AD196" s="132"/>
      <c r="AE196" s="132"/>
      <c r="AF196" s="132"/>
      <c r="AG196" s="132"/>
      <c r="AH196" s="132"/>
      <c r="AI196" s="132"/>
      <c r="AJ196" s="133"/>
    </row>
    <row r="197" spans="1:36" ht="12" customHeight="1">
      <c r="A197" s="282"/>
      <c r="B197" s="128"/>
      <c r="C197" s="128"/>
      <c r="D197" s="128"/>
      <c r="E197" s="128"/>
      <c r="F197" s="128"/>
      <c r="G197" s="128"/>
      <c r="H197" s="128"/>
      <c r="I197" s="128"/>
      <c r="J197" s="128"/>
      <c r="K197" s="128"/>
      <c r="L197" s="128"/>
      <c r="M197" s="128"/>
      <c r="N197" s="128"/>
      <c r="O197" s="128"/>
      <c r="P197" s="128"/>
      <c r="Q197" s="128"/>
      <c r="R197" s="129"/>
      <c r="S197" s="285"/>
      <c r="T197" s="128"/>
      <c r="U197" s="128"/>
      <c r="V197" s="128"/>
      <c r="W197" s="128"/>
      <c r="X197" s="128"/>
      <c r="Y197" s="128"/>
      <c r="Z197" s="128"/>
      <c r="AA197" s="128"/>
      <c r="AB197" s="128"/>
      <c r="AC197" s="128"/>
      <c r="AD197" s="128"/>
      <c r="AE197" s="128"/>
      <c r="AF197" s="128"/>
      <c r="AG197" s="128"/>
      <c r="AH197" s="128"/>
      <c r="AI197" s="128"/>
      <c r="AJ197" s="129"/>
    </row>
    <row r="198" spans="1:36" ht="12" customHeight="1">
      <c r="A198" s="282"/>
      <c r="B198" s="128"/>
      <c r="C198" s="128"/>
      <c r="D198" s="128"/>
      <c r="E198" s="128"/>
      <c r="F198" s="128"/>
      <c r="G198" s="128"/>
      <c r="H198" s="128"/>
      <c r="I198" s="128"/>
      <c r="J198" s="128"/>
      <c r="K198" s="128"/>
      <c r="L198" s="128"/>
      <c r="M198" s="128"/>
      <c r="N198" s="128"/>
      <c r="O198" s="128"/>
      <c r="P198" s="128"/>
      <c r="Q198" s="128"/>
      <c r="R198" s="129"/>
      <c r="S198" s="285"/>
      <c r="T198" s="128"/>
      <c r="U198" s="128"/>
      <c r="V198" s="128"/>
      <c r="W198" s="128"/>
      <c r="X198" s="128"/>
      <c r="Y198" s="128"/>
      <c r="Z198" s="128"/>
      <c r="AA198" s="128"/>
      <c r="AB198" s="128"/>
      <c r="AC198" s="128"/>
      <c r="AD198" s="128"/>
      <c r="AE198" s="128"/>
      <c r="AF198" s="128"/>
      <c r="AG198" s="128"/>
      <c r="AH198" s="128"/>
      <c r="AI198" s="128"/>
      <c r="AJ198" s="129"/>
    </row>
    <row r="199" spans="1:36" ht="12" customHeight="1">
      <c r="A199" s="282"/>
      <c r="B199" s="128"/>
      <c r="C199" s="128"/>
      <c r="D199" s="128"/>
      <c r="E199" s="128"/>
      <c r="F199" s="128"/>
      <c r="G199" s="128"/>
      <c r="H199" s="128"/>
      <c r="I199" s="128"/>
      <c r="J199" s="128"/>
      <c r="K199" s="128"/>
      <c r="L199" s="128"/>
      <c r="M199" s="128"/>
      <c r="N199" s="128"/>
      <c r="O199" s="128"/>
      <c r="P199" s="128"/>
      <c r="Q199" s="128"/>
      <c r="R199" s="129"/>
      <c r="S199" s="285"/>
      <c r="T199" s="128"/>
      <c r="U199" s="128"/>
      <c r="V199" s="128"/>
      <c r="W199" s="128"/>
      <c r="X199" s="128"/>
      <c r="Y199" s="128"/>
      <c r="Z199" s="128"/>
      <c r="AA199" s="128"/>
      <c r="AB199" s="128"/>
      <c r="AC199" s="128"/>
      <c r="AD199" s="128"/>
      <c r="AE199" s="128"/>
      <c r="AF199" s="128"/>
      <c r="AG199" s="128"/>
      <c r="AH199" s="128"/>
      <c r="AI199" s="128"/>
      <c r="AJ199" s="129"/>
    </row>
    <row r="200" spans="1:36" ht="12" customHeight="1">
      <c r="A200" s="282"/>
      <c r="B200" s="128"/>
      <c r="C200" s="128"/>
      <c r="D200" s="128"/>
      <c r="E200" s="128"/>
      <c r="F200" s="128"/>
      <c r="G200" s="128"/>
      <c r="H200" s="128"/>
      <c r="I200" s="128"/>
      <c r="J200" s="128"/>
      <c r="K200" s="128"/>
      <c r="L200" s="128"/>
      <c r="M200" s="128"/>
      <c r="N200" s="128"/>
      <c r="O200" s="128"/>
      <c r="P200" s="128"/>
      <c r="Q200" s="128"/>
      <c r="R200" s="129"/>
      <c r="S200" s="285"/>
      <c r="T200" s="128"/>
      <c r="U200" s="128"/>
      <c r="V200" s="128"/>
      <c r="W200" s="128"/>
      <c r="X200" s="128"/>
      <c r="Y200" s="128"/>
      <c r="Z200" s="128"/>
      <c r="AA200" s="128"/>
      <c r="AB200" s="128"/>
      <c r="AC200" s="128"/>
      <c r="AD200" s="128"/>
      <c r="AE200" s="128"/>
      <c r="AF200" s="128"/>
      <c r="AG200" s="128"/>
      <c r="AH200" s="128"/>
      <c r="AI200" s="128"/>
      <c r="AJ200" s="129"/>
    </row>
    <row r="201" spans="1:36" ht="12" customHeight="1">
      <c r="A201" s="282"/>
      <c r="B201" s="128"/>
      <c r="C201" s="128"/>
      <c r="D201" s="128"/>
      <c r="E201" s="128"/>
      <c r="F201" s="128"/>
      <c r="G201" s="128"/>
      <c r="H201" s="128"/>
      <c r="I201" s="128"/>
      <c r="J201" s="128"/>
      <c r="K201" s="128"/>
      <c r="L201" s="128"/>
      <c r="M201" s="128"/>
      <c r="N201" s="128"/>
      <c r="O201" s="128"/>
      <c r="P201" s="128"/>
      <c r="Q201" s="128"/>
      <c r="R201" s="129"/>
      <c r="S201" s="285"/>
      <c r="T201" s="128"/>
      <c r="U201" s="128"/>
      <c r="V201" s="128"/>
      <c r="W201" s="128"/>
      <c r="X201" s="128"/>
      <c r="Y201" s="128"/>
      <c r="Z201" s="128"/>
      <c r="AA201" s="128"/>
      <c r="AB201" s="128"/>
      <c r="AC201" s="128"/>
      <c r="AD201" s="128"/>
      <c r="AE201" s="128"/>
      <c r="AF201" s="128"/>
      <c r="AG201" s="128"/>
      <c r="AH201" s="128"/>
      <c r="AI201" s="128"/>
      <c r="AJ201" s="129"/>
    </row>
    <row r="202" spans="1:36" ht="12" customHeight="1">
      <c r="A202" s="282"/>
      <c r="B202" s="128"/>
      <c r="C202" s="128"/>
      <c r="D202" s="128"/>
      <c r="E202" s="128"/>
      <c r="F202" s="128"/>
      <c r="G202" s="128"/>
      <c r="H202" s="128"/>
      <c r="I202" s="128"/>
      <c r="J202" s="128"/>
      <c r="K202" s="128"/>
      <c r="L202" s="128"/>
      <c r="M202" s="128"/>
      <c r="N202" s="128"/>
      <c r="O202" s="128"/>
      <c r="P202" s="128"/>
      <c r="Q202" s="128"/>
      <c r="R202" s="129"/>
      <c r="S202" s="285"/>
      <c r="T202" s="128"/>
      <c r="U202" s="128"/>
      <c r="V202" s="128"/>
      <c r="W202" s="128"/>
      <c r="X202" s="128"/>
      <c r="Y202" s="128"/>
      <c r="Z202" s="128"/>
      <c r="AA202" s="128"/>
      <c r="AB202" s="128"/>
      <c r="AC202" s="128"/>
      <c r="AD202" s="128"/>
      <c r="AE202" s="128"/>
      <c r="AF202" s="128"/>
      <c r="AG202" s="128"/>
      <c r="AH202" s="128"/>
      <c r="AI202" s="128"/>
      <c r="AJ202" s="129"/>
    </row>
    <row r="203" spans="1:36" ht="12" customHeight="1">
      <c r="A203" s="282"/>
      <c r="B203" s="128"/>
      <c r="C203" s="128"/>
      <c r="D203" s="128"/>
      <c r="E203" s="128"/>
      <c r="F203" s="128"/>
      <c r="G203" s="128"/>
      <c r="H203" s="128"/>
      <c r="I203" s="128"/>
      <c r="J203" s="128"/>
      <c r="K203" s="128"/>
      <c r="L203" s="128"/>
      <c r="M203" s="128"/>
      <c r="N203" s="128"/>
      <c r="O203" s="128"/>
      <c r="P203" s="128"/>
      <c r="Q203" s="128"/>
      <c r="R203" s="129"/>
      <c r="S203" s="285"/>
      <c r="T203" s="128"/>
      <c r="U203" s="128"/>
      <c r="V203" s="128"/>
      <c r="W203" s="128"/>
      <c r="X203" s="128"/>
      <c r="Y203" s="128"/>
      <c r="Z203" s="128"/>
      <c r="AA203" s="128"/>
      <c r="AB203" s="128"/>
      <c r="AC203" s="128"/>
      <c r="AD203" s="128"/>
      <c r="AE203" s="128"/>
      <c r="AF203" s="128"/>
      <c r="AG203" s="128"/>
      <c r="AH203" s="128"/>
      <c r="AI203" s="128"/>
      <c r="AJ203" s="129"/>
    </row>
    <row r="204" spans="1:36" ht="12" customHeight="1">
      <c r="A204" s="282"/>
      <c r="B204" s="128"/>
      <c r="C204" s="128"/>
      <c r="D204" s="128"/>
      <c r="E204" s="128"/>
      <c r="F204" s="128"/>
      <c r="G204" s="128"/>
      <c r="H204" s="128"/>
      <c r="I204" s="128"/>
      <c r="J204" s="128"/>
      <c r="K204" s="128"/>
      <c r="L204" s="128"/>
      <c r="M204" s="128"/>
      <c r="N204" s="128"/>
      <c r="O204" s="128"/>
      <c r="P204" s="128"/>
      <c r="Q204" s="128"/>
      <c r="R204" s="129"/>
      <c r="S204" s="285"/>
      <c r="T204" s="128"/>
      <c r="U204" s="128"/>
      <c r="V204" s="128"/>
      <c r="W204" s="128"/>
      <c r="X204" s="128"/>
      <c r="Y204" s="128"/>
      <c r="Z204" s="128"/>
      <c r="AA204" s="128"/>
      <c r="AB204" s="128"/>
      <c r="AC204" s="128"/>
      <c r="AD204" s="128"/>
      <c r="AE204" s="128"/>
      <c r="AF204" s="128"/>
      <c r="AG204" s="128"/>
      <c r="AH204" s="128"/>
      <c r="AI204" s="128"/>
      <c r="AJ204" s="129"/>
    </row>
    <row r="205" spans="1:36" ht="12" customHeight="1">
      <c r="A205" s="282"/>
      <c r="B205" s="128"/>
      <c r="C205" s="128"/>
      <c r="D205" s="128"/>
      <c r="E205" s="128"/>
      <c r="F205" s="128"/>
      <c r="G205" s="128"/>
      <c r="H205" s="128"/>
      <c r="I205" s="128"/>
      <c r="J205" s="128"/>
      <c r="K205" s="128"/>
      <c r="L205" s="128"/>
      <c r="M205" s="128"/>
      <c r="N205" s="128"/>
      <c r="O205" s="128"/>
      <c r="P205" s="128"/>
      <c r="Q205" s="128"/>
      <c r="R205" s="129"/>
      <c r="S205" s="285"/>
      <c r="T205" s="128"/>
      <c r="U205" s="128"/>
      <c r="V205" s="128"/>
      <c r="W205" s="128"/>
      <c r="X205" s="128"/>
      <c r="Y205" s="128"/>
      <c r="Z205" s="128"/>
      <c r="AA205" s="128"/>
      <c r="AB205" s="128"/>
      <c r="AC205" s="128"/>
      <c r="AD205" s="128"/>
      <c r="AE205" s="128"/>
      <c r="AF205" s="128"/>
      <c r="AG205" s="128"/>
      <c r="AH205" s="128"/>
      <c r="AI205" s="128"/>
      <c r="AJ205" s="129"/>
    </row>
    <row r="206" spans="1:36" ht="12" customHeight="1">
      <c r="A206" s="282"/>
      <c r="B206" s="128"/>
      <c r="C206" s="128"/>
      <c r="D206" s="128"/>
      <c r="E206" s="128"/>
      <c r="F206" s="128"/>
      <c r="G206" s="128"/>
      <c r="H206" s="128"/>
      <c r="I206" s="128"/>
      <c r="J206" s="128"/>
      <c r="K206" s="128"/>
      <c r="L206" s="128"/>
      <c r="M206" s="128"/>
      <c r="N206" s="128"/>
      <c r="O206" s="128"/>
      <c r="P206" s="128"/>
      <c r="Q206" s="128"/>
      <c r="R206" s="129"/>
      <c r="S206" s="285"/>
      <c r="T206" s="128"/>
      <c r="U206" s="128"/>
      <c r="V206" s="128"/>
      <c r="W206" s="128"/>
      <c r="X206" s="128"/>
      <c r="Y206" s="128"/>
      <c r="Z206" s="128"/>
      <c r="AA206" s="128"/>
      <c r="AB206" s="128"/>
      <c r="AC206" s="128"/>
      <c r="AD206" s="128"/>
      <c r="AE206" s="128"/>
      <c r="AF206" s="128"/>
      <c r="AG206" s="128"/>
      <c r="AH206" s="128"/>
      <c r="AI206" s="128"/>
      <c r="AJ206" s="129"/>
    </row>
    <row r="207" spans="1:36" ht="12" customHeight="1">
      <c r="A207" s="282"/>
      <c r="B207" s="128"/>
      <c r="C207" s="128"/>
      <c r="D207" s="128"/>
      <c r="E207" s="128"/>
      <c r="F207" s="128"/>
      <c r="G207" s="128"/>
      <c r="H207" s="128"/>
      <c r="I207" s="128"/>
      <c r="J207" s="128"/>
      <c r="K207" s="128"/>
      <c r="L207" s="128"/>
      <c r="M207" s="128"/>
      <c r="N207" s="128"/>
      <c r="O207" s="128"/>
      <c r="P207" s="128"/>
      <c r="Q207" s="128"/>
      <c r="R207" s="129"/>
      <c r="S207" s="285"/>
      <c r="T207" s="128"/>
      <c r="U207" s="128"/>
      <c r="V207" s="128"/>
      <c r="W207" s="128"/>
      <c r="X207" s="128"/>
      <c r="Y207" s="128"/>
      <c r="Z207" s="128"/>
      <c r="AA207" s="128"/>
      <c r="AB207" s="128"/>
      <c r="AC207" s="128"/>
      <c r="AD207" s="128"/>
      <c r="AE207" s="128"/>
      <c r="AF207" s="128"/>
      <c r="AG207" s="128"/>
      <c r="AH207" s="128"/>
      <c r="AI207" s="128"/>
      <c r="AJ207" s="129"/>
    </row>
    <row r="208" spans="1:36" ht="12" customHeight="1">
      <c r="A208" s="282"/>
      <c r="B208" s="128"/>
      <c r="C208" s="128"/>
      <c r="D208" s="128"/>
      <c r="E208" s="128"/>
      <c r="F208" s="128"/>
      <c r="G208" s="128"/>
      <c r="H208" s="128"/>
      <c r="I208" s="128"/>
      <c r="J208" s="128"/>
      <c r="K208" s="128"/>
      <c r="L208" s="128"/>
      <c r="M208" s="128"/>
      <c r="N208" s="128"/>
      <c r="O208" s="128"/>
      <c r="P208" s="128"/>
      <c r="Q208" s="128"/>
      <c r="R208" s="129"/>
      <c r="S208" s="285"/>
      <c r="T208" s="128"/>
      <c r="U208" s="128"/>
      <c r="V208" s="128"/>
      <c r="W208" s="128"/>
      <c r="X208" s="128"/>
      <c r="Y208" s="128"/>
      <c r="Z208" s="128"/>
      <c r="AA208" s="128"/>
      <c r="AB208" s="128"/>
      <c r="AC208" s="128"/>
      <c r="AD208" s="128"/>
      <c r="AE208" s="128"/>
      <c r="AF208" s="128"/>
      <c r="AG208" s="128"/>
      <c r="AH208" s="128"/>
      <c r="AI208" s="128"/>
      <c r="AJ208" s="129"/>
    </row>
    <row r="209" spans="1:37" ht="12" customHeight="1">
      <c r="A209" s="283"/>
      <c r="B209" s="130"/>
      <c r="C209" s="130"/>
      <c r="D209" s="130"/>
      <c r="E209" s="130"/>
      <c r="F209" s="130"/>
      <c r="G209" s="130"/>
      <c r="H209" s="130"/>
      <c r="I209" s="130"/>
      <c r="J209" s="130"/>
      <c r="K209" s="130"/>
      <c r="L209" s="130"/>
      <c r="M209" s="130"/>
      <c r="N209" s="130"/>
      <c r="O209" s="130"/>
      <c r="P209" s="130"/>
      <c r="Q209" s="130"/>
      <c r="R209" s="131"/>
      <c r="S209" s="286"/>
      <c r="T209" s="130"/>
      <c r="U209" s="130"/>
      <c r="V209" s="130"/>
      <c r="W209" s="130"/>
      <c r="X209" s="130"/>
      <c r="Y209" s="130"/>
      <c r="Z209" s="130"/>
      <c r="AA209" s="130"/>
      <c r="AB209" s="130"/>
      <c r="AC209" s="130"/>
      <c r="AD209" s="130"/>
      <c r="AE209" s="130"/>
      <c r="AF209" s="130"/>
      <c r="AG209" s="130"/>
      <c r="AH209" s="130"/>
      <c r="AI209" s="130"/>
      <c r="AJ209" s="131"/>
    </row>
    <row r="210" spans="1:37" ht="23.1" customHeight="1">
      <c r="A210" s="279" t="str">
        <f>様式A!$A$66</f>
        <v>※施工記録様式（様式A～D）は、工事の1契約ごとに作成すること。作成後、「浜松市道路トンネル・シェッド・大型カルバート様式保存マニュアル」に基づき、「浜松市土木情報管理システム」に登録すること。</v>
      </c>
      <c r="B210" s="279"/>
      <c r="C210" s="279"/>
      <c r="D210" s="279"/>
      <c r="E210" s="279"/>
      <c r="F210" s="279"/>
      <c r="G210" s="279"/>
      <c r="H210" s="279"/>
      <c r="I210" s="279"/>
      <c r="J210" s="279"/>
      <c r="K210" s="279"/>
      <c r="L210" s="279"/>
      <c r="M210" s="279"/>
      <c r="N210" s="279"/>
      <c r="O210" s="279"/>
      <c r="P210" s="279"/>
      <c r="Q210" s="279"/>
      <c r="R210" s="279"/>
      <c r="S210" s="279"/>
      <c r="T210" s="279"/>
      <c r="U210" s="279"/>
      <c r="V210" s="279"/>
      <c r="W210" s="279"/>
      <c r="X210" s="279"/>
      <c r="Y210" s="279"/>
      <c r="Z210" s="279"/>
      <c r="AA210" s="279"/>
      <c r="AB210" s="279"/>
      <c r="AC210" s="279"/>
      <c r="AD210" s="279"/>
      <c r="AE210" s="279"/>
      <c r="AF210" s="279"/>
      <c r="AG210" s="279"/>
      <c r="AH210" s="279"/>
      <c r="AI210" s="279"/>
      <c r="AJ210" s="279"/>
    </row>
    <row r="211" spans="1:37">
      <c r="A211" s="111"/>
      <c r="B211" s="111"/>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3"/>
      <c r="AB211" s="113"/>
      <c r="AC211" s="113"/>
      <c r="AD211" s="113"/>
      <c r="AE211" s="113"/>
      <c r="AF211" s="113"/>
      <c r="AG211" s="114" t="str">
        <f>$AG$1</f>
        <v>施工記録様式B</v>
      </c>
      <c r="AH211" s="293" t="str">
        <f>様式A!$AH$1</f>
        <v>Ver.1.0</v>
      </c>
      <c r="AI211" s="293"/>
      <c r="AJ211" s="293"/>
    </row>
    <row r="212" spans="1:37" ht="5.0999999999999996" customHeight="1">
      <c r="A212" s="116"/>
      <c r="B212" s="116"/>
      <c r="C212" s="116"/>
      <c r="D212" s="116"/>
      <c r="E212" s="116"/>
      <c r="F212" s="117"/>
      <c r="G212" s="116"/>
      <c r="H212" s="116"/>
      <c r="I212" s="116"/>
      <c r="J212" s="117"/>
      <c r="K212" s="116"/>
      <c r="L212" s="116"/>
      <c r="M212" s="116"/>
      <c r="N212" s="117"/>
      <c r="O212" s="116"/>
      <c r="P212" s="116"/>
      <c r="Q212" s="116"/>
      <c r="R212" s="117"/>
      <c r="S212" s="116"/>
      <c r="T212" s="116"/>
      <c r="U212" s="116"/>
      <c r="V212" s="117"/>
      <c r="W212" s="116"/>
      <c r="X212" s="116"/>
      <c r="Y212" s="116"/>
      <c r="Z212" s="117"/>
      <c r="AA212" s="116"/>
      <c r="AB212" s="116"/>
      <c r="AC212" s="116"/>
      <c r="AD212" s="117"/>
      <c r="AE212" s="116"/>
      <c r="AF212" s="116"/>
      <c r="AG212" s="116"/>
      <c r="AH212" s="117"/>
      <c r="AI212" s="118"/>
      <c r="AJ212" s="118"/>
    </row>
    <row r="213" spans="1:37" ht="17.100000000000001" customHeight="1">
      <c r="A213" s="119" t="str">
        <f>$A$3</f>
        <v>大型カルバートカード　状況写真</v>
      </c>
      <c r="B213" s="119"/>
      <c r="C213" s="119"/>
      <c r="D213" s="119"/>
      <c r="E213" s="119"/>
      <c r="F213" s="119"/>
      <c r="G213" s="119"/>
      <c r="H213" s="119"/>
      <c r="I213" s="119"/>
      <c r="J213" s="119"/>
      <c r="K213" s="119"/>
      <c r="L213" s="119"/>
      <c r="M213" s="119"/>
      <c r="N213" s="119"/>
      <c r="O213" s="119"/>
      <c r="P213" s="119"/>
      <c r="Q213" s="119"/>
      <c r="R213" s="120"/>
      <c r="S213" s="121"/>
      <c r="T213" s="121"/>
      <c r="U213" s="121"/>
      <c r="V213" s="121"/>
      <c r="W213" s="122"/>
      <c r="X213" s="294" t="s">
        <v>81</v>
      </c>
      <c r="Y213" s="295"/>
      <c r="Z213" s="295"/>
      <c r="AA213" s="296"/>
      <c r="AB213" s="297">
        <f>様式A!$AB$3</f>
        <v>0</v>
      </c>
      <c r="AC213" s="298"/>
      <c r="AD213" s="298"/>
      <c r="AE213" s="298"/>
      <c r="AF213" s="298"/>
      <c r="AG213" s="298"/>
      <c r="AH213" s="298"/>
      <c r="AI213" s="298"/>
      <c r="AJ213" s="299"/>
      <c r="AK213" s="115" t="s">
        <v>315</v>
      </c>
    </row>
    <row r="214" spans="1:37" ht="5.0999999999999996" customHeight="1">
      <c r="A214" s="123"/>
      <c r="B214" s="123"/>
      <c r="C214" s="123"/>
      <c r="D214" s="123"/>
      <c r="E214" s="123"/>
      <c r="F214" s="124"/>
      <c r="G214" s="123"/>
      <c r="H214" s="123"/>
      <c r="I214" s="123"/>
      <c r="J214" s="124"/>
      <c r="K214" s="123"/>
      <c r="L214" s="123"/>
      <c r="M214" s="123"/>
      <c r="N214" s="124"/>
      <c r="O214" s="123"/>
      <c r="P214" s="123"/>
      <c r="Q214" s="123"/>
      <c r="R214" s="124"/>
      <c r="S214" s="123"/>
      <c r="T214" s="123"/>
      <c r="U214" s="123"/>
      <c r="V214" s="124"/>
      <c r="W214" s="123"/>
      <c r="X214" s="125"/>
      <c r="Y214" s="125"/>
      <c r="Z214" s="126"/>
      <c r="AA214" s="125"/>
      <c r="AB214" s="125"/>
      <c r="AC214" s="125"/>
      <c r="AD214" s="126"/>
      <c r="AE214" s="125"/>
      <c r="AF214" s="125"/>
      <c r="AG214" s="125"/>
      <c r="AH214" s="126"/>
      <c r="AI214" s="127"/>
      <c r="AJ214" s="127"/>
    </row>
    <row r="215" spans="1:37" ht="11.45" customHeight="1">
      <c r="A215" s="288" t="s">
        <v>76</v>
      </c>
      <c r="B215" s="288"/>
      <c r="C215" s="288"/>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row>
    <row r="216" spans="1:37" ht="12" customHeight="1">
      <c r="A216" s="288" t="s">
        <v>1</v>
      </c>
      <c r="B216" s="288"/>
      <c r="C216" s="288"/>
      <c r="D216" s="288"/>
      <c r="E216" s="290">
        <f>様式A!$G$54</f>
        <v>0</v>
      </c>
      <c r="F216" s="290"/>
      <c r="G216" s="290"/>
      <c r="H216" s="290"/>
      <c r="I216" s="290"/>
      <c r="J216" s="290"/>
      <c r="K216" s="290"/>
      <c r="L216" s="290"/>
      <c r="M216" s="290"/>
      <c r="N216" s="290"/>
      <c r="O216" s="290"/>
      <c r="P216" s="290"/>
      <c r="Q216" s="290"/>
      <c r="R216" s="290"/>
      <c r="S216" s="290"/>
      <c r="T216" s="290"/>
      <c r="U216" s="290"/>
      <c r="V216" s="290"/>
      <c r="W216" s="290"/>
      <c r="X216" s="290"/>
      <c r="Y216" s="290"/>
      <c r="Z216" s="288" t="s">
        <v>20</v>
      </c>
      <c r="AA216" s="288"/>
      <c r="AB216" s="288"/>
      <c r="AC216" s="288"/>
      <c r="AD216" s="291">
        <f>様式A!$G$53</f>
        <v>0</v>
      </c>
      <c r="AE216" s="291"/>
      <c r="AF216" s="291"/>
      <c r="AG216" s="291"/>
      <c r="AH216" s="291"/>
      <c r="AI216" s="291"/>
      <c r="AJ216" s="291"/>
      <c r="AK216" s="115" t="s">
        <v>315</v>
      </c>
    </row>
    <row r="217" spans="1:37" ht="12" customHeight="1">
      <c r="A217" s="288"/>
      <c r="B217" s="288"/>
      <c r="C217" s="288"/>
      <c r="D217" s="288"/>
      <c r="E217" s="290"/>
      <c r="F217" s="290"/>
      <c r="G217" s="290"/>
      <c r="H217" s="290"/>
      <c r="I217" s="290"/>
      <c r="J217" s="290"/>
      <c r="K217" s="290"/>
      <c r="L217" s="290"/>
      <c r="M217" s="290"/>
      <c r="N217" s="290"/>
      <c r="O217" s="290"/>
      <c r="P217" s="290"/>
      <c r="Q217" s="290"/>
      <c r="R217" s="290"/>
      <c r="S217" s="290"/>
      <c r="T217" s="290"/>
      <c r="U217" s="290"/>
      <c r="V217" s="290"/>
      <c r="W217" s="290"/>
      <c r="X217" s="290"/>
      <c r="Y217" s="290"/>
      <c r="Z217" s="288" t="s">
        <v>34</v>
      </c>
      <c r="AA217" s="288"/>
      <c r="AB217" s="288"/>
      <c r="AC217" s="288"/>
      <c r="AD217" s="292">
        <f>様式A!$P$53</f>
        <v>0</v>
      </c>
      <c r="AE217" s="292"/>
      <c r="AF217" s="292"/>
      <c r="AG217" s="292"/>
      <c r="AH217" s="292"/>
      <c r="AI217" s="292"/>
      <c r="AJ217" s="292"/>
      <c r="AK217" s="115" t="s">
        <v>315</v>
      </c>
    </row>
    <row r="218" spans="1:37" ht="12" customHeight="1">
      <c r="A218" s="304" t="s">
        <v>218</v>
      </c>
      <c r="B218" s="305"/>
      <c r="C218" s="305"/>
      <c r="D218" s="287"/>
      <c r="E218" s="306" t="e">
        <f>VLOOKUP($AB$3,【編集厳禁】施設情報!$A$2:$X$13,2,FALSE)</f>
        <v>#N/A</v>
      </c>
      <c r="F218" s="307"/>
      <c r="G218" s="307"/>
      <c r="H218" s="307"/>
      <c r="I218" s="307"/>
      <c r="J218" s="307"/>
      <c r="K218" s="307"/>
      <c r="L218" s="307"/>
      <c r="M218" s="308"/>
      <c r="N218" s="304" t="s">
        <v>22</v>
      </c>
      <c r="O218" s="305"/>
      <c r="P218" s="305"/>
      <c r="Q218" s="287"/>
      <c r="R218" s="306" t="e">
        <f>CONCATENATE(VLOOKUP($AB$3,【編集厳禁】施設情報!$A$2:$X$13,3,FALSE),VLOOKUP($AB$3,【編集厳禁】施設情報!$A$2:$X$13,4,FALSE))</f>
        <v>#N/A</v>
      </c>
      <c r="S218" s="307"/>
      <c r="T218" s="307"/>
      <c r="U218" s="307"/>
      <c r="V218" s="307"/>
      <c r="W218" s="307"/>
      <c r="X218" s="307"/>
      <c r="Y218" s="308"/>
      <c r="Z218" s="304" t="s">
        <v>53</v>
      </c>
      <c r="AA218" s="305"/>
      <c r="AB218" s="305"/>
      <c r="AC218" s="287"/>
      <c r="AD218" s="300">
        <f>様式A!$G$57</f>
        <v>0</v>
      </c>
      <c r="AE218" s="301"/>
      <c r="AF218" s="301"/>
      <c r="AG218" s="301"/>
      <c r="AH218" s="301"/>
      <c r="AI218" s="301"/>
      <c r="AJ218" s="302"/>
      <c r="AK218" s="115" t="s">
        <v>315</v>
      </c>
    </row>
    <row r="219" spans="1:37" ht="5.0999999999999996" customHeight="1"/>
    <row r="220" spans="1:37" ht="12" customHeight="1">
      <c r="A220" s="288" t="s">
        <v>123</v>
      </c>
      <c r="B220" s="288"/>
      <c r="C220" s="288"/>
      <c r="D220" s="288"/>
      <c r="E220" s="288"/>
      <c r="F220" s="288"/>
      <c r="G220" s="288"/>
      <c r="H220" s="288"/>
      <c r="I220" s="288"/>
      <c r="J220" s="288"/>
      <c r="K220" s="288"/>
      <c r="L220" s="288"/>
      <c r="M220" s="288"/>
      <c r="N220" s="288"/>
      <c r="O220" s="288"/>
      <c r="P220" s="288"/>
      <c r="Q220" s="288"/>
      <c r="R220" s="288"/>
      <c r="S220" s="288"/>
      <c r="T220" s="288"/>
      <c r="U220" s="288"/>
      <c r="V220" s="288"/>
      <c r="W220" s="288"/>
      <c r="X220" s="288"/>
      <c r="Y220" s="288"/>
      <c r="Z220" s="288"/>
      <c r="AA220" s="288"/>
      <c r="AB220" s="288"/>
      <c r="AC220" s="288"/>
      <c r="AD220" s="288"/>
      <c r="AE220" s="288"/>
      <c r="AF220" s="288"/>
      <c r="AG220" s="288"/>
      <c r="AH220" s="288"/>
      <c r="AI220" s="288"/>
      <c r="AJ220" s="288"/>
    </row>
    <row r="221" spans="1:37" ht="12" customHeight="1">
      <c r="A221" s="309" t="s">
        <v>130</v>
      </c>
      <c r="B221" s="309"/>
      <c r="C221" s="309"/>
      <c r="D221" s="309"/>
      <c r="E221" s="309"/>
      <c r="F221" s="309"/>
      <c r="G221" s="309"/>
      <c r="H221" s="309"/>
      <c r="I221" s="309"/>
      <c r="J221" s="309"/>
      <c r="K221" s="309"/>
      <c r="L221" s="309"/>
      <c r="M221" s="309"/>
      <c r="N221" s="309"/>
      <c r="O221" s="309"/>
      <c r="P221" s="309"/>
      <c r="Q221" s="309"/>
      <c r="R221" s="309"/>
      <c r="S221" s="310" t="s">
        <v>131</v>
      </c>
      <c r="T221" s="310"/>
      <c r="U221" s="310"/>
      <c r="V221" s="310"/>
      <c r="W221" s="310"/>
      <c r="X221" s="310"/>
      <c r="Y221" s="310"/>
      <c r="Z221" s="310"/>
      <c r="AA221" s="310"/>
      <c r="AB221" s="310"/>
      <c r="AC221" s="310"/>
      <c r="AD221" s="310"/>
      <c r="AE221" s="310"/>
      <c r="AF221" s="310"/>
      <c r="AG221" s="310"/>
      <c r="AH221" s="310"/>
      <c r="AI221" s="310"/>
      <c r="AJ221" s="310"/>
    </row>
    <row r="222" spans="1:37" ht="12" customHeight="1">
      <c r="A222" s="281" t="s">
        <v>124</v>
      </c>
      <c r="B222" s="128"/>
      <c r="C222" s="128"/>
      <c r="D222" s="128"/>
      <c r="E222" s="128"/>
      <c r="F222" s="128"/>
      <c r="G222" s="128"/>
      <c r="H222" s="128"/>
      <c r="I222" s="128"/>
      <c r="J222" s="128"/>
      <c r="K222" s="128"/>
      <c r="L222" s="128"/>
      <c r="M222" s="128"/>
      <c r="N222" s="128"/>
      <c r="O222" s="128"/>
      <c r="P222" s="128"/>
      <c r="Q222" s="128"/>
      <c r="R222" s="129"/>
      <c r="S222" s="284" t="s">
        <v>124</v>
      </c>
      <c r="T222" s="128"/>
      <c r="U222" s="128"/>
      <c r="V222" s="128"/>
      <c r="W222" s="128"/>
      <c r="X222" s="128"/>
      <c r="Y222" s="128"/>
      <c r="Z222" s="128"/>
      <c r="AA222" s="128"/>
      <c r="AB222" s="128"/>
      <c r="AC222" s="128"/>
      <c r="AD222" s="128"/>
      <c r="AE222" s="128"/>
      <c r="AF222" s="128"/>
      <c r="AG222" s="128"/>
      <c r="AH222" s="128"/>
      <c r="AI222" s="128"/>
      <c r="AJ222" s="129"/>
    </row>
    <row r="223" spans="1:37" ht="12" customHeight="1">
      <c r="A223" s="282"/>
      <c r="B223" s="128"/>
      <c r="C223" s="128"/>
      <c r="D223" s="128"/>
      <c r="E223" s="128"/>
      <c r="F223" s="128"/>
      <c r="G223" s="128"/>
      <c r="H223" s="128"/>
      <c r="I223" s="128"/>
      <c r="J223" s="128"/>
      <c r="K223" s="128"/>
      <c r="L223" s="128"/>
      <c r="M223" s="128"/>
      <c r="N223" s="128"/>
      <c r="O223" s="128"/>
      <c r="P223" s="128"/>
      <c r="Q223" s="128"/>
      <c r="R223" s="129"/>
      <c r="S223" s="285"/>
      <c r="T223" s="128"/>
      <c r="U223" s="128"/>
      <c r="V223" s="128"/>
      <c r="W223" s="128"/>
      <c r="X223" s="128"/>
      <c r="Y223" s="128"/>
      <c r="Z223" s="128"/>
      <c r="AA223" s="128"/>
      <c r="AB223" s="128"/>
      <c r="AC223" s="128"/>
      <c r="AD223" s="128"/>
      <c r="AE223" s="128"/>
      <c r="AF223" s="128"/>
      <c r="AG223" s="128"/>
      <c r="AH223" s="128"/>
      <c r="AI223" s="128"/>
      <c r="AJ223" s="129"/>
    </row>
    <row r="224" spans="1:37" ht="12" customHeight="1">
      <c r="A224" s="282"/>
      <c r="B224" s="128"/>
      <c r="C224" s="128"/>
      <c r="D224" s="128"/>
      <c r="E224" s="128"/>
      <c r="F224" s="128"/>
      <c r="G224" s="128"/>
      <c r="H224" s="128"/>
      <c r="I224" s="128"/>
      <c r="J224" s="128"/>
      <c r="K224" s="128"/>
      <c r="L224" s="128"/>
      <c r="M224" s="128"/>
      <c r="N224" s="128"/>
      <c r="O224" s="128"/>
      <c r="P224" s="128"/>
      <c r="Q224" s="128"/>
      <c r="R224" s="129"/>
      <c r="S224" s="285"/>
      <c r="T224" s="128"/>
      <c r="U224" s="128"/>
      <c r="V224" s="128"/>
      <c r="W224" s="128"/>
      <c r="X224" s="128"/>
      <c r="Y224" s="128"/>
      <c r="Z224" s="128"/>
      <c r="AA224" s="128"/>
      <c r="AB224" s="128"/>
      <c r="AC224" s="128"/>
      <c r="AD224" s="128"/>
      <c r="AE224" s="128"/>
      <c r="AF224" s="128"/>
      <c r="AG224" s="128"/>
      <c r="AH224" s="128"/>
      <c r="AI224" s="128"/>
      <c r="AJ224" s="129"/>
    </row>
    <row r="225" spans="1:37" ht="12" customHeight="1">
      <c r="A225" s="282"/>
      <c r="B225" s="128"/>
      <c r="C225" s="128"/>
      <c r="D225" s="128"/>
      <c r="E225" s="128"/>
      <c r="F225" s="128"/>
      <c r="G225" s="128"/>
      <c r="H225" s="128"/>
      <c r="I225" s="128"/>
      <c r="J225" s="128"/>
      <c r="K225" s="128"/>
      <c r="L225" s="128"/>
      <c r="M225" s="128"/>
      <c r="N225" s="128"/>
      <c r="O225" s="128"/>
      <c r="P225" s="128"/>
      <c r="Q225" s="128"/>
      <c r="R225" s="129"/>
      <c r="S225" s="285"/>
      <c r="T225" s="128"/>
      <c r="U225" s="128"/>
      <c r="V225" s="128"/>
      <c r="W225" s="128"/>
      <c r="X225" s="128"/>
      <c r="Y225" s="128"/>
      <c r="Z225" s="128"/>
      <c r="AA225" s="128"/>
      <c r="AB225" s="128"/>
      <c r="AC225" s="128"/>
      <c r="AD225" s="128"/>
      <c r="AE225" s="128"/>
      <c r="AF225" s="128"/>
      <c r="AG225" s="128"/>
      <c r="AH225" s="128"/>
      <c r="AI225" s="128"/>
      <c r="AJ225" s="129"/>
    </row>
    <row r="226" spans="1:37" ht="12" customHeight="1">
      <c r="A226" s="282"/>
      <c r="B226" s="128"/>
      <c r="C226" s="128"/>
      <c r="D226" s="128"/>
      <c r="E226" s="128"/>
      <c r="F226" s="128"/>
      <c r="G226" s="128"/>
      <c r="H226" s="128"/>
      <c r="I226" s="128"/>
      <c r="J226" s="128"/>
      <c r="K226" s="128"/>
      <c r="L226" s="128"/>
      <c r="M226" s="128"/>
      <c r="N226" s="128"/>
      <c r="O226" s="128"/>
      <c r="P226" s="128"/>
      <c r="Q226" s="128"/>
      <c r="R226" s="129"/>
      <c r="S226" s="285"/>
      <c r="T226" s="128"/>
      <c r="U226" s="128"/>
      <c r="V226" s="128"/>
      <c r="W226" s="128"/>
      <c r="X226" s="128"/>
      <c r="Y226" s="128"/>
      <c r="Z226" s="128"/>
      <c r="AA226" s="128"/>
      <c r="AB226" s="128"/>
      <c r="AC226" s="128"/>
      <c r="AD226" s="128"/>
      <c r="AE226" s="128"/>
      <c r="AF226" s="128"/>
      <c r="AG226" s="128"/>
      <c r="AH226" s="128"/>
      <c r="AI226" s="128"/>
      <c r="AJ226" s="129"/>
    </row>
    <row r="227" spans="1:37" ht="12" customHeight="1">
      <c r="A227" s="282"/>
      <c r="B227" s="128"/>
      <c r="C227" s="128"/>
      <c r="D227" s="128"/>
      <c r="E227" s="128"/>
      <c r="F227" s="128"/>
      <c r="G227" s="128"/>
      <c r="H227" s="128"/>
      <c r="I227" s="128"/>
      <c r="J227" s="128"/>
      <c r="K227" s="128"/>
      <c r="L227" s="128"/>
      <c r="M227" s="128"/>
      <c r="N227" s="128"/>
      <c r="O227" s="128"/>
      <c r="P227" s="128"/>
      <c r="Q227" s="128"/>
      <c r="R227" s="129"/>
      <c r="S227" s="285"/>
      <c r="T227" s="128"/>
      <c r="U227" s="128"/>
      <c r="V227" s="128"/>
      <c r="W227" s="128"/>
      <c r="X227" s="128"/>
      <c r="Y227" s="128"/>
      <c r="Z227" s="128"/>
      <c r="AA227" s="128"/>
      <c r="AB227" s="128"/>
      <c r="AC227" s="128"/>
      <c r="AD227" s="128"/>
      <c r="AE227" s="128"/>
      <c r="AF227" s="128"/>
      <c r="AG227" s="128"/>
      <c r="AH227" s="128"/>
      <c r="AI227" s="128"/>
      <c r="AJ227" s="129"/>
    </row>
    <row r="228" spans="1:37" ht="12" customHeight="1">
      <c r="A228" s="282"/>
      <c r="B228" s="128"/>
      <c r="C228" s="128"/>
      <c r="D228" s="128"/>
      <c r="E228" s="128"/>
      <c r="F228" s="128"/>
      <c r="G228" s="128"/>
      <c r="H228" s="128"/>
      <c r="I228" s="128"/>
      <c r="J228" s="128"/>
      <c r="K228" s="128"/>
      <c r="L228" s="128"/>
      <c r="M228" s="128"/>
      <c r="N228" s="128"/>
      <c r="O228" s="128"/>
      <c r="P228" s="128"/>
      <c r="Q228" s="128"/>
      <c r="R228" s="129"/>
      <c r="S228" s="285"/>
      <c r="T228" s="128"/>
      <c r="U228" s="128"/>
      <c r="V228" s="128"/>
      <c r="W228" s="128"/>
      <c r="X228" s="128"/>
      <c r="Y228" s="128"/>
      <c r="Z228" s="128"/>
      <c r="AA228" s="128"/>
      <c r="AB228" s="128"/>
      <c r="AC228" s="128"/>
      <c r="AD228" s="128"/>
      <c r="AE228" s="128"/>
      <c r="AF228" s="128"/>
      <c r="AG228" s="128"/>
      <c r="AH228" s="128"/>
      <c r="AI228" s="128"/>
      <c r="AJ228" s="129"/>
    </row>
    <row r="229" spans="1:37" ht="12" customHeight="1">
      <c r="A229" s="282"/>
      <c r="B229" s="128"/>
      <c r="C229" s="128"/>
      <c r="D229" s="128"/>
      <c r="E229" s="128"/>
      <c r="F229" s="128"/>
      <c r="G229" s="128"/>
      <c r="H229" s="128"/>
      <c r="I229" s="128"/>
      <c r="J229" s="128"/>
      <c r="K229" s="128"/>
      <c r="L229" s="128"/>
      <c r="M229" s="128"/>
      <c r="N229" s="128"/>
      <c r="O229" s="128"/>
      <c r="P229" s="128"/>
      <c r="Q229" s="128"/>
      <c r="R229" s="129"/>
      <c r="S229" s="285"/>
      <c r="T229" s="128"/>
      <c r="U229" s="128"/>
      <c r="V229" s="128"/>
      <c r="W229" s="128"/>
      <c r="X229" s="128"/>
      <c r="Y229" s="128"/>
      <c r="Z229" s="128"/>
      <c r="AA229" s="128"/>
      <c r="AB229" s="128"/>
      <c r="AC229" s="128"/>
      <c r="AD229" s="128"/>
      <c r="AE229" s="128"/>
      <c r="AF229" s="128"/>
      <c r="AG229" s="128"/>
      <c r="AH229" s="128"/>
      <c r="AI229" s="128"/>
      <c r="AJ229" s="129"/>
    </row>
    <row r="230" spans="1:37" ht="12" customHeight="1">
      <c r="A230" s="282"/>
      <c r="B230" s="128"/>
      <c r="C230" s="128"/>
      <c r="D230" s="128"/>
      <c r="E230" s="128"/>
      <c r="F230" s="128"/>
      <c r="G230" s="128"/>
      <c r="H230" s="128"/>
      <c r="I230" s="128"/>
      <c r="J230" s="128"/>
      <c r="K230" s="128"/>
      <c r="L230" s="128"/>
      <c r="M230" s="128"/>
      <c r="N230" s="128"/>
      <c r="O230" s="128"/>
      <c r="P230" s="128"/>
      <c r="Q230" s="128"/>
      <c r="R230" s="129"/>
      <c r="S230" s="285"/>
      <c r="T230" s="128"/>
      <c r="U230" s="128"/>
      <c r="V230" s="128"/>
      <c r="W230" s="128"/>
      <c r="X230" s="128"/>
      <c r="Y230" s="128"/>
      <c r="Z230" s="128"/>
      <c r="AA230" s="128"/>
      <c r="AB230" s="128"/>
      <c r="AC230" s="128"/>
      <c r="AD230" s="128"/>
      <c r="AE230" s="128"/>
      <c r="AF230" s="128"/>
      <c r="AG230" s="128"/>
      <c r="AH230" s="128"/>
      <c r="AI230" s="128"/>
      <c r="AJ230" s="129"/>
    </row>
    <row r="231" spans="1:37" ht="12" customHeight="1">
      <c r="A231" s="282"/>
      <c r="B231" s="128"/>
      <c r="C231" s="128"/>
      <c r="D231" s="128"/>
      <c r="E231" s="128"/>
      <c r="F231" s="128"/>
      <c r="G231" s="128"/>
      <c r="H231" s="128"/>
      <c r="I231" s="128"/>
      <c r="J231" s="128"/>
      <c r="K231" s="128"/>
      <c r="L231" s="128"/>
      <c r="M231" s="128"/>
      <c r="N231" s="128"/>
      <c r="O231" s="128"/>
      <c r="P231" s="128"/>
      <c r="Q231" s="128"/>
      <c r="R231" s="129"/>
      <c r="S231" s="285"/>
      <c r="T231" s="128"/>
      <c r="U231" s="128"/>
      <c r="V231" s="128"/>
      <c r="W231" s="128"/>
      <c r="X231" s="128"/>
      <c r="Y231" s="128"/>
      <c r="Z231" s="128"/>
      <c r="AA231" s="128"/>
      <c r="AB231" s="128"/>
      <c r="AC231" s="128"/>
      <c r="AD231" s="128"/>
      <c r="AE231" s="128"/>
      <c r="AF231" s="128"/>
      <c r="AG231" s="128"/>
      <c r="AH231" s="128"/>
      <c r="AI231" s="128"/>
      <c r="AJ231" s="129"/>
    </row>
    <row r="232" spans="1:37" ht="12" customHeight="1">
      <c r="A232" s="282"/>
      <c r="B232" s="128"/>
      <c r="C232" s="128"/>
      <c r="D232" s="128"/>
      <c r="E232" s="128"/>
      <c r="F232" s="128"/>
      <c r="G232" s="128"/>
      <c r="H232" s="128"/>
      <c r="I232" s="128"/>
      <c r="J232" s="128"/>
      <c r="K232" s="128"/>
      <c r="L232" s="128"/>
      <c r="M232" s="128"/>
      <c r="N232" s="128"/>
      <c r="O232" s="128"/>
      <c r="P232" s="128"/>
      <c r="Q232" s="128"/>
      <c r="R232" s="129"/>
      <c r="S232" s="285"/>
      <c r="T232" s="128"/>
      <c r="U232" s="128"/>
      <c r="V232" s="128"/>
      <c r="W232" s="128"/>
      <c r="X232" s="128"/>
      <c r="Y232" s="128"/>
      <c r="Z232" s="128"/>
      <c r="AA232" s="128"/>
      <c r="AB232" s="128"/>
      <c r="AC232" s="128"/>
      <c r="AD232" s="128"/>
      <c r="AE232" s="128"/>
      <c r="AF232" s="128"/>
      <c r="AG232" s="128"/>
      <c r="AH232" s="128"/>
      <c r="AI232" s="128"/>
      <c r="AJ232" s="129"/>
    </row>
    <row r="233" spans="1:37" ht="12" customHeight="1">
      <c r="A233" s="282"/>
      <c r="B233" s="128"/>
      <c r="C233" s="128"/>
      <c r="D233" s="128"/>
      <c r="E233" s="128"/>
      <c r="F233" s="128"/>
      <c r="G233" s="128"/>
      <c r="H233" s="128"/>
      <c r="I233" s="128"/>
      <c r="J233" s="128"/>
      <c r="K233" s="128"/>
      <c r="L233" s="128"/>
      <c r="M233" s="128"/>
      <c r="N233" s="128"/>
      <c r="O233" s="128"/>
      <c r="P233" s="128"/>
      <c r="Q233" s="128"/>
      <c r="R233" s="129"/>
      <c r="S233" s="285"/>
      <c r="T233" s="128"/>
      <c r="U233" s="128"/>
      <c r="V233" s="128"/>
      <c r="W233" s="128"/>
      <c r="X233" s="128"/>
      <c r="Y233" s="128"/>
      <c r="Z233" s="128"/>
      <c r="AA233" s="128"/>
      <c r="AB233" s="128"/>
      <c r="AC233" s="128"/>
      <c r="AD233" s="128"/>
      <c r="AE233" s="128"/>
      <c r="AF233" s="128"/>
      <c r="AG233" s="128"/>
      <c r="AH233" s="128"/>
      <c r="AI233" s="128"/>
      <c r="AJ233" s="129"/>
    </row>
    <row r="234" spans="1:37" ht="12" customHeight="1">
      <c r="A234" s="282"/>
      <c r="B234" s="128"/>
      <c r="C234" s="128"/>
      <c r="D234" s="128"/>
      <c r="E234" s="128"/>
      <c r="F234" s="128"/>
      <c r="G234" s="128"/>
      <c r="H234" s="128"/>
      <c r="I234" s="128"/>
      <c r="J234" s="128"/>
      <c r="K234" s="128"/>
      <c r="L234" s="128"/>
      <c r="M234" s="128"/>
      <c r="N234" s="128"/>
      <c r="O234" s="128"/>
      <c r="P234" s="128"/>
      <c r="Q234" s="128"/>
      <c r="R234" s="129"/>
      <c r="S234" s="285"/>
      <c r="T234" s="128"/>
      <c r="U234" s="128"/>
      <c r="V234" s="128"/>
      <c r="W234" s="128"/>
      <c r="X234" s="128"/>
      <c r="Y234" s="128"/>
      <c r="Z234" s="128"/>
      <c r="AA234" s="128"/>
      <c r="AB234" s="128"/>
      <c r="AC234" s="128"/>
      <c r="AD234" s="128"/>
      <c r="AE234" s="128"/>
      <c r="AF234" s="128"/>
      <c r="AG234" s="128"/>
      <c r="AH234" s="128"/>
      <c r="AI234" s="128"/>
      <c r="AJ234" s="129"/>
    </row>
    <row r="235" spans="1:37" ht="12" customHeight="1">
      <c r="A235" s="283"/>
      <c r="B235" s="130"/>
      <c r="C235" s="130"/>
      <c r="D235" s="130"/>
      <c r="E235" s="130"/>
      <c r="F235" s="130"/>
      <c r="G235" s="130"/>
      <c r="H235" s="130"/>
      <c r="I235" s="130"/>
      <c r="J235" s="130"/>
      <c r="K235" s="130"/>
      <c r="L235" s="130"/>
      <c r="M235" s="130"/>
      <c r="N235" s="130"/>
      <c r="O235" s="130"/>
      <c r="P235" s="130"/>
      <c r="Q235" s="130"/>
      <c r="R235" s="131"/>
      <c r="S235" s="286"/>
      <c r="T235" s="130"/>
      <c r="U235" s="130"/>
      <c r="V235" s="130"/>
      <c r="W235" s="130"/>
      <c r="X235" s="130"/>
      <c r="Y235" s="130"/>
      <c r="Z235" s="130"/>
      <c r="AA235" s="130"/>
      <c r="AB235" s="130"/>
      <c r="AC235" s="130"/>
      <c r="AD235" s="130"/>
      <c r="AE235" s="130"/>
      <c r="AF235" s="130"/>
      <c r="AG235" s="130"/>
      <c r="AH235" s="130"/>
      <c r="AI235" s="130"/>
      <c r="AJ235" s="131"/>
    </row>
    <row r="236" spans="1:37" ht="12" customHeight="1">
      <c r="A236" s="281" t="s">
        <v>126</v>
      </c>
      <c r="B236" s="287" t="s">
        <v>128</v>
      </c>
      <c r="C236" s="288"/>
      <c r="D236" s="288"/>
      <c r="E236" s="288"/>
      <c r="F236" s="289"/>
      <c r="G236" s="289"/>
      <c r="H236" s="280" t="str">
        <f>IF(F236="","",VLOOKUP(F236,【編集厳禁】工法リスト!$A$4:$B$43,2,FALSE))</f>
        <v/>
      </c>
      <c r="I236" s="280"/>
      <c r="J236" s="280"/>
      <c r="K236" s="280"/>
      <c r="L236" s="280"/>
      <c r="M236" s="280"/>
      <c r="N236" s="280"/>
      <c r="O236" s="280"/>
      <c r="P236" s="280"/>
      <c r="Q236" s="280"/>
      <c r="R236" s="280"/>
      <c r="S236" s="284" t="s">
        <v>126</v>
      </c>
      <c r="T236" s="287" t="s">
        <v>128</v>
      </c>
      <c r="U236" s="288"/>
      <c r="V236" s="288"/>
      <c r="W236" s="288"/>
      <c r="X236" s="303" t="str">
        <f>IF(F236="","",F236)</f>
        <v/>
      </c>
      <c r="Y236" s="303"/>
      <c r="Z236" s="280" t="str">
        <f>IF(X236="","",VLOOKUP(X236,【編集厳禁】工法リスト!$A$4:$B$43,2,FALSE))</f>
        <v/>
      </c>
      <c r="AA236" s="280"/>
      <c r="AB236" s="280"/>
      <c r="AC236" s="280"/>
      <c r="AD236" s="280"/>
      <c r="AE236" s="280"/>
      <c r="AF236" s="280"/>
      <c r="AG236" s="280"/>
      <c r="AH236" s="280"/>
      <c r="AI236" s="280"/>
      <c r="AJ236" s="280"/>
      <c r="AK236" s="115" t="s">
        <v>132</v>
      </c>
    </row>
    <row r="237" spans="1:37" ht="12" customHeight="1">
      <c r="A237" s="282"/>
      <c r="B237" s="128"/>
      <c r="C237" s="128"/>
      <c r="D237" s="128"/>
      <c r="E237" s="128"/>
      <c r="F237" s="128"/>
      <c r="G237" s="128"/>
      <c r="H237" s="128"/>
      <c r="I237" s="128"/>
      <c r="J237" s="128"/>
      <c r="K237" s="128"/>
      <c r="L237" s="128"/>
      <c r="M237" s="128"/>
      <c r="N237" s="128"/>
      <c r="O237" s="128"/>
      <c r="P237" s="128"/>
      <c r="Q237" s="128"/>
      <c r="R237" s="129"/>
      <c r="S237" s="285"/>
      <c r="T237" s="128"/>
      <c r="U237" s="128"/>
      <c r="V237" s="128"/>
      <c r="W237" s="128"/>
      <c r="X237" s="128"/>
      <c r="Y237" s="128"/>
      <c r="Z237" s="128"/>
      <c r="AA237" s="128"/>
      <c r="AB237" s="128"/>
      <c r="AC237" s="128"/>
      <c r="AD237" s="128"/>
      <c r="AE237" s="128"/>
      <c r="AF237" s="128"/>
      <c r="AG237" s="128"/>
      <c r="AH237" s="128"/>
      <c r="AI237" s="128"/>
      <c r="AJ237" s="129"/>
    </row>
    <row r="238" spans="1:37" ht="12" customHeight="1">
      <c r="A238" s="282"/>
      <c r="B238" s="128"/>
      <c r="C238" s="128"/>
      <c r="D238" s="128"/>
      <c r="E238" s="128"/>
      <c r="F238" s="128"/>
      <c r="G238" s="128"/>
      <c r="H238" s="128"/>
      <c r="I238" s="128"/>
      <c r="J238" s="128"/>
      <c r="K238" s="128"/>
      <c r="L238" s="128"/>
      <c r="M238" s="128"/>
      <c r="N238" s="128"/>
      <c r="O238" s="128"/>
      <c r="P238" s="128"/>
      <c r="Q238" s="128"/>
      <c r="R238" s="129"/>
      <c r="S238" s="285"/>
      <c r="T238" s="128"/>
      <c r="U238" s="128"/>
      <c r="V238" s="128"/>
      <c r="W238" s="128"/>
      <c r="X238" s="128"/>
      <c r="Y238" s="128"/>
      <c r="Z238" s="128"/>
      <c r="AA238" s="128"/>
      <c r="AB238" s="128"/>
      <c r="AC238" s="128"/>
      <c r="AD238" s="128"/>
      <c r="AE238" s="128"/>
      <c r="AF238" s="128"/>
      <c r="AG238" s="128"/>
      <c r="AH238" s="128"/>
      <c r="AI238" s="128"/>
      <c r="AJ238" s="129"/>
    </row>
    <row r="239" spans="1:37" ht="12" customHeight="1">
      <c r="A239" s="282"/>
      <c r="B239" s="128"/>
      <c r="C239" s="128"/>
      <c r="D239" s="128"/>
      <c r="E239" s="128"/>
      <c r="F239" s="128"/>
      <c r="G239" s="128"/>
      <c r="H239" s="128"/>
      <c r="I239" s="128"/>
      <c r="J239" s="128"/>
      <c r="K239" s="128"/>
      <c r="L239" s="128"/>
      <c r="M239" s="128"/>
      <c r="N239" s="128"/>
      <c r="O239" s="128"/>
      <c r="P239" s="128"/>
      <c r="Q239" s="128"/>
      <c r="R239" s="129"/>
      <c r="S239" s="285"/>
      <c r="T239" s="128"/>
      <c r="U239" s="128"/>
      <c r="V239" s="128"/>
      <c r="W239" s="128"/>
      <c r="X239" s="128"/>
      <c r="Y239" s="128"/>
      <c r="Z239" s="128"/>
      <c r="AA239" s="128"/>
      <c r="AB239" s="128"/>
      <c r="AC239" s="128"/>
      <c r="AD239" s="128"/>
      <c r="AE239" s="128"/>
      <c r="AF239" s="128"/>
      <c r="AG239" s="128"/>
      <c r="AH239" s="128"/>
      <c r="AI239" s="128"/>
      <c r="AJ239" s="129"/>
    </row>
    <row r="240" spans="1:37" ht="12" customHeight="1">
      <c r="A240" s="282"/>
      <c r="B240" s="128"/>
      <c r="C240" s="128"/>
      <c r="D240" s="128"/>
      <c r="E240" s="128"/>
      <c r="F240" s="128"/>
      <c r="G240" s="128"/>
      <c r="H240" s="128"/>
      <c r="I240" s="128"/>
      <c r="J240" s="128"/>
      <c r="K240" s="128"/>
      <c r="L240" s="128"/>
      <c r="M240" s="128"/>
      <c r="N240" s="128"/>
      <c r="O240" s="128"/>
      <c r="P240" s="128"/>
      <c r="Q240" s="128"/>
      <c r="R240" s="129"/>
      <c r="S240" s="285"/>
      <c r="T240" s="128"/>
      <c r="U240" s="128"/>
      <c r="V240" s="128"/>
      <c r="W240" s="128"/>
      <c r="X240" s="128"/>
      <c r="Y240" s="128"/>
      <c r="Z240" s="128"/>
      <c r="AA240" s="128"/>
      <c r="AB240" s="128"/>
      <c r="AC240" s="128"/>
      <c r="AD240" s="128"/>
      <c r="AE240" s="128"/>
      <c r="AF240" s="128"/>
      <c r="AG240" s="128"/>
      <c r="AH240" s="128"/>
      <c r="AI240" s="128"/>
      <c r="AJ240" s="129"/>
    </row>
    <row r="241" spans="1:37" ht="12" customHeight="1">
      <c r="A241" s="282"/>
      <c r="B241" s="128"/>
      <c r="C241" s="128"/>
      <c r="D241" s="128"/>
      <c r="E241" s="128"/>
      <c r="F241" s="128"/>
      <c r="G241" s="128"/>
      <c r="H241" s="128"/>
      <c r="I241" s="128"/>
      <c r="J241" s="128"/>
      <c r="K241" s="128"/>
      <c r="L241" s="128"/>
      <c r="M241" s="128"/>
      <c r="N241" s="128"/>
      <c r="O241" s="128"/>
      <c r="P241" s="128"/>
      <c r="Q241" s="128"/>
      <c r="R241" s="129"/>
      <c r="S241" s="285"/>
      <c r="T241" s="128"/>
      <c r="U241" s="128"/>
      <c r="V241" s="128"/>
      <c r="W241" s="128"/>
      <c r="X241" s="128"/>
      <c r="Y241" s="128"/>
      <c r="Z241" s="128"/>
      <c r="AA241" s="128"/>
      <c r="AB241" s="128"/>
      <c r="AC241" s="128"/>
      <c r="AD241" s="128"/>
      <c r="AE241" s="128"/>
      <c r="AF241" s="128"/>
      <c r="AG241" s="128"/>
      <c r="AH241" s="128"/>
      <c r="AI241" s="128"/>
      <c r="AJ241" s="129"/>
    </row>
    <row r="242" spans="1:37" ht="12" customHeight="1">
      <c r="A242" s="282"/>
      <c r="B242" s="128"/>
      <c r="C242" s="128"/>
      <c r="D242" s="128"/>
      <c r="E242" s="128"/>
      <c r="F242" s="128"/>
      <c r="G242" s="128"/>
      <c r="H242" s="128"/>
      <c r="I242" s="128"/>
      <c r="J242" s="128"/>
      <c r="K242" s="128"/>
      <c r="L242" s="128"/>
      <c r="M242" s="128"/>
      <c r="N242" s="128"/>
      <c r="O242" s="128"/>
      <c r="P242" s="128"/>
      <c r="Q242" s="128"/>
      <c r="R242" s="129"/>
      <c r="S242" s="285"/>
      <c r="T242" s="128"/>
      <c r="U242" s="128"/>
      <c r="V242" s="128"/>
      <c r="W242" s="128"/>
      <c r="X242" s="128"/>
      <c r="Y242" s="128"/>
      <c r="Z242" s="128"/>
      <c r="AA242" s="128"/>
      <c r="AB242" s="128"/>
      <c r="AC242" s="128"/>
      <c r="AD242" s="128"/>
      <c r="AE242" s="128"/>
      <c r="AF242" s="128"/>
      <c r="AG242" s="128"/>
      <c r="AH242" s="128"/>
      <c r="AI242" s="128"/>
      <c r="AJ242" s="129"/>
    </row>
    <row r="243" spans="1:37" ht="12" customHeight="1">
      <c r="A243" s="282"/>
      <c r="B243" s="128"/>
      <c r="C243" s="128"/>
      <c r="D243" s="128"/>
      <c r="E243" s="128"/>
      <c r="F243" s="128"/>
      <c r="G243" s="128"/>
      <c r="H243" s="128"/>
      <c r="I243" s="128"/>
      <c r="J243" s="128"/>
      <c r="K243" s="128"/>
      <c r="L243" s="128"/>
      <c r="M243" s="128"/>
      <c r="N243" s="128"/>
      <c r="O243" s="128"/>
      <c r="P243" s="128"/>
      <c r="Q243" s="128"/>
      <c r="R243" s="129"/>
      <c r="S243" s="285"/>
      <c r="T243" s="128"/>
      <c r="U243" s="128"/>
      <c r="V243" s="128"/>
      <c r="W243" s="128"/>
      <c r="X243" s="128"/>
      <c r="Y243" s="128"/>
      <c r="Z243" s="128"/>
      <c r="AA243" s="128"/>
      <c r="AB243" s="128"/>
      <c r="AC243" s="128"/>
      <c r="AD243" s="128"/>
      <c r="AE243" s="128"/>
      <c r="AF243" s="128"/>
      <c r="AG243" s="128"/>
      <c r="AH243" s="128"/>
      <c r="AI243" s="128"/>
      <c r="AJ243" s="129"/>
    </row>
    <row r="244" spans="1:37" ht="12" customHeight="1">
      <c r="A244" s="282"/>
      <c r="B244" s="128"/>
      <c r="C244" s="128"/>
      <c r="D244" s="128"/>
      <c r="E244" s="128"/>
      <c r="F244" s="128"/>
      <c r="G244" s="128"/>
      <c r="H244" s="128"/>
      <c r="I244" s="128"/>
      <c r="J244" s="128"/>
      <c r="K244" s="128"/>
      <c r="L244" s="128"/>
      <c r="M244" s="128"/>
      <c r="N244" s="128"/>
      <c r="O244" s="128"/>
      <c r="P244" s="128"/>
      <c r="Q244" s="128"/>
      <c r="R244" s="129"/>
      <c r="S244" s="285"/>
      <c r="T244" s="128"/>
      <c r="U244" s="128"/>
      <c r="V244" s="128"/>
      <c r="W244" s="128"/>
      <c r="X244" s="128"/>
      <c r="Y244" s="128"/>
      <c r="Z244" s="128"/>
      <c r="AA244" s="128"/>
      <c r="AB244" s="128"/>
      <c r="AC244" s="128"/>
      <c r="AD244" s="128"/>
      <c r="AE244" s="128"/>
      <c r="AF244" s="128"/>
      <c r="AG244" s="128"/>
      <c r="AH244" s="128"/>
      <c r="AI244" s="128"/>
      <c r="AJ244" s="129"/>
    </row>
    <row r="245" spans="1:37" ht="12" customHeight="1">
      <c r="A245" s="282"/>
      <c r="B245" s="128"/>
      <c r="C245" s="128"/>
      <c r="D245" s="128"/>
      <c r="E245" s="128"/>
      <c r="F245" s="128"/>
      <c r="G245" s="128"/>
      <c r="H245" s="128"/>
      <c r="I245" s="128"/>
      <c r="J245" s="128"/>
      <c r="K245" s="128"/>
      <c r="L245" s="128"/>
      <c r="M245" s="128"/>
      <c r="N245" s="128"/>
      <c r="O245" s="128"/>
      <c r="P245" s="128"/>
      <c r="Q245" s="128"/>
      <c r="R245" s="129"/>
      <c r="S245" s="285"/>
      <c r="T245" s="128"/>
      <c r="U245" s="128"/>
      <c r="V245" s="128"/>
      <c r="W245" s="128"/>
      <c r="X245" s="128"/>
      <c r="Y245" s="128"/>
      <c r="Z245" s="128"/>
      <c r="AA245" s="128"/>
      <c r="AB245" s="128"/>
      <c r="AC245" s="128"/>
      <c r="AD245" s="128"/>
      <c r="AE245" s="128"/>
      <c r="AF245" s="128"/>
      <c r="AG245" s="128"/>
      <c r="AH245" s="128"/>
      <c r="AI245" s="128"/>
      <c r="AJ245" s="129"/>
    </row>
    <row r="246" spans="1:37" ht="12" customHeight="1">
      <c r="A246" s="282"/>
      <c r="B246" s="128"/>
      <c r="C246" s="128"/>
      <c r="D246" s="128"/>
      <c r="E246" s="128"/>
      <c r="F246" s="128"/>
      <c r="G246" s="128"/>
      <c r="H246" s="128"/>
      <c r="I246" s="128"/>
      <c r="J246" s="128"/>
      <c r="K246" s="128"/>
      <c r="L246" s="128"/>
      <c r="M246" s="128"/>
      <c r="N246" s="128"/>
      <c r="O246" s="128"/>
      <c r="P246" s="128"/>
      <c r="Q246" s="128"/>
      <c r="R246" s="129"/>
      <c r="S246" s="285"/>
      <c r="T246" s="128"/>
      <c r="U246" s="128"/>
      <c r="V246" s="128"/>
      <c r="W246" s="128"/>
      <c r="X246" s="128"/>
      <c r="Y246" s="128"/>
      <c r="Z246" s="128"/>
      <c r="AA246" s="128"/>
      <c r="AB246" s="128"/>
      <c r="AC246" s="128"/>
      <c r="AD246" s="128"/>
      <c r="AE246" s="128"/>
      <c r="AF246" s="128"/>
      <c r="AG246" s="128"/>
      <c r="AH246" s="128"/>
      <c r="AI246" s="128"/>
      <c r="AJ246" s="129"/>
    </row>
    <row r="247" spans="1:37" ht="12" customHeight="1">
      <c r="A247" s="282"/>
      <c r="B247" s="128"/>
      <c r="C247" s="128"/>
      <c r="D247" s="128"/>
      <c r="E247" s="128"/>
      <c r="F247" s="128"/>
      <c r="G247" s="128"/>
      <c r="H247" s="128"/>
      <c r="I247" s="128"/>
      <c r="J247" s="128"/>
      <c r="K247" s="128"/>
      <c r="L247" s="128"/>
      <c r="M247" s="128"/>
      <c r="N247" s="128"/>
      <c r="O247" s="128"/>
      <c r="P247" s="128"/>
      <c r="Q247" s="128"/>
      <c r="R247" s="129"/>
      <c r="S247" s="285"/>
      <c r="T247" s="128"/>
      <c r="U247" s="128"/>
      <c r="V247" s="128"/>
      <c r="W247" s="128"/>
      <c r="X247" s="128"/>
      <c r="Y247" s="128"/>
      <c r="Z247" s="128"/>
      <c r="AA247" s="128"/>
      <c r="AB247" s="128"/>
      <c r="AC247" s="128"/>
      <c r="AD247" s="128"/>
      <c r="AE247" s="128"/>
      <c r="AF247" s="128"/>
      <c r="AG247" s="128"/>
      <c r="AH247" s="128"/>
      <c r="AI247" s="128"/>
      <c r="AJ247" s="129"/>
    </row>
    <row r="248" spans="1:37" ht="12" customHeight="1">
      <c r="A248" s="282"/>
      <c r="B248" s="128"/>
      <c r="C248" s="128"/>
      <c r="D248" s="128"/>
      <c r="E248" s="128"/>
      <c r="F248" s="128"/>
      <c r="G248" s="128"/>
      <c r="H248" s="128"/>
      <c r="I248" s="128"/>
      <c r="J248" s="128"/>
      <c r="K248" s="128"/>
      <c r="L248" s="128"/>
      <c r="M248" s="128"/>
      <c r="N248" s="128"/>
      <c r="O248" s="128"/>
      <c r="P248" s="128"/>
      <c r="Q248" s="128"/>
      <c r="R248" s="129"/>
      <c r="S248" s="285"/>
      <c r="T248" s="128"/>
      <c r="U248" s="128"/>
      <c r="V248" s="128"/>
      <c r="W248" s="128"/>
      <c r="X248" s="128"/>
      <c r="Y248" s="128"/>
      <c r="Z248" s="128"/>
      <c r="AA248" s="128"/>
      <c r="AB248" s="128"/>
      <c r="AC248" s="128"/>
      <c r="AD248" s="128"/>
      <c r="AE248" s="128"/>
      <c r="AF248" s="128"/>
      <c r="AG248" s="128"/>
      <c r="AH248" s="128"/>
      <c r="AI248" s="128"/>
      <c r="AJ248" s="129"/>
    </row>
    <row r="249" spans="1:37" ht="12" customHeight="1">
      <c r="A249" s="282"/>
      <c r="B249" s="128"/>
      <c r="C249" s="128"/>
      <c r="D249" s="128"/>
      <c r="E249" s="128"/>
      <c r="F249" s="128"/>
      <c r="G249" s="128"/>
      <c r="H249" s="128"/>
      <c r="I249" s="128"/>
      <c r="J249" s="128"/>
      <c r="K249" s="128"/>
      <c r="L249" s="128"/>
      <c r="M249" s="128"/>
      <c r="N249" s="128"/>
      <c r="O249" s="128"/>
      <c r="P249" s="128"/>
      <c r="Q249" s="128"/>
      <c r="R249" s="129"/>
      <c r="S249" s="285"/>
      <c r="T249" s="128"/>
      <c r="U249" s="128"/>
      <c r="V249" s="128"/>
      <c r="W249" s="128"/>
      <c r="X249" s="128"/>
      <c r="Y249" s="128"/>
      <c r="Z249" s="128"/>
      <c r="AA249" s="128"/>
      <c r="AB249" s="128"/>
      <c r="AC249" s="128"/>
      <c r="AD249" s="128"/>
      <c r="AE249" s="128"/>
      <c r="AF249" s="128"/>
      <c r="AG249" s="128"/>
      <c r="AH249" s="128"/>
      <c r="AI249" s="128"/>
      <c r="AJ249" s="129"/>
    </row>
    <row r="250" spans="1:37" ht="12" customHeight="1">
      <c r="A250" s="283"/>
      <c r="B250" s="130"/>
      <c r="C250" s="130"/>
      <c r="D250" s="130"/>
      <c r="E250" s="130"/>
      <c r="F250" s="130"/>
      <c r="G250" s="130"/>
      <c r="H250" s="130"/>
      <c r="I250" s="130"/>
      <c r="J250" s="130"/>
      <c r="K250" s="130"/>
      <c r="L250" s="130"/>
      <c r="M250" s="130"/>
      <c r="N250" s="130"/>
      <c r="O250" s="130"/>
      <c r="P250" s="130"/>
      <c r="Q250" s="130"/>
      <c r="R250" s="131"/>
      <c r="S250" s="286"/>
      <c r="T250" s="130"/>
      <c r="U250" s="130"/>
      <c r="V250" s="130"/>
      <c r="W250" s="130"/>
      <c r="X250" s="130"/>
      <c r="Y250" s="130"/>
      <c r="Z250" s="130"/>
      <c r="AA250" s="130"/>
      <c r="AB250" s="130"/>
      <c r="AC250" s="130"/>
      <c r="AD250" s="130"/>
      <c r="AE250" s="130"/>
      <c r="AF250" s="130"/>
      <c r="AG250" s="130"/>
      <c r="AH250" s="130"/>
      <c r="AI250" s="130"/>
      <c r="AJ250" s="131"/>
    </row>
    <row r="251" spans="1:37" ht="12" customHeight="1">
      <c r="A251" s="281" t="s">
        <v>127</v>
      </c>
      <c r="B251" s="287" t="s">
        <v>128</v>
      </c>
      <c r="C251" s="288"/>
      <c r="D251" s="288"/>
      <c r="E251" s="288"/>
      <c r="F251" s="289"/>
      <c r="G251" s="289"/>
      <c r="H251" s="280" t="str">
        <f>IF(F251="","",VLOOKUP(F251,【編集厳禁】工法リスト!$A$4:$B$43,2,FALSE))</f>
        <v/>
      </c>
      <c r="I251" s="280"/>
      <c r="J251" s="280"/>
      <c r="K251" s="280"/>
      <c r="L251" s="280"/>
      <c r="M251" s="280"/>
      <c r="N251" s="280"/>
      <c r="O251" s="280"/>
      <c r="P251" s="280"/>
      <c r="Q251" s="280"/>
      <c r="R251" s="280"/>
      <c r="S251" s="284" t="s">
        <v>127</v>
      </c>
      <c r="T251" s="287" t="s">
        <v>128</v>
      </c>
      <c r="U251" s="288"/>
      <c r="V251" s="288"/>
      <c r="W251" s="288"/>
      <c r="X251" s="303" t="str">
        <f>IF(F251="","",F251)</f>
        <v/>
      </c>
      <c r="Y251" s="303"/>
      <c r="Z251" s="280" t="str">
        <f>IF(X251="","",VLOOKUP(X251,【編集厳禁】工法リスト!$A$4:$B$43,2,FALSE))</f>
        <v/>
      </c>
      <c r="AA251" s="280"/>
      <c r="AB251" s="280"/>
      <c r="AC251" s="280"/>
      <c r="AD251" s="280"/>
      <c r="AE251" s="280"/>
      <c r="AF251" s="280"/>
      <c r="AG251" s="280"/>
      <c r="AH251" s="280"/>
      <c r="AI251" s="280"/>
      <c r="AJ251" s="280"/>
      <c r="AK251" s="115" t="s">
        <v>132</v>
      </c>
    </row>
    <row r="252" spans="1:37" ht="12" customHeight="1">
      <c r="A252" s="282"/>
      <c r="B252" s="121"/>
      <c r="C252" s="121"/>
      <c r="D252" s="121"/>
      <c r="E252" s="121"/>
      <c r="F252" s="121"/>
      <c r="G252" s="121"/>
      <c r="H252" s="121"/>
      <c r="I252" s="121"/>
      <c r="J252" s="121"/>
      <c r="K252" s="121"/>
      <c r="L252" s="121"/>
      <c r="M252" s="121"/>
      <c r="N252" s="121"/>
      <c r="O252" s="121"/>
      <c r="P252" s="121"/>
      <c r="Q252" s="121"/>
      <c r="R252" s="121"/>
      <c r="S252" s="285"/>
      <c r="T252" s="121"/>
      <c r="U252" s="121"/>
      <c r="V252" s="121"/>
      <c r="W252" s="121"/>
      <c r="X252" s="121"/>
      <c r="Y252" s="121"/>
      <c r="Z252" s="121"/>
      <c r="AA252" s="121"/>
      <c r="AB252" s="121"/>
      <c r="AC252" s="121"/>
      <c r="AD252" s="121"/>
      <c r="AE252" s="121"/>
      <c r="AF252" s="121"/>
      <c r="AG252" s="121"/>
      <c r="AH252" s="121"/>
      <c r="AI252" s="121"/>
      <c r="AJ252" s="122"/>
    </row>
    <row r="253" spans="1:37" ht="12" customHeight="1">
      <c r="A253" s="282"/>
      <c r="B253" s="128"/>
      <c r="C253" s="128"/>
      <c r="D253" s="128"/>
      <c r="E253" s="128"/>
      <c r="F253" s="128"/>
      <c r="G253" s="128"/>
      <c r="H253" s="128"/>
      <c r="I253" s="128"/>
      <c r="J253" s="128"/>
      <c r="K253" s="128"/>
      <c r="L253" s="128"/>
      <c r="M253" s="128"/>
      <c r="N253" s="128"/>
      <c r="O253" s="128"/>
      <c r="P253" s="128"/>
      <c r="Q253" s="128"/>
      <c r="R253" s="129"/>
      <c r="S253" s="285"/>
      <c r="T253" s="128"/>
      <c r="U253" s="128"/>
      <c r="V253" s="128"/>
      <c r="W253" s="128"/>
      <c r="X253" s="128"/>
      <c r="Y253" s="128"/>
      <c r="Z253" s="128"/>
      <c r="AA253" s="128"/>
      <c r="AB253" s="128"/>
      <c r="AC253" s="128"/>
      <c r="AD253" s="128"/>
      <c r="AE253" s="128"/>
      <c r="AF253" s="128"/>
      <c r="AG253" s="128"/>
      <c r="AH253" s="128"/>
      <c r="AI253" s="128"/>
      <c r="AJ253" s="129"/>
    </row>
    <row r="254" spans="1:37" ht="12" customHeight="1">
      <c r="A254" s="282"/>
      <c r="B254" s="128"/>
      <c r="C254" s="128"/>
      <c r="D254" s="128"/>
      <c r="E254" s="128"/>
      <c r="F254" s="128"/>
      <c r="G254" s="128"/>
      <c r="H254" s="128"/>
      <c r="I254" s="128"/>
      <c r="J254" s="128"/>
      <c r="K254" s="128"/>
      <c r="L254" s="128"/>
      <c r="M254" s="128"/>
      <c r="N254" s="128"/>
      <c r="O254" s="128"/>
      <c r="P254" s="128"/>
      <c r="Q254" s="128"/>
      <c r="R254" s="129"/>
      <c r="S254" s="285"/>
      <c r="T254" s="128"/>
      <c r="U254" s="128"/>
      <c r="V254" s="128"/>
      <c r="W254" s="128"/>
      <c r="X254" s="128"/>
      <c r="Y254" s="128"/>
      <c r="Z254" s="128"/>
      <c r="AA254" s="128"/>
      <c r="AB254" s="128"/>
      <c r="AC254" s="128"/>
      <c r="AD254" s="128"/>
      <c r="AE254" s="128"/>
      <c r="AF254" s="128"/>
      <c r="AG254" s="128"/>
      <c r="AH254" s="128"/>
      <c r="AI254" s="128"/>
      <c r="AJ254" s="129"/>
    </row>
    <row r="255" spans="1:37" ht="12" customHeight="1">
      <c r="A255" s="282"/>
      <c r="B255" s="128"/>
      <c r="C255" s="128"/>
      <c r="D255" s="128"/>
      <c r="E255" s="128"/>
      <c r="F255" s="128"/>
      <c r="G255" s="128"/>
      <c r="H255" s="128"/>
      <c r="I255" s="128"/>
      <c r="J255" s="128"/>
      <c r="K255" s="128"/>
      <c r="L255" s="128"/>
      <c r="M255" s="128"/>
      <c r="N255" s="128"/>
      <c r="O255" s="128"/>
      <c r="P255" s="128"/>
      <c r="Q255" s="128"/>
      <c r="R255" s="129"/>
      <c r="S255" s="285"/>
      <c r="T255" s="128"/>
      <c r="U255" s="128"/>
      <c r="V255" s="128"/>
      <c r="W255" s="128"/>
      <c r="X255" s="128"/>
      <c r="Y255" s="128"/>
      <c r="Z255" s="128"/>
      <c r="AA255" s="128"/>
      <c r="AB255" s="128"/>
      <c r="AC255" s="128"/>
      <c r="AD255" s="128"/>
      <c r="AE255" s="128"/>
      <c r="AF255" s="128"/>
      <c r="AG255" s="128"/>
      <c r="AH255" s="128"/>
      <c r="AI255" s="128"/>
      <c r="AJ255" s="129"/>
    </row>
    <row r="256" spans="1:37" ht="12" customHeight="1">
      <c r="A256" s="282"/>
      <c r="B256" s="128"/>
      <c r="C256" s="128"/>
      <c r="D256" s="128"/>
      <c r="E256" s="128"/>
      <c r="F256" s="128"/>
      <c r="G256" s="128"/>
      <c r="H256" s="128"/>
      <c r="I256" s="128"/>
      <c r="J256" s="128"/>
      <c r="K256" s="128"/>
      <c r="L256" s="128"/>
      <c r="M256" s="128"/>
      <c r="N256" s="128"/>
      <c r="O256" s="128"/>
      <c r="P256" s="128"/>
      <c r="Q256" s="128"/>
      <c r="R256" s="129"/>
      <c r="S256" s="285"/>
      <c r="T256" s="128"/>
      <c r="U256" s="128"/>
      <c r="V256" s="128"/>
      <c r="W256" s="128"/>
      <c r="X256" s="128"/>
      <c r="Y256" s="128"/>
      <c r="Z256" s="128"/>
      <c r="AA256" s="128"/>
      <c r="AB256" s="128"/>
      <c r="AC256" s="128"/>
      <c r="AD256" s="128"/>
      <c r="AE256" s="128"/>
      <c r="AF256" s="128"/>
      <c r="AG256" s="128"/>
      <c r="AH256" s="128"/>
      <c r="AI256" s="128"/>
      <c r="AJ256" s="129"/>
    </row>
    <row r="257" spans="1:36" ht="12" customHeight="1">
      <c r="A257" s="282"/>
      <c r="B257" s="128"/>
      <c r="C257" s="128"/>
      <c r="D257" s="128"/>
      <c r="E257" s="128"/>
      <c r="F257" s="128"/>
      <c r="G257" s="128"/>
      <c r="H257" s="128"/>
      <c r="I257" s="128"/>
      <c r="J257" s="128"/>
      <c r="K257" s="128"/>
      <c r="L257" s="128"/>
      <c r="M257" s="128"/>
      <c r="N257" s="128"/>
      <c r="O257" s="128"/>
      <c r="P257" s="128"/>
      <c r="Q257" s="128"/>
      <c r="R257" s="129"/>
      <c r="S257" s="285"/>
      <c r="T257" s="128"/>
      <c r="U257" s="128"/>
      <c r="V257" s="128"/>
      <c r="W257" s="128"/>
      <c r="X257" s="128"/>
      <c r="Y257" s="128"/>
      <c r="Z257" s="128"/>
      <c r="AA257" s="128"/>
      <c r="AB257" s="128"/>
      <c r="AC257" s="128"/>
      <c r="AD257" s="128"/>
      <c r="AE257" s="128"/>
      <c r="AF257" s="128"/>
      <c r="AG257" s="128"/>
      <c r="AH257" s="128"/>
      <c r="AI257" s="128"/>
      <c r="AJ257" s="129"/>
    </row>
    <row r="258" spans="1:36" ht="12" customHeight="1">
      <c r="A258" s="282"/>
      <c r="B258" s="128"/>
      <c r="C258" s="128"/>
      <c r="D258" s="128"/>
      <c r="E258" s="128"/>
      <c r="F258" s="128"/>
      <c r="G258" s="128"/>
      <c r="H258" s="128"/>
      <c r="I258" s="128"/>
      <c r="J258" s="128"/>
      <c r="K258" s="128"/>
      <c r="L258" s="128"/>
      <c r="M258" s="128"/>
      <c r="N258" s="128"/>
      <c r="O258" s="128"/>
      <c r="P258" s="128"/>
      <c r="Q258" s="128"/>
      <c r="R258" s="129"/>
      <c r="S258" s="285"/>
      <c r="T258" s="128"/>
      <c r="U258" s="128"/>
      <c r="V258" s="128"/>
      <c r="W258" s="128"/>
      <c r="X258" s="128"/>
      <c r="Y258" s="128"/>
      <c r="Z258" s="128"/>
      <c r="AA258" s="128"/>
      <c r="AB258" s="128"/>
      <c r="AC258" s="128"/>
      <c r="AD258" s="128"/>
      <c r="AE258" s="128"/>
      <c r="AF258" s="128"/>
      <c r="AG258" s="128"/>
      <c r="AH258" s="128"/>
      <c r="AI258" s="128"/>
      <c r="AJ258" s="129"/>
    </row>
    <row r="259" spans="1:36" ht="12" customHeight="1">
      <c r="A259" s="282"/>
      <c r="B259" s="128"/>
      <c r="C259" s="128"/>
      <c r="D259" s="128"/>
      <c r="E259" s="128"/>
      <c r="F259" s="128"/>
      <c r="G259" s="128"/>
      <c r="H259" s="128"/>
      <c r="I259" s="128"/>
      <c r="J259" s="128"/>
      <c r="K259" s="128"/>
      <c r="L259" s="128"/>
      <c r="M259" s="128"/>
      <c r="N259" s="128"/>
      <c r="O259" s="128"/>
      <c r="P259" s="128"/>
      <c r="Q259" s="128"/>
      <c r="R259" s="129"/>
      <c r="S259" s="285"/>
      <c r="T259" s="128"/>
      <c r="U259" s="128"/>
      <c r="V259" s="128"/>
      <c r="W259" s="128"/>
      <c r="X259" s="128"/>
      <c r="Y259" s="128"/>
      <c r="Z259" s="128"/>
      <c r="AA259" s="128"/>
      <c r="AB259" s="128"/>
      <c r="AC259" s="128"/>
      <c r="AD259" s="128"/>
      <c r="AE259" s="128"/>
      <c r="AF259" s="128"/>
      <c r="AG259" s="128"/>
      <c r="AH259" s="128"/>
      <c r="AI259" s="128"/>
      <c r="AJ259" s="129"/>
    </row>
    <row r="260" spans="1:36" ht="12" customHeight="1">
      <c r="A260" s="282"/>
      <c r="B260" s="128"/>
      <c r="C260" s="128"/>
      <c r="D260" s="128"/>
      <c r="E260" s="128"/>
      <c r="F260" s="128"/>
      <c r="G260" s="128"/>
      <c r="H260" s="128"/>
      <c r="I260" s="128"/>
      <c r="J260" s="128"/>
      <c r="K260" s="128"/>
      <c r="L260" s="128"/>
      <c r="M260" s="128"/>
      <c r="N260" s="128"/>
      <c r="O260" s="128"/>
      <c r="P260" s="128"/>
      <c r="Q260" s="128"/>
      <c r="R260" s="129"/>
      <c r="S260" s="285"/>
      <c r="T260" s="128"/>
      <c r="U260" s="128"/>
      <c r="V260" s="128"/>
      <c r="W260" s="128"/>
      <c r="X260" s="128"/>
      <c r="Y260" s="128"/>
      <c r="Z260" s="128"/>
      <c r="AA260" s="128"/>
      <c r="AB260" s="128"/>
      <c r="AC260" s="128"/>
      <c r="AD260" s="128"/>
      <c r="AE260" s="128"/>
      <c r="AF260" s="128"/>
      <c r="AG260" s="128"/>
      <c r="AH260" s="128"/>
      <c r="AI260" s="128"/>
      <c r="AJ260" s="129"/>
    </row>
    <row r="261" spans="1:36" ht="12" customHeight="1">
      <c r="A261" s="282"/>
      <c r="B261" s="128"/>
      <c r="C261" s="128"/>
      <c r="D261" s="128"/>
      <c r="E261" s="128"/>
      <c r="F261" s="128"/>
      <c r="G261" s="128"/>
      <c r="H261" s="128"/>
      <c r="I261" s="128"/>
      <c r="J261" s="128"/>
      <c r="K261" s="128"/>
      <c r="L261" s="128"/>
      <c r="M261" s="128"/>
      <c r="N261" s="128"/>
      <c r="O261" s="128"/>
      <c r="P261" s="128"/>
      <c r="Q261" s="128"/>
      <c r="R261" s="129"/>
      <c r="S261" s="285"/>
      <c r="T261" s="128"/>
      <c r="U261" s="128"/>
      <c r="V261" s="128"/>
      <c r="W261" s="128"/>
      <c r="X261" s="128"/>
      <c r="Y261" s="128"/>
      <c r="Z261" s="128"/>
      <c r="AA261" s="128"/>
      <c r="AB261" s="128"/>
      <c r="AC261" s="128"/>
      <c r="AD261" s="128"/>
      <c r="AE261" s="128"/>
      <c r="AF261" s="128"/>
      <c r="AG261" s="128"/>
      <c r="AH261" s="128"/>
      <c r="AI261" s="128"/>
      <c r="AJ261" s="129"/>
    </row>
    <row r="262" spans="1:36" ht="12" customHeight="1">
      <c r="A262" s="282"/>
      <c r="B262" s="128"/>
      <c r="C262" s="128"/>
      <c r="D262" s="128"/>
      <c r="E262" s="128"/>
      <c r="F262" s="128"/>
      <c r="G262" s="128"/>
      <c r="H262" s="128"/>
      <c r="I262" s="128"/>
      <c r="J262" s="128"/>
      <c r="K262" s="128"/>
      <c r="L262" s="128"/>
      <c r="M262" s="128"/>
      <c r="N262" s="128"/>
      <c r="O262" s="128"/>
      <c r="P262" s="128"/>
      <c r="Q262" s="128"/>
      <c r="R262" s="129"/>
      <c r="S262" s="285"/>
      <c r="T262" s="128"/>
      <c r="U262" s="128"/>
      <c r="V262" s="128"/>
      <c r="W262" s="128"/>
      <c r="X262" s="128"/>
      <c r="Y262" s="128"/>
      <c r="Z262" s="128"/>
      <c r="AA262" s="128"/>
      <c r="AB262" s="128"/>
      <c r="AC262" s="128"/>
      <c r="AD262" s="128"/>
      <c r="AE262" s="128"/>
      <c r="AF262" s="128"/>
      <c r="AG262" s="128"/>
      <c r="AH262" s="128"/>
      <c r="AI262" s="128"/>
      <c r="AJ262" s="129"/>
    </row>
    <row r="263" spans="1:36" ht="12" customHeight="1">
      <c r="A263" s="282"/>
      <c r="B263" s="128"/>
      <c r="C263" s="128"/>
      <c r="D263" s="128"/>
      <c r="E263" s="128"/>
      <c r="F263" s="128"/>
      <c r="G263" s="128"/>
      <c r="H263" s="128"/>
      <c r="I263" s="128"/>
      <c r="J263" s="128"/>
      <c r="K263" s="128"/>
      <c r="L263" s="128"/>
      <c r="M263" s="128"/>
      <c r="N263" s="128"/>
      <c r="O263" s="128"/>
      <c r="P263" s="128"/>
      <c r="Q263" s="128"/>
      <c r="R263" s="129"/>
      <c r="S263" s="285"/>
      <c r="T263" s="128"/>
      <c r="U263" s="128"/>
      <c r="V263" s="128"/>
      <c r="W263" s="128"/>
      <c r="X263" s="128"/>
      <c r="Y263" s="128"/>
      <c r="Z263" s="128"/>
      <c r="AA263" s="128"/>
      <c r="AB263" s="128"/>
      <c r="AC263" s="128"/>
      <c r="AD263" s="128"/>
      <c r="AE263" s="128"/>
      <c r="AF263" s="128"/>
      <c r="AG263" s="128"/>
      <c r="AH263" s="128"/>
      <c r="AI263" s="128"/>
      <c r="AJ263" s="129"/>
    </row>
    <row r="264" spans="1:36" ht="12" customHeight="1">
      <c r="A264" s="282"/>
      <c r="B264" s="128"/>
      <c r="C264" s="128"/>
      <c r="D264" s="128"/>
      <c r="E264" s="128"/>
      <c r="F264" s="128"/>
      <c r="G264" s="128"/>
      <c r="H264" s="128"/>
      <c r="I264" s="128"/>
      <c r="J264" s="128"/>
      <c r="K264" s="128"/>
      <c r="L264" s="128"/>
      <c r="M264" s="128"/>
      <c r="N264" s="128"/>
      <c r="O264" s="128"/>
      <c r="P264" s="128"/>
      <c r="Q264" s="128"/>
      <c r="R264" s="129"/>
      <c r="S264" s="285"/>
      <c r="T264" s="128"/>
      <c r="U264" s="128"/>
      <c r="V264" s="128"/>
      <c r="W264" s="128"/>
      <c r="X264" s="128"/>
      <c r="Y264" s="128"/>
      <c r="Z264" s="128"/>
      <c r="AA264" s="128"/>
      <c r="AB264" s="128"/>
      <c r="AC264" s="128"/>
      <c r="AD264" s="128"/>
      <c r="AE264" s="128"/>
      <c r="AF264" s="128"/>
      <c r="AG264" s="128"/>
      <c r="AH264" s="128"/>
      <c r="AI264" s="128"/>
      <c r="AJ264" s="129"/>
    </row>
    <row r="265" spans="1:36" ht="12" customHeight="1">
      <c r="A265" s="283"/>
      <c r="B265" s="128"/>
      <c r="C265" s="128"/>
      <c r="D265" s="128"/>
      <c r="E265" s="128"/>
      <c r="F265" s="128"/>
      <c r="G265" s="128"/>
      <c r="H265" s="128"/>
      <c r="I265" s="128"/>
      <c r="J265" s="128"/>
      <c r="K265" s="128"/>
      <c r="L265" s="128"/>
      <c r="M265" s="128"/>
      <c r="N265" s="128"/>
      <c r="O265" s="128"/>
      <c r="P265" s="128"/>
      <c r="Q265" s="128"/>
      <c r="R265" s="129"/>
      <c r="S265" s="286"/>
      <c r="T265" s="128"/>
      <c r="U265" s="128"/>
      <c r="V265" s="128"/>
      <c r="W265" s="128"/>
      <c r="X265" s="128"/>
      <c r="Y265" s="128"/>
      <c r="Z265" s="128"/>
      <c r="AA265" s="128"/>
      <c r="AB265" s="128"/>
      <c r="AC265" s="128"/>
      <c r="AD265" s="128"/>
      <c r="AE265" s="128"/>
      <c r="AF265" s="128"/>
      <c r="AG265" s="128"/>
      <c r="AH265" s="128"/>
      <c r="AI265" s="128"/>
      <c r="AJ265" s="129"/>
    </row>
    <row r="266" spans="1:36" ht="12" customHeight="1">
      <c r="A266" s="281" t="s">
        <v>125</v>
      </c>
      <c r="B266" s="132"/>
      <c r="C266" s="132"/>
      <c r="D266" s="132"/>
      <c r="E266" s="132"/>
      <c r="F266" s="132"/>
      <c r="G266" s="132"/>
      <c r="H266" s="132"/>
      <c r="I266" s="132"/>
      <c r="J266" s="132"/>
      <c r="K266" s="132"/>
      <c r="L266" s="132"/>
      <c r="M266" s="132"/>
      <c r="N266" s="132"/>
      <c r="O266" s="132"/>
      <c r="P266" s="132"/>
      <c r="Q266" s="132"/>
      <c r="R266" s="133"/>
      <c r="S266" s="284" t="s">
        <v>125</v>
      </c>
      <c r="T266" s="132"/>
      <c r="U266" s="132"/>
      <c r="V266" s="132"/>
      <c r="W266" s="132"/>
      <c r="X266" s="132"/>
      <c r="Y266" s="132"/>
      <c r="Z266" s="132"/>
      <c r="AA266" s="132"/>
      <c r="AB266" s="132"/>
      <c r="AC266" s="132"/>
      <c r="AD266" s="132"/>
      <c r="AE266" s="132"/>
      <c r="AF266" s="132"/>
      <c r="AG266" s="132"/>
      <c r="AH266" s="132"/>
      <c r="AI266" s="132"/>
      <c r="AJ266" s="133"/>
    </row>
    <row r="267" spans="1:36" ht="12" customHeight="1">
      <c r="A267" s="282"/>
      <c r="B267" s="128"/>
      <c r="C267" s="128"/>
      <c r="D267" s="128"/>
      <c r="E267" s="128"/>
      <c r="F267" s="128"/>
      <c r="G267" s="128"/>
      <c r="H267" s="128"/>
      <c r="I267" s="128"/>
      <c r="J267" s="128"/>
      <c r="K267" s="128"/>
      <c r="L267" s="128"/>
      <c r="M267" s="128"/>
      <c r="N267" s="128"/>
      <c r="O267" s="128"/>
      <c r="P267" s="128"/>
      <c r="Q267" s="128"/>
      <c r="R267" s="129"/>
      <c r="S267" s="285"/>
      <c r="T267" s="128"/>
      <c r="U267" s="128"/>
      <c r="V267" s="128"/>
      <c r="W267" s="128"/>
      <c r="X267" s="128"/>
      <c r="Y267" s="128"/>
      <c r="Z267" s="128"/>
      <c r="AA267" s="128"/>
      <c r="AB267" s="128"/>
      <c r="AC267" s="128"/>
      <c r="AD267" s="128"/>
      <c r="AE267" s="128"/>
      <c r="AF267" s="128"/>
      <c r="AG267" s="128"/>
      <c r="AH267" s="128"/>
      <c r="AI267" s="128"/>
      <c r="AJ267" s="129"/>
    </row>
    <row r="268" spans="1:36" ht="12" customHeight="1">
      <c r="A268" s="282"/>
      <c r="B268" s="128"/>
      <c r="C268" s="128"/>
      <c r="D268" s="128"/>
      <c r="E268" s="128"/>
      <c r="F268" s="128"/>
      <c r="G268" s="128"/>
      <c r="H268" s="128"/>
      <c r="I268" s="128"/>
      <c r="J268" s="128"/>
      <c r="K268" s="128"/>
      <c r="L268" s="128"/>
      <c r="M268" s="128"/>
      <c r="N268" s="128"/>
      <c r="O268" s="128"/>
      <c r="P268" s="128"/>
      <c r="Q268" s="128"/>
      <c r="R268" s="129"/>
      <c r="S268" s="285"/>
      <c r="T268" s="128"/>
      <c r="U268" s="128"/>
      <c r="V268" s="128"/>
      <c r="W268" s="128"/>
      <c r="X268" s="128"/>
      <c r="Y268" s="128"/>
      <c r="Z268" s="128"/>
      <c r="AA268" s="128"/>
      <c r="AB268" s="128"/>
      <c r="AC268" s="128"/>
      <c r="AD268" s="128"/>
      <c r="AE268" s="128"/>
      <c r="AF268" s="128"/>
      <c r="AG268" s="128"/>
      <c r="AH268" s="128"/>
      <c r="AI268" s="128"/>
      <c r="AJ268" s="129"/>
    </row>
    <row r="269" spans="1:36" ht="12" customHeight="1">
      <c r="A269" s="282"/>
      <c r="B269" s="128"/>
      <c r="C269" s="128"/>
      <c r="D269" s="128"/>
      <c r="E269" s="128"/>
      <c r="F269" s="128"/>
      <c r="G269" s="128"/>
      <c r="H269" s="128"/>
      <c r="I269" s="128"/>
      <c r="J269" s="128"/>
      <c r="K269" s="128"/>
      <c r="L269" s="128"/>
      <c r="M269" s="128"/>
      <c r="N269" s="128"/>
      <c r="O269" s="128"/>
      <c r="P269" s="128"/>
      <c r="Q269" s="128"/>
      <c r="R269" s="129"/>
      <c r="S269" s="285"/>
      <c r="T269" s="128"/>
      <c r="U269" s="128"/>
      <c r="V269" s="128"/>
      <c r="W269" s="128"/>
      <c r="X269" s="128"/>
      <c r="Y269" s="128"/>
      <c r="Z269" s="128"/>
      <c r="AA269" s="128"/>
      <c r="AB269" s="128"/>
      <c r="AC269" s="128"/>
      <c r="AD269" s="128"/>
      <c r="AE269" s="128"/>
      <c r="AF269" s="128"/>
      <c r="AG269" s="128"/>
      <c r="AH269" s="128"/>
      <c r="AI269" s="128"/>
      <c r="AJ269" s="129"/>
    </row>
    <row r="270" spans="1:36" ht="12" customHeight="1">
      <c r="A270" s="282"/>
      <c r="B270" s="128"/>
      <c r="C270" s="128"/>
      <c r="D270" s="128"/>
      <c r="E270" s="128"/>
      <c r="F270" s="128"/>
      <c r="G270" s="128"/>
      <c r="H270" s="128"/>
      <c r="I270" s="128"/>
      <c r="J270" s="128"/>
      <c r="K270" s="128"/>
      <c r="L270" s="128"/>
      <c r="M270" s="128"/>
      <c r="N270" s="128"/>
      <c r="O270" s="128"/>
      <c r="P270" s="128"/>
      <c r="Q270" s="128"/>
      <c r="R270" s="129"/>
      <c r="S270" s="285"/>
      <c r="T270" s="128"/>
      <c r="U270" s="128"/>
      <c r="V270" s="128"/>
      <c r="W270" s="128"/>
      <c r="X270" s="128"/>
      <c r="Y270" s="128"/>
      <c r="Z270" s="128"/>
      <c r="AA270" s="128"/>
      <c r="AB270" s="128"/>
      <c r="AC270" s="128"/>
      <c r="AD270" s="128"/>
      <c r="AE270" s="128"/>
      <c r="AF270" s="128"/>
      <c r="AG270" s="128"/>
      <c r="AH270" s="128"/>
      <c r="AI270" s="128"/>
      <c r="AJ270" s="129"/>
    </row>
    <row r="271" spans="1:36" ht="12" customHeight="1">
      <c r="A271" s="282"/>
      <c r="B271" s="128"/>
      <c r="C271" s="128"/>
      <c r="D271" s="128"/>
      <c r="E271" s="128"/>
      <c r="F271" s="128"/>
      <c r="G271" s="128"/>
      <c r="H271" s="128"/>
      <c r="I271" s="128"/>
      <c r="J271" s="128"/>
      <c r="K271" s="128"/>
      <c r="L271" s="128"/>
      <c r="M271" s="128"/>
      <c r="N271" s="128"/>
      <c r="O271" s="128"/>
      <c r="P271" s="128"/>
      <c r="Q271" s="128"/>
      <c r="R271" s="129"/>
      <c r="S271" s="285"/>
      <c r="T271" s="128"/>
      <c r="U271" s="128"/>
      <c r="V271" s="128"/>
      <c r="W271" s="128"/>
      <c r="X271" s="128"/>
      <c r="Y271" s="128"/>
      <c r="Z271" s="128"/>
      <c r="AA271" s="128"/>
      <c r="AB271" s="128"/>
      <c r="AC271" s="128"/>
      <c r="AD271" s="128"/>
      <c r="AE271" s="128"/>
      <c r="AF271" s="128"/>
      <c r="AG271" s="128"/>
      <c r="AH271" s="128"/>
      <c r="AI271" s="128"/>
      <c r="AJ271" s="129"/>
    </row>
    <row r="272" spans="1:36" ht="12" customHeight="1">
      <c r="A272" s="282"/>
      <c r="B272" s="128"/>
      <c r="C272" s="128"/>
      <c r="D272" s="128"/>
      <c r="E272" s="128"/>
      <c r="F272" s="128"/>
      <c r="G272" s="128"/>
      <c r="H272" s="128"/>
      <c r="I272" s="128"/>
      <c r="J272" s="128"/>
      <c r="K272" s="128"/>
      <c r="L272" s="128"/>
      <c r="M272" s="128"/>
      <c r="N272" s="128"/>
      <c r="O272" s="128"/>
      <c r="P272" s="128"/>
      <c r="Q272" s="128"/>
      <c r="R272" s="129"/>
      <c r="S272" s="285"/>
      <c r="T272" s="128"/>
      <c r="U272" s="128"/>
      <c r="V272" s="128"/>
      <c r="W272" s="128"/>
      <c r="X272" s="128"/>
      <c r="Y272" s="128"/>
      <c r="Z272" s="128"/>
      <c r="AA272" s="128"/>
      <c r="AB272" s="128"/>
      <c r="AC272" s="128"/>
      <c r="AD272" s="128"/>
      <c r="AE272" s="128"/>
      <c r="AF272" s="128"/>
      <c r="AG272" s="128"/>
      <c r="AH272" s="128"/>
      <c r="AI272" s="128"/>
      <c r="AJ272" s="129"/>
    </row>
    <row r="273" spans="1:37" ht="12" customHeight="1">
      <c r="A273" s="282"/>
      <c r="B273" s="128"/>
      <c r="C273" s="128"/>
      <c r="D273" s="128"/>
      <c r="E273" s="128"/>
      <c r="F273" s="128"/>
      <c r="G273" s="128"/>
      <c r="H273" s="128"/>
      <c r="I273" s="128"/>
      <c r="J273" s="128"/>
      <c r="K273" s="128"/>
      <c r="L273" s="128"/>
      <c r="M273" s="128"/>
      <c r="N273" s="128"/>
      <c r="O273" s="128"/>
      <c r="P273" s="128"/>
      <c r="Q273" s="128"/>
      <c r="R273" s="129"/>
      <c r="S273" s="285"/>
      <c r="T273" s="128"/>
      <c r="U273" s="128"/>
      <c r="V273" s="128"/>
      <c r="W273" s="128"/>
      <c r="X273" s="128"/>
      <c r="Y273" s="128"/>
      <c r="Z273" s="128"/>
      <c r="AA273" s="128"/>
      <c r="AB273" s="128"/>
      <c r="AC273" s="128"/>
      <c r="AD273" s="128"/>
      <c r="AE273" s="128"/>
      <c r="AF273" s="128"/>
      <c r="AG273" s="128"/>
      <c r="AH273" s="128"/>
      <c r="AI273" s="128"/>
      <c r="AJ273" s="129"/>
    </row>
    <row r="274" spans="1:37" ht="12" customHeight="1">
      <c r="A274" s="282"/>
      <c r="B274" s="128"/>
      <c r="C274" s="128"/>
      <c r="D274" s="128"/>
      <c r="E274" s="128"/>
      <c r="F274" s="128"/>
      <c r="G274" s="128"/>
      <c r="H274" s="128"/>
      <c r="I274" s="128"/>
      <c r="J274" s="128"/>
      <c r="K274" s="128"/>
      <c r="L274" s="128"/>
      <c r="M274" s="128"/>
      <c r="N274" s="128"/>
      <c r="O274" s="128"/>
      <c r="P274" s="128"/>
      <c r="Q274" s="128"/>
      <c r="R274" s="129"/>
      <c r="S274" s="285"/>
      <c r="T274" s="128"/>
      <c r="U274" s="128"/>
      <c r="V274" s="128"/>
      <c r="W274" s="128"/>
      <c r="X274" s="128"/>
      <c r="Y274" s="128"/>
      <c r="Z274" s="128"/>
      <c r="AA274" s="128"/>
      <c r="AB274" s="128"/>
      <c r="AC274" s="128"/>
      <c r="AD274" s="128"/>
      <c r="AE274" s="128"/>
      <c r="AF274" s="128"/>
      <c r="AG274" s="128"/>
      <c r="AH274" s="128"/>
      <c r="AI274" s="128"/>
      <c r="AJ274" s="129"/>
    </row>
    <row r="275" spans="1:37" ht="12" customHeight="1">
      <c r="A275" s="282"/>
      <c r="B275" s="128"/>
      <c r="C275" s="128"/>
      <c r="D275" s="128"/>
      <c r="E275" s="128"/>
      <c r="F275" s="128"/>
      <c r="G275" s="128"/>
      <c r="H275" s="128"/>
      <c r="I275" s="128"/>
      <c r="J275" s="128"/>
      <c r="K275" s="128"/>
      <c r="L275" s="128"/>
      <c r="M275" s="128"/>
      <c r="N275" s="128"/>
      <c r="O275" s="128"/>
      <c r="P275" s="128"/>
      <c r="Q275" s="128"/>
      <c r="R275" s="129"/>
      <c r="S275" s="285"/>
      <c r="T275" s="128"/>
      <c r="U275" s="128"/>
      <c r="V275" s="128"/>
      <c r="W275" s="128"/>
      <c r="X275" s="128"/>
      <c r="Y275" s="128"/>
      <c r="Z275" s="128"/>
      <c r="AA275" s="128"/>
      <c r="AB275" s="128"/>
      <c r="AC275" s="128"/>
      <c r="AD275" s="128"/>
      <c r="AE275" s="128"/>
      <c r="AF275" s="128"/>
      <c r="AG275" s="128"/>
      <c r="AH275" s="128"/>
      <c r="AI275" s="128"/>
      <c r="AJ275" s="129"/>
    </row>
    <row r="276" spans="1:37" ht="12" customHeight="1">
      <c r="A276" s="282"/>
      <c r="B276" s="128"/>
      <c r="C276" s="128"/>
      <c r="D276" s="128"/>
      <c r="E276" s="128"/>
      <c r="F276" s="128"/>
      <c r="G276" s="128"/>
      <c r="H276" s="128"/>
      <c r="I276" s="128"/>
      <c r="J276" s="128"/>
      <c r="K276" s="128"/>
      <c r="L276" s="128"/>
      <c r="M276" s="128"/>
      <c r="N276" s="128"/>
      <c r="O276" s="128"/>
      <c r="P276" s="128"/>
      <c r="Q276" s="128"/>
      <c r="R276" s="129"/>
      <c r="S276" s="285"/>
      <c r="T276" s="128"/>
      <c r="U276" s="128"/>
      <c r="V276" s="128"/>
      <c r="W276" s="128"/>
      <c r="X276" s="128"/>
      <c r="Y276" s="128"/>
      <c r="Z276" s="128"/>
      <c r="AA276" s="128"/>
      <c r="AB276" s="128"/>
      <c r="AC276" s="128"/>
      <c r="AD276" s="128"/>
      <c r="AE276" s="128"/>
      <c r="AF276" s="128"/>
      <c r="AG276" s="128"/>
      <c r="AH276" s="128"/>
      <c r="AI276" s="128"/>
      <c r="AJ276" s="129"/>
    </row>
    <row r="277" spans="1:37" ht="12" customHeight="1">
      <c r="A277" s="282"/>
      <c r="B277" s="128"/>
      <c r="C277" s="128"/>
      <c r="D277" s="128"/>
      <c r="E277" s="128"/>
      <c r="F277" s="128"/>
      <c r="G277" s="128"/>
      <c r="H277" s="128"/>
      <c r="I277" s="128"/>
      <c r="J277" s="128"/>
      <c r="K277" s="128"/>
      <c r="L277" s="128"/>
      <c r="M277" s="128"/>
      <c r="N277" s="128"/>
      <c r="O277" s="128"/>
      <c r="P277" s="128"/>
      <c r="Q277" s="128"/>
      <c r="R277" s="129"/>
      <c r="S277" s="285"/>
      <c r="T277" s="128"/>
      <c r="U277" s="128"/>
      <c r="V277" s="128"/>
      <c r="W277" s="128"/>
      <c r="X277" s="128"/>
      <c r="Y277" s="128"/>
      <c r="Z277" s="128"/>
      <c r="AA277" s="128"/>
      <c r="AB277" s="128"/>
      <c r="AC277" s="128"/>
      <c r="AD277" s="128"/>
      <c r="AE277" s="128"/>
      <c r="AF277" s="128"/>
      <c r="AG277" s="128"/>
      <c r="AH277" s="128"/>
      <c r="AI277" s="128"/>
      <c r="AJ277" s="129"/>
    </row>
    <row r="278" spans="1:37" ht="12" customHeight="1">
      <c r="A278" s="282"/>
      <c r="B278" s="128"/>
      <c r="C278" s="128"/>
      <c r="D278" s="128"/>
      <c r="E278" s="128"/>
      <c r="F278" s="128"/>
      <c r="G278" s="128"/>
      <c r="H278" s="128"/>
      <c r="I278" s="128"/>
      <c r="J278" s="128"/>
      <c r="K278" s="128"/>
      <c r="L278" s="128"/>
      <c r="M278" s="128"/>
      <c r="N278" s="128"/>
      <c r="O278" s="128"/>
      <c r="P278" s="128"/>
      <c r="Q278" s="128"/>
      <c r="R278" s="129"/>
      <c r="S278" s="285"/>
      <c r="T278" s="128"/>
      <c r="U278" s="128"/>
      <c r="V278" s="128"/>
      <c r="W278" s="128"/>
      <c r="X278" s="128"/>
      <c r="Y278" s="128"/>
      <c r="Z278" s="128"/>
      <c r="AA278" s="128"/>
      <c r="AB278" s="128"/>
      <c r="AC278" s="128"/>
      <c r="AD278" s="128"/>
      <c r="AE278" s="128"/>
      <c r="AF278" s="128"/>
      <c r="AG278" s="128"/>
      <c r="AH278" s="128"/>
      <c r="AI278" s="128"/>
      <c r="AJ278" s="129"/>
    </row>
    <row r="279" spans="1:37" ht="12" customHeight="1">
      <c r="A279" s="283"/>
      <c r="B279" s="130"/>
      <c r="C279" s="130"/>
      <c r="D279" s="130"/>
      <c r="E279" s="130"/>
      <c r="F279" s="130"/>
      <c r="G279" s="130"/>
      <c r="H279" s="130"/>
      <c r="I279" s="130"/>
      <c r="J279" s="130"/>
      <c r="K279" s="130"/>
      <c r="L279" s="130"/>
      <c r="M279" s="130"/>
      <c r="N279" s="130"/>
      <c r="O279" s="130"/>
      <c r="P279" s="130"/>
      <c r="Q279" s="130"/>
      <c r="R279" s="131"/>
      <c r="S279" s="286"/>
      <c r="T279" s="130"/>
      <c r="U279" s="130"/>
      <c r="V279" s="130"/>
      <c r="W279" s="130"/>
      <c r="X279" s="130"/>
      <c r="Y279" s="130"/>
      <c r="Z279" s="130"/>
      <c r="AA279" s="130"/>
      <c r="AB279" s="130"/>
      <c r="AC279" s="130"/>
      <c r="AD279" s="130"/>
      <c r="AE279" s="130"/>
      <c r="AF279" s="130"/>
      <c r="AG279" s="130"/>
      <c r="AH279" s="130"/>
      <c r="AI279" s="130"/>
      <c r="AJ279" s="131"/>
    </row>
    <row r="280" spans="1:37" ht="23.1" customHeight="1">
      <c r="A280" s="279" t="str">
        <f>様式A!$A$66</f>
        <v>※施工記録様式（様式A～D）は、工事の1契約ごとに作成すること。作成後、「浜松市道路トンネル・シェッド・大型カルバート様式保存マニュアル」に基づき、「浜松市土木情報管理システム」に登録すること。</v>
      </c>
      <c r="B280" s="279"/>
      <c r="C280" s="279"/>
      <c r="D280" s="279"/>
      <c r="E280" s="279"/>
      <c r="F280" s="279"/>
      <c r="G280" s="279"/>
      <c r="H280" s="279"/>
      <c r="I280" s="279"/>
      <c r="J280" s="279"/>
      <c r="K280" s="279"/>
      <c r="L280" s="279"/>
      <c r="M280" s="279"/>
      <c r="N280" s="279"/>
      <c r="O280" s="279"/>
      <c r="P280" s="279"/>
      <c r="Q280" s="279"/>
      <c r="R280" s="279"/>
      <c r="S280" s="279"/>
      <c r="T280" s="279"/>
      <c r="U280" s="279"/>
      <c r="V280" s="279"/>
      <c r="W280" s="279"/>
      <c r="X280" s="279"/>
      <c r="Y280" s="279"/>
      <c r="Z280" s="279"/>
      <c r="AA280" s="279"/>
      <c r="AB280" s="279"/>
      <c r="AC280" s="279"/>
      <c r="AD280" s="279"/>
      <c r="AE280" s="279"/>
      <c r="AF280" s="279"/>
      <c r="AG280" s="279"/>
      <c r="AH280" s="279"/>
      <c r="AI280" s="279"/>
      <c r="AJ280" s="279"/>
    </row>
    <row r="281" spans="1:37">
      <c r="A281" s="111"/>
      <c r="B281" s="111"/>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3"/>
      <c r="AB281" s="113"/>
      <c r="AC281" s="113"/>
      <c r="AD281" s="113"/>
      <c r="AE281" s="113"/>
      <c r="AF281" s="113"/>
      <c r="AG281" s="114" t="str">
        <f>$AG$1</f>
        <v>施工記録様式B</v>
      </c>
      <c r="AH281" s="293" t="str">
        <f>様式A!$AH$1</f>
        <v>Ver.1.0</v>
      </c>
      <c r="AI281" s="293"/>
      <c r="AJ281" s="293"/>
    </row>
    <row r="282" spans="1:37" ht="5.0999999999999996" customHeight="1">
      <c r="A282" s="116"/>
      <c r="B282" s="116"/>
      <c r="C282" s="116"/>
      <c r="D282" s="116"/>
      <c r="E282" s="116"/>
      <c r="F282" s="117"/>
      <c r="G282" s="116"/>
      <c r="H282" s="116"/>
      <c r="I282" s="116"/>
      <c r="J282" s="117"/>
      <c r="K282" s="116"/>
      <c r="L282" s="116"/>
      <c r="M282" s="116"/>
      <c r="N282" s="117"/>
      <c r="O282" s="116"/>
      <c r="P282" s="116"/>
      <c r="Q282" s="116"/>
      <c r="R282" s="117"/>
      <c r="S282" s="116"/>
      <c r="T282" s="116"/>
      <c r="U282" s="116"/>
      <c r="V282" s="117"/>
      <c r="W282" s="116"/>
      <c r="X282" s="116"/>
      <c r="Y282" s="116"/>
      <c r="Z282" s="117"/>
      <c r="AA282" s="116"/>
      <c r="AB282" s="116"/>
      <c r="AC282" s="116"/>
      <c r="AD282" s="117"/>
      <c r="AE282" s="116"/>
      <c r="AF282" s="116"/>
      <c r="AG282" s="116"/>
      <c r="AH282" s="117"/>
      <c r="AI282" s="118"/>
      <c r="AJ282" s="118"/>
    </row>
    <row r="283" spans="1:37" ht="17.100000000000001" customHeight="1">
      <c r="A283" s="119" t="str">
        <f>$A$3</f>
        <v>大型カルバートカード　状況写真</v>
      </c>
      <c r="B283" s="119"/>
      <c r="C283" s="119"/>
      <c r="D283" s="119"/>
      <c r="E283" s="119"/>
      <c r="F283" s="119"/>
      <c r="G283" s="119"/>
      <c r="H283" s="119"/>
      <c r="I283" s="119"/>
      <c r="J283" s="119"/>
      <c r="K283" s="119"/>
      <c r="L283" s="119"/>
      <c r="M283" s="119"/>
      <c r="N283" s="119"/>
      <c r="O283" s="119"/>
      <c r="P283" s="119"/>
      <c r="Q283" s="119"/>
      <c r="R283" s="120"/>
      <c r="S283" s="121"/>
      <c r="T283" s="121"/>
      <c r="U283" s="121"/>
      <c r="V283" s="121"/>
      <c r="W283" s="122"/>
      <c r="X283" s="294" t="s">
        <v>81</v>
      </c>
      <c r="Y283" s="295"/>
      <c r="Z283" s="295"/>
      <c r="AA283" s="296"/>
      <c r="AB283" s="297">
        <f>様式A!$AB$3</f>
        <v>0</v>
      </c>
      <c r="AC283" s="298"/>
      <c r="AD283" s="298"/>
      <c r="AE283" s="298"/>
      <c r="AF283" s="298"/>
      <c r="AG283" s="298"/>
      <c r="AH283" s="298"/>
      <c r="AI283" s="298"/>
      <c r="AJ283" s="299"/>
      <c r="AK283" s="115" t="s">
        <v>315</v>
      </c>
    </row>
    <row r="284" spans="1:37" ht="5.0999999999999996" customHeight="1">
      <c r="A284" s="123"/>
      <c r="B284" s="123"/>
      <c r="C284" s="123"/>
      <c r="D284" s="123"/>
      <c r="E284" s="123"/>
      <c r="F284" s="124"/>
      <c r="G284" s="123"/>
      <c r="H284" s="123"/>
      <c r="I284" s="123"/>
      <c r="J284" s="124"/>
      <c r="K284" s="123"/>
      <c r="L284" s="123"/>
      <c r="M284" s="123"/>
      <c r="N284" s="124"/>
      <c r="O284" s="123"/>
      <c r="P284" s="123"/>
      <c r="Q284" s="123"/>
      <c r="R284" s="124"/>
      <c r="S284" s="123"/>
      <c r="T284" s="123"/>
      <c r="U284" s="123"/>
      <c r="V284" s="124"/>
      <c r="W284" s="123"/>
      <c r="X284" s="125"/>
      <c r="Y284" s="125"/>
      <c r="Z284" s="126"/>
      <c r="AA284" s="125"/>
      <c r="AB284" s="125"/>
      <c r="AC284" s="125"/>
      <c r="AD284" s="126"/>
      <c r="AE284" s="125"/>
      <c r="AF284" s="125"/>
      <c r="AG284" s="125"/>
      <c r="AH284" s="126"/>
      <c r="AI284" s="127"/>
      <c r="AJ284" s="127"/>
    </row>
    <row r="285" spans="1:37" ht="11.45" customHeight="1">
      <c r="A285" s="288" t="s">
        <v>76</v>
      </c>
      <c r="B285" s="288"/>
      <c r="C285" s="288"/>
      <c r="D285" s="288"/>
      <c r="E285" s="288"/>
      <c r="F285" s="288"/>
      <c r="G285" s="288"/>
      <c r="H285" s="288"/>
      <c r="I285" s="288"/>
      <c r="J285" s="288"/>
      <c r="K285" s="288"/>
      <c r="L285" s="288"/>
      <c r="M285" s="288"/>
      <c r="N285" s="288"/>
      <c r="O285" s="288"/>
      <c r="P285" s="288"/>
      <c r="Q285" s="288"/>
      <c r="R285" s="288"/>
      <c r="S285" s="288"/>
      <c r="T285" s="288"/>
      <c r="U285" s="288"/>
      <c r="V285" s="288"/>
      <c r="W285" s="288"/>
      <c r="X285" s="288"/>
      <c r="Y285" s="288"/>
      <c r="Z285" s="288"/>
      <c r="AA285" s="288"/>
      <c r="AB285" s="288"/>
      <c r="AC285" s="288"/>
      <c r="AD285" s="288"/>
      <c r="AE285" s="288"/>
      <c r="AF285" s="288"/>
      <c r="AG285" s="288"/>
      <c r="AH285" s="288"/>
      <c r="AI285" s="288"/>
      <c r="AJ285" s="288"/>
    </row>
    <row r="286" spans="1:37" ht="12" customHeight="1">
      <c r="A286" s="288" t="s">
        <v>1</v>
      </c>
      <c r="B286" s="288"/>
      <c r="C286" s="288"/>
      <c r="D286" s="288"/>
      <c r="E286" s="290">
        <f>様式A!$G$54</f>
        <v>0</v>
      </c>
      <c r="F286" s="290"/>
      <c r="G286" s="290"/>
      <c r="H286" s="290"/>
      <c r="I286" s="290"/>
      <c r="J286" s="290"/>
      <c r="K286" s="290"/>
      <c r="L286" s="290"/>
      <c r="M286" s="290"/>
      <c r="N286" s="290"/>
      <c r="O286" s="290"/>
      <c r="P286" s="290"/>
      <c r="Q286" s="290"/>
      <c r="R286" s="290"/>
      <c r="S286" s="290"/>
      <c r="T286" s="290"/>
      <c r="U286" s="290"/>
      <c r="V286" s="290"/>
      <c r="W286" s="290"/>
      <c r="X286" s="290"/>
      <c r="Y286" s="290"/>
      <c r="Z286" s="288" t="s">
        <v>20</v>
      </c>
      <c r="AA286" s="288"/>
      <c r="AB286" s="288"/>
      <c r="AC286" s="288"/>
      <c r="AD286" s="291">
        <f>様式A!$G$53</f>
        <v>0</v>
      </c>
      <c r="AE286" s="291"/>
      <c r="AF286" s="291"/>
      <c r="AG286" s="291"/>
      <c r="AH286" s="291"/>
      <c r="AI286" s="291"/>
      <c r="AJ286" s="291"/>
      <c r="AK286" s="115" t="s">
        <v>315</v>
      </c>
    </row>
    <row r="287" spans="1:37" ht="12" customHeight="1">
      <c r="A287" s="288"/>
      <c r="B287" s="288"/>
      <c r="C287" s="288"/>
      <c r="D287" s="288"/>
      <c r="E287" s="290"/>
      <c r="F287" s="290"/>
      <c r="G287" s="290"/>
      <c r="H287" s="290"/>
      <c r="I287" s="290"/>
      <c r="J287" s="290"/>
      <c r="K287" s="290"/>
      <c r="L287" s="290"/>
      <c r="M287" s="290"/>
      <c r="N287" s="290"/>
      <c r="O287" s="290"/>
      <c r="P287" s="290"/>
      <c r="Q287" s="290"/>
      <c r="R287" s="290"/>
      <c r="S287" s="290"/>
      <c r="T287" s="290"/>
      <c r="U287" s="290"/>
      <c r="V287" s="290"/>
      <c r="W287" s="290"/>
      <c r="X287" s="290"/>
      <c r="Y287" s="290"/>
      <c r="Z287" s="288" t="s">
        <v>34</v>
      </c>
      <c r="AA287" s="288"/>
      <c r="AB287" s="288"/>
      <c r="AC287" s="288"/>
      <c r="AD287" s="292">
        <f>様式A!$P$53</f>
        <v>0</v>
      </c>
      <c r="AE287" s="292"/>
      <c r="AF287" s="292"/>
      <c r="AG287" s="292"/>
      <c r="AH287" s="292"/>
      <c r="AI287" s="292"/>
      <c r="AJ287" s="292"/>
      <c r="AK287" s="115" t="s">
        <v>315</v>
      </c>
    </row>
    <row r="288" spans="1:37" ht="12" customHeight="1">
      <c r="A288" s="304" t="s">
        <v>218</v>
      </c>
      <c r="B288" s="305"/>
      <c r="C288" s="305"/>
      <c r="D288" s="287"/>
      <c r="E288" s="306" t="e">
        <f>VLOOKUP($AB$3,【編集厳禁】施設情報!$A$2:$X$13,2,FALSE)</f>
        <v>#N/A</v>
      </c>
      <c r="F288" s="307"/>
      <c r="G288" s="307"/>
      <c r="H288" s="307"/>
      <c r="I288" s="307"/>
      <c r="J288" s="307"/>
      <c r="K288" s="307"/>
      <c r="L288" s="307"/>
      <c r="M288" s="308"/>
      <c r="N288" s="304" t="s">
        <v>22</v>
      </c>
      <c r="O288" s="305"/>
      <c r="P288" s="305"/>
      <c r="Q288" s="287"/>
      <c r="R288" s="306" t="e">
        <f>CONCATENATE(VLOOKUP($AB$3,【編集厳禁】施設情報!$A$2:$X$13,3,FALSE),VLOOKUP($AB$3,【編集厳禁】施設情報!$A$2:$X$13,4,FALSE))</f>
        <v>#N/A</v>
      </c>
      <c r="S288" s="307"/>
      <c r="T288" s="307"/>
      <c r="U288" s="307"/>
      <c r="V288" s="307"/>
      <c r="W288" s="307"/>
      <c r="X288" s="307"/>
      <c r="Y288" s="308"/>
      <c r="Z288" s="304" t="s">
        <v>53</v>
      </c>
      <c r="AA288" s="305"/>
      <c r="AB288" s="305"/>
      <c r="AC288" s="287"/>
      <c r="AD288" s="300">
        <f>様式A!$G$57</f>
        <v>0</v>
      </c>
      <c r="AE288" s="301"/>
      <c r="AF288" s="301"/>
      <c r="AG288" s="301"/>
      <c r="AH288" s="301"/>
      <c r="AI288" s="301"/>
      <c r="AJ288" s="302"/>
      <c r="AK288" s="115" t="s">
        <v>315</v>
      </c>
    </row>
    <row r="289" spans="1:36" ht="5.0999999999999996" customHeight="1"/>
    <row r="290" spans="1:36" ht="12" customHeight="1">
      <c r="A290" s="288" t="s">
        <v>123</v>
      </c>
      <c r="B290" s="288"/>
      <c r="C290" s="288"/>
      <c r="D290" s="288"/>
      <c r="E290" s="288"/>
      <c r="F290" s="288"/>
      <c r="G290" s="288"/>
      <c r="H290" s="288"/>
      <c r="I290" s="288"/>
      <c r="J290" s="288"/>
      <c r="K290" s="288"/>
      <c r="L290" s="288"/>
      <c r="M290" s="288"/>
      <c r="N290" s="288"/>
      <c r="O290" s="288"/>
      <c r="P290" s="288"/>
      <c r="Q290" s="288"/>
      <c r="R290" s="288"/>
      <c r="S290" s="288"/>
      <c r="T290" s="288"/>
      <c r="U290" s="288"/>
      <c r="V290" s="288"/>
      <c r="W290" s="288"/>
      <c r="X290" s="288"/>
      <c r="Y290" s="288"/>
      <c r="Z290" s="288"/>
      <c r="AA290" s="288"/>
      <c r="AB290" s="288"/>
      <c r="AC290" s="288"/>
      <c r="AD290" s="288"/>
      <c r="AE290" s="288"/>
      <c r="AF290" s="288"/>
      <c r="AG290" s="288"/>
      <c r="AH290" s="288"/>
      <c r="AI290" s="288"/>
      <c r="AJ290" s="288"/>
    </row>
    <row r="291" spans="1:36" ht="12" customHeight="1">
      <c r="A291" s="309" t="s">
        <v>130</v>
      </c>
      <c r="B291" s="309"/>
      <c r="C291" s="309"/>
      <c r="D291" s="309"/>
      <c r="E291" s="309"/>
      <c r="F291" s="309"/>
      <c r="G291" s="309"/>
      <c r="H291" s="309"/>
      <c r="I291" s="309"/>
      <c r="J291" s="309"/>
      <c r="K291" s="309"/>
      <c r="L291" s="309"/>
      <c r="M291" s="309"/>
      <c r="N291" s="309"/>
      <c r="O291" s="309"/>
      <c r="P291" s="309"/>
      <c r="Q291" s="309"/>
      <c r="R291" s="309"/>
      <c r="S291" s="310" t="s">
        <v>131</v>
      </c>
      <c r="T291" s="310"/>
      <c r="U291" s="310"/>
      <c r="V291" s="310"/>
      <c r="W291" s="310"/>
      <c r="X291" s="310"/>
      <c r="Y291" s="310"/>
      <c r="Z291" s="310"/>
      <c r="AA291" s="310"/>
      <c r="AB291" s="310"/>
      <c r="AC291" s="310"/>
      <c r="AD291" s="310"/>
      <c r="AE291" s="310"/>
      <c r="AF291" s="310"/>
      <c r="AG291" s="310"/>
      <c r="AH291" s="310"/>
      <c r="AI291" s="310"/>
      <c r="AJ291" s="310"/>
    </row>
    <row r="292" spans="1:36" ht="12" customHeight="1">
      <c r="A292" s="281" t="s">
        <v>124</v>
      </c>
      <c r="B292" s="128"/>
      <c r="C292" s="128"/>
      <c r="D292" s="128"/>
      <c r="E292" s="128"/>
      <c r="F292" s="128"/>
      <c r="G292" s="128"/>
      <c r="H292" s="128"/>
      <c r="I292" s="128"/>
      <c r="J292" s="128"/>
      <c r="K292" s="128"/>
      <c r="L292" s="128"/>
      <c r="M292" s="128"/>
      <c r="N292" s="128"/>
      <c r="O292" s="128"/>
      <c r="P292" s="128"/>
      <c r="Q292" s="128"/>
      <c r="R292" s="129"/>
      <c r="S292" s="284" t="s">
        <v>124</v>
      </c>
      <c r="T292" s="128"/>
      <c r="U292" s="128"/>
      <c r="V292" s="128"/>
      <c r="W292" s="128"/>
      <c r="X292" s="128"/>
      <c r="Y292" s="128"/>
      <c r="Z292" s="128"/>
      <c r="AA292" s="128"/>
      <c r="AB292" s="128"/>
      <c r="AC292" s="128"/>
      <c r="AD292" s="128"/>
      <c r="AE292" s="128"/>
      <c r="AF292" s="128"/>
      <c r="AG292" s="128"/>
      <c r="AH292" s="128"/>
      <c r="AI292" s="128"/>
      <c r="AJ292" s="129"/>
    </row>
    <row r="293" spans="1:36" ht="12" customHeight="1">
      <c r="A293" s="282"/>
      <c r="B293" s="128"/>
      <c r="C293" s="128"/>
      <c r="D293" s="128"/>
      <c r="E293" s="128"/>
      <c r="F293" s="128"/>
      <c r="G293" s="128"/>
      <c r="H293" s="128"/>
      <c r="I293" s="128"/>
      <c r="J293" s="128"/>
      <c r="K293" s="128"/>
      <c r="L293" s="128"/>
      <c r="M293" s="128"/>
      <c r="N293" s="128"/>
      <c r="O293" s="128"/>
      <c r="P293" s="128"/>
      <c r="Q293" s="128"/>
      <c r="R293" s="129"/>
      <c r="S293" s="285"/>
      <c r="T293" s="128"/>
      <c r="U293" s="128"/>
      <c r="V293" s="128"/>
      <c r="W293" s="128"/>
      <c r="X293" s="128"/>
      <c r="Y293" s="128"/>
      <c r="Z293" s="128"/>
      <c r="AA293" s="128"/>
      <c r="AB293" s="128"/>
      <c r="AC293" s="128"/>
      <c r="AD293" s="128"/>
      <c r="AE293" s="128"/>
      <c r="AF293" s="128"/>
      <c r="AG293" s="128"/>
      <c r="AH293" s="128"/>
      <c r="AI293" s="128"/>
      <c r="AJ293" s="129"/>
    </row>
    <row r="294" spans="1:36" ht="12" customHeight="1">
      <c r="A294" s="282"/>
      <c r="B294" s="128"/>
      <c r="C294" s="128"/>
      <c r="D294" s="128"/>
      <c r="E294" s="128"/>
      <c r="F294" s="128"/>
      <c r="G294" s="128"/>
      <c r="H294" s="128"/>
      <c r="I294" s="128"/>
      <c r="J294" s="128"/>
      <c r="K294" s="128"/>
      <c r="L294" s="128"/>
      <c r="M294" s="128"/>
      <c r="N294" s="128"/>
      <c r="O294" s="128"/>
      <c r="P294" s="128"/>
      <c r="Q294" s="128"/>
      <c r="R294" s="129"/>
      <c r="S294" s="285"/>
      <c r="T294" s="128"/>
      <c r="U294" s="128"/>
      <c r="V294" s="128"/>
      <c r="W294" s="128"/>
      <c r="X294" s="128"/>
      <c r="Y294" s="128"/>
      <c r="Z294" s="128"/>
      <c r="AA294" s="128"/>
      <c r="AB294" s="128"/>
      <c r="AC294" s="128"/>
      <c r="AD294" s="128"/>
      <c r="AE294" s="128"/>
      <c r="AF294" s="128"/>
      <c r="AG294" s="128"/>
      <c r="AH294" s="128"/>
      <c r="AI294" s="128"/>
      <c r="AJ294" s="129"/>
    </row>
    <row r="295" spans="1:36" ht="12" customHeight="1">
      <c r="A295" s="282"/>
      <c r="B295" s="128"/>
      <c r="C295" s="128"/>
      <c r="D295" s="128"/>
      <c r="E295" s="128"/>
      <c r="F295" s="128"/>
      <c r="G295" s="128"/>
      <c r="H295" s="128"/>
      <c r="I295" s="128"/>
      <c r="J295" s="128"/>
      <c r="K295" s="128"/>
      <c r="L295" s="128"/>
      <c r="M295" s="128"/>
      <c r="N295" s="128"/>
      <c r="O295" s="128"/>
      <c r="P295" s="128"/>
      <c r="Q295" s="128"/>
      <c r="R295" s="129"/>
      <c r="S295" s="285"/>
      <c r="T295" s="128"/>
      <c r="U295" s="128"/>
      <c r="V295" s="128"/>
      <c r="W295" s="128"/>
      <c r="X295" s="128"/>
      <c r="Y295" s="128"/>
      <c r="Z295" s="128"/>
      <c r="AA295" s="128"/>
      <c r="AB295" s="128"/>
      <c r="AC295" s="128"/>
      <c r="AD295" s="128"/>
      <c r="AE295" s="128"/>
      <c r="AF295" s="128"/>
      <c r="AG295" s="128"/>
      <c r="AH295" s="128"/>
      <c r="AI295" s="128"/>
      <c r="AJ295" s="129"/>
    </row>
    <row r="296" spans="1:36" ht="12" customHeight="1">
      <c r="A296" s="282"/>
      <c r="B296" s="128"/>
      <c r="C296" s="128"/>
      <c r="D296" s="128"/>
      <c r="E296" s="128"/>
      <c r="F296" s="128"/>
      <c r="G296" s="128"/>
      <c r="H296" s="128"/>
      <c r="I296" s="128"/>
      <c r="J296" s="128"/>
      <c r="K296" s="128"/>
      <c r="L296" s="128"/>
      <c r="M296" s="128"/>
      <c r="N296" s="128"/>
      <c r="O296" s="128"/>
      <c r="P296" s="128"/>
      <c r="Q296" s="128"/>
      <c r="R296" s="129"/>
      <c r="S296" s="285"/>
      <c r="T296" s="128"/>
      <c r="U296" s="128"/>
      <c r="V296" s="128"/>
      <c r="W296" s="128"/>
      <c r="X296" s="128"/>
      <c r="Y296" s="128"/>
      <c r="Z296" s="128"/>
      <c r="AA296" s="128"/>
      <c r="AB296" s="128"/>
      <c r="AC296" s="128"/>
      <c r="AD296" s="128"/>
      <c r="AE296" s="128"/>
      <c r="AF296" s="128"/>
      <c r="AG296" s="128"/>
      <c r="AH296" s="128"/>
      <c r="AI296" s="128"/>
      <c r="AJ296" s="129"/>
    </row>
    <row r="297" spans="1:36" ht="12" customHeight="1">
      <c r="A297" s="282"/>
      <c r="B297" s="128"/>
      <c r="C297" s="128"/>
      <c r="D297" s="128"/>
      <c r="E297" s="128"/>
      <c r="F297" s="128"/>
      <c r="G297" s="128"/>
      <c r="H297" s="128"/>
      <c r="I297" s="128"/>
      <c r="J297" s="128"/>
      <c r="K297" s="128"/>
      <c r="L297" s="128"/>
      <c r="M297" s="128"/>
      <c r="N297" s="128"/>
      <c r="O297" s="128"/>
      <c r="P297" s="128"/>
      <c r="Q297" s="128"/>
      <c r="R297" s="129"/>
      <c r="S297" s="285"/>
      <c r="T297" s="128"/>
      <c r="U297" s="128"/>
      <c r="V297" s="128"/>
      <c r="W297" s="128"/>
      <c r="X297" s="128"/>
      <c r="Y297" s="128"/>
      <c r="Z297" s="128"/>
      <c r="AA297" s="128"/>
      <c r="AB297" s="128"/>
      <c r="AC297" s="128"/>
      <c r="AD297" s="128"/>
      <c r="AE297" s="128"/>
      <c r="AF297" s="128"/>
      <c r="AG297" s="128"/>
      <c r="AH297" s="128"/>
      <c r="AI297" s="128"/>
      <c r="AJ297" s="129"/>
    </row>
    <row r="298" spans="1:36" ht="12" customHeight="1">
      <c r="A298" s="282"/>
      <c r="B298" s="128"/>
      <c r="C298" s="128"/>
      <c r="D298" s="128"/>
      <c r="E298" s="128"/>
      <c r="F298" s="128"/>
      <c r="G298" s="128"/>
      <c r="H298" s="128"/>
      <c r="I298" s="128"/>
      <c r="J298" s="128"/>
      <c r="K298" s="128"/>
      <c r="L298" s="128"/>
      <c r="M298" s="128"/>
      <c r="N298" s="128"/>
      <c r="O298" s="128"/>
      <c r="P298" s="128"/>
      <c r="Q298" s="128"/>
      <c r="R298" s="129"/>
      <c r="S298" s="285"/>
      <c r="T298" s="128"/>
      <c r="U298" s="128"/>
      <c r="V298" s="128"/>
      <c r="W298" s="128"/>
      <c r="X298" s="128"/>
      <c r="Y298" s="128"/>
      <c r="Z298" s="128"/>
      <c r="AA298" s="128"/>
      <c r="AB298" s="128"/>
      <c r="AC298" s="128"/>
      <c r="AD298" s="128"/>
      <c r="AE298" s="128"/>
      <c r="AF298" s="128"/>
      <c r="AG298" s="128"/>
      <c r="AH298" s="128"/>
      <c r="AI298" s="128"/>
      <c r="AJ298" s="129"/>
    </row>
    <row r="299" spans="1:36" ht="12" customHeight="1">
      <c r="A299" s="282"/>
      <c r="B299" s="128"/>
      <c r="C299" s="128"/>
      <c r="D299" s="128"/>
      <c r="E299" s="128"/>
      <c r="F299" s="128"/>
      <c r="G299" s="128"/>
      <c r="H299" s="128"/>
      <c r="I299" s="128"/>
      <c r="J299" s="128"/>
      <c r="K299" s="128"/>
      <c r="L299" s="128"/>
      <c r="M299" s="128"/>
      <c r="N299" s="128"/>
      <c r="O299" s="128"/>
      <c r="P299" s="128"/>
      <c r="Q299" s="128"/>
      <c r="R299" s="129"/>
      <c r="S299" s="285"/>
      <c r="T299" s="128"/>
      <c r="U299" s="128"/>
      <c r="V299" s="128"/>
      <c r="W299" s="128"/>
      <c r="X299" s="128"/>
      <c r="Y299" s="128"/>
      <c r="Z299" s="128"/>
      <c r="AA299" s="128"/>
      <c r="AB299" s="128"/>
      <c r="AC299" s="128"/>
      <c r="AD299" s="128"/>
      <c r="AE299" s="128"/>
      <c r="AF299" s="128"/>
      <c r="AG299" s="128"/>
      <c r="AH299" s="128"/>
      <c r="AI299" s="128"/>
      <c r="AJ299" s="129"/>
    </row>
    <row r="300" spans="1:36" ht="12" customHeight="1">
      <c r="A300" s="282"/>
      <c r="B300" s="128"/>
      <c r="C300" s="128"/>
      <c r="D300" s="128"/>
      <c r="E300" s="128"/>
      <c r="F300" s="128"/>
      <c r="G300" s="128"/>
      <c r="H300" s="128"/>
      <c r="I300" s="128"/>
      <c r="J300" s="128"/>
      <c r="K300" s="128"/>
      <c r="L300" s="128"/>
      <c r="M300" s="128"/>
      <c r="N300" s="128"/>
      <c r="O300" s="128"/>
      <c r="P300" s="128"/>
      <c r="Q300" s="128"/>
      <c r="R300" s="129"/>
      <c r="S300" s="285"/>
      <c r="T300" s="128"/>
      <c r="U300" s="128"/>
      <c r="V300" s="128"/>
      <c r="W300" s="128"/>
      <c r="X300" s="128"/>
      <c r="Y300" s="128"/>
      <c r="Z300" s="128"/>
      <c r="AA300" s="128"/>
      <c r="AB300" s="128"/>
      <c r="AC300" s="128"/>
      <c r="AD300" s="128"/>
      <c r="AE300" s="128"/>
      <c r="AF300" s="128"/>
      <c r="AG300" s="128"/>
      <c r="AH300" s="128"/>
      <c r="AI300" s="128"/>
      <c r="AJ300" s="129"/>
    </row>
    <row r="301" spans="1:36" ht="12" customHeight="1">
      <c r="A301" s="282"/>
      <c r="B301" s="128"/>
      <c r="C301" s="128"/>
      <c r="D301" s="128"/>
      <c r="E301" s="128"/>
      <c r="F301" s="128"/>
      <c r="G301" s="128"/>
      <c r="H301" s="128"/>
      <c r="I301" s="128"/>
      <c r="J301" s="128"/>
      <c r="K301" s="128"/>
      <c r="L301" s="128"/>
      <c r="M301" s="128"/>
      <c r="N301" s="128"/>
      <c r="O301" s="128"/>
      <c r="P301" s="128"/>
      <c r="Q301" s="128"/>
      <c r="R301" s="129"/>
      <c r="S301" s="285"/>
      <c r="T301" s="128"/>
      <c r="U301" s="128"/>
      <c r="V301" s="128"/>
      <c r="W301" s="128"/>
      <c r="X301" s="128"/>
      <c r="Y301" s="128"/>
      <c r="Z301" s="128"/>
      <c r="AA301" s="128"/>
      <c r="AB301" s="128"/>
      <c r="AC301" s="128"/>
      <c r="AD301" s="128"/>
      <c r="AE301" s="128"/>
      <c r="AF301" s="128"/>
      <c r="AG301" s="128"/>
      <c r="AH301" s="128"/>
      <c r="AI301" s="128"/>
      <c r="AJ301" s="129"/>
    </row>
    <row r="302" spans="1:36" ht="12" customHeight="1">
      <c r="A302" s="282"/>
      <c r="B302" s="128"/>
      <c r="C302" s="128"/>
      <c r="D302" s="128"/>
      <c r="E302" s="128"/>
      <c r="F302" s="128"/>
      <c r="G302" s="128"/>
      <c r="H302" s="128"/>
      <c r="I302" s="128"/>
      <c r="J302" s="128"/>
      <c r="K302" s="128"/>
      <c r="L302" s="128"/>
      <c r="M302" s="128"/>
      <c r="N302" s="128"/>
      <c r="O302" s="128"/>
      <c r="P302" s="128"/>
      <c r="Q302" s="128"/>
      <c r="R302" s="129"/>
      <c r="S302" s="285"/>
      <c r="T302" s="128"/>
      <c r="U302" s="128"/>
      <c r="V302" s="128"/>
      <c r="W302" s="128"/>
      <c r="X302" s="128"/>
      <c r="Y302" s="128"/>
      <c r="Z302" s="128"/>
      <c r="AA302" s="128"/>
      <c r="AB302" s="128"/>
      <c r="AC302" s="128"/>
      <c r="AD302" s="128"/>
      <c r="AE302" s="128"/>
      <c r="AF302" s="128"/>
      <c r="AG302" s="128"/>
      <c r="AH302" s="128"/>
      <c r="AI302" s="128"/>
      <c r="AJ302" s="129"/>
    </row>
    <row r="303" spans="1:36" ht="12" customHeight="1">
      <c r="A303" s="282"/>
      <c r="B303" s="128"/>
      <c r="C303" s="128"/>
      <c r="D303" s="128"/>
      <c r="E303" s="128"/>
      <c r="F303" s="128"/>
      <c r="G303" s="128"/>
      <c r="H303" s="128"/>
      <c r="I303" s="128"/>
      <c r="J303" s="128"/>
      <c r="K303" s="128"/>
      <c r="L303" s="128"/>
      <c r="M303" s="128"/>
      <c r="N303" s="128"/>
      <c r="O303" s="128"/>
      <c r="P303" s="128"/>
      <c r="Q303" s="128"/>
      <c r="R303" s="129"/>
      <c r="S303" s="285"/>
      <c r="T303" s="128"/>
      <c r="U303" s="128"/>
      <c r="V303" s="128"/>
      <c r="W303" s="128"/>
      <c r="X303" s="128"/>
      <c r="Y303" s="128"/>
      <c r="Z303" s="128"/>
      <c r="AA303" s="128"/>
      <c r="AB303" s="128"/>
      <c r="AC303" s="128"/>
      <c r="AD303" s="128"/>
      <c r="AE303" s="128"/>
      <c r="AF303" s="128"/>
      <c r="AG303" s="128"/>
      <c r="AH303" s="128"/>
      <c r="AI303" s="128"/>
      <c r="AJ303" s="129"/>
    </row>
    <row r="304" spans="1:36" ht="12" customHeight="1">
      <c r="A304" s="282"/>
      <c r="B304" s="128"/>
      <c r="C304" s="128"/>
      <c r="D304" s="128"/>
      <c r="E304" s="128"/>
      <c r="F304" s="128"/>
      <c r="G304" s="128"/>
      <c r="H304" s="128"/>
      <c r="I304" s="128"/>
      <c r="J304" s="128"/>
      <c r="K304" s="128"/>
      <c r="L304" s="128"/>
      <c r="M304" s="128"/>
      <c r="N304" s="128"/>
      <c r="O304" s="128"/>
      <c r="P304" s="128"/>
      <c r="Q304" s="128"/>
      <c r="R304" s="129"/>
      <c r="S304" s="285"/>
      <c r="T304" s="128"/>
      <c r="U304" s="128"/>
      <c r="V304" s="128"/>
      <c r="W304" s="128"/>
      <c r="X304" s="128"/>
      <c r="Y304" s="128"/>
      <c r="Z304" s="128"/>
      <c r="AA304" s="128"/>
      <c r="AB304" s="128"/>
      <c r="AC304" s="128"/>
      <c r="AD304" s="128"/>
      <c r="AE304" s="128"/>
      <c r="AF304" s="128"/>
      <c r="AG304" s="128"/>
      <c r="AH304" s="128"/>
      <c r="AI304" s="128"/>
      <c r="AJ304" s="129"/>
    </row>
    <row r="305" spans="1:37" ht="12" customHeight="1">
      <c r="A305" s="283"/>
      <c r="B305" s="130"/>
      <c r="C305" s="130"/>
      <c r="D305" s="130"/>
      <c r="E305" s="130"/>
      <c r="F305" s="130"/>
      <c r="G305" s="130"/>
      <c r="H305" s="130"/>
      <c r="I305" s="130"/>
      <c r="J305" s="130"/>
      <c r="K305" s="130"/>
      <c r="L305" s="130"/>
      <c r="M305" s="130"/>
      <c r="N305" s="130"/>
      <c r="O305" s="130"/>
      <c r="P305" s="130"/>
      <c r="Q305" s="130"/>
      <c r="R305" s="131"/>
      <c r="S305" s="286"/>
      <c r="T305" s="130"/>
      <c r="U305" s="130"/>
      <c r="V305" s="130"/>
      <c r="W305" s="130"/>
      <c r="X305" s="130"/>
      <c r="Y305" s="130"/>
      <c r="Z305" s="130"/>
      <c r="AA305" s="130"/>
      <c r="AB305" s="130"/>
      <c r="AC305" s="130"/>
      <c r="AD305" s="130"/>
      <c r="AE305" s="130"/>
      <c r="AF305" s="130"/>
      <c r="AG305" s="130"/>
      <c r="AH305" s="130"/>
      <c r="AI305" s="130"/>
      <c r="AJ305" s="131"/>
    </row>
    <row r="306" spans="1:37" ht="12" customHeight="1">
      <c r="A306" s="281" t="s">
        <v>126</v>
      </c>
      <c r="B306" s="287" t="s">
        <v>128</v>
      </c>
      <c r="C306" s="288"/>
      <c r="D306" s="288"/>
      <c r="E306" s="288"/>
      <c r="F306" s="289"/>
      <c r="G306" s="289"/>
      <c r="H306" s="280" t="str">
        <f>IF(F306="","",VLOOKUP(F306,【編集厳禁】工法リスト!$A$4:$B$43,2,FALSE))</f>
        <v/>
      </c>
      <c r="I306" s="280"/>
      <c r="J306" s="280"/>
      <c r="K306" s="280"/>
      <c r="L306" s="280"/>
      <c r="M306" s="280"/>
      <c r="N306" s="280"/>
      <c r="O306" s="280"/>
      <c r="P306" s="280"/>
      <c r="Q306" s="280"/>
      <c r="R306" s="280"/>
      <c r="S306" s="284" t="s">
        <v>126</v>
      </c>
      <c r="T306" s="287" t="s">
        <v>128</v>
      </c>
      <c r="U306" s="288"/>
      <c r="V306" s="288"/>
      <c r="W306" s="288"/>
      <c r="X306" s="303" t="str">
        <f>IF(F306="","",F306)</f>
        <v/>
      </c>
      <c r="Y306" s="303"/>
      <c r="Z306" s="280" t="str">
        <f>IF(X306="","",VLOOKUP(X306,【編集厳禁】工法リスト!$A$4:$B$43,2,FALSE))</f>
        <v/>
      </c>
      <c r="AA306" s="280"/>
      <c r="AB306" s="280"/>
      <c r="AC306" s="280"/>
      <c r="AD306" s="280"/>
      <c r="AE306" s="280"/>
      <c r="AF306" s="280"/>
      <c r="AG306" s="280"/>
      <c r="AH306" s="280"/>
      <c r="AI306" s="280"/>
      <c r="AJ306" s="280"/>
      <c r="AK306" s="115" t="s">
        <v>132</v>
      </c>
    </row>
    <row r="307" spans="1:37" ht="12" customHeight="1">
      <c r="A307" s="282"/>
      <c r="B307" s="128"/>
      <c r="C307" s="128"/>
      <c r="D307" s="128"/>
      <c r="E307" s="128"/>
      <c r="F307" s="128"/>
      <c r="G307" s="128"/>
      <c r="H307" s="128"/>
      <c r="I307" s="128"/>
      <c r="J307" s="128"/>
      <c r="K307" s="128"/>
      <c r="L307" s="128"/>
      <c r="M307" s="128"/>
      <c r="N307" s="128"/>
      <c r="O307" s="128"/>
      <c r="P307" s="128"/>
      <c r="Q307" s="128"/>
      <c r="R307" s="129"/>
      <c r="S307" s="285"/>
      <c r="T307" s="128"/>
      <c r="U307" s="128"/>
      <c r="V307" s="128"/>
      <c r="W307" s="128"/>
      <c r="X307" s="128"/>
      <c r="Y307" s="128"/>
      <c r="Z307" s="128"/>
      <c r="AA307" s="128"/>
      <c r="AB307" s="128"/>
      <c r="AC307" s="128"/>
      <c r="AD307" s="128"/>
      <c r="AE307" s="128"/>
      <c r="AF307" s="128"/>
      <c r="AG307" s="128"/>
      <c r="AH307" s="128"/>
      <c r="AI307" s="128"/>
      <c r="AJ307" s="129"/>
    </row>
    <row r="308" spans="1:37" ht="12" customHeight="1">
      <c r="A308" s="282"/>
      <c r="B308" s="128"/>
      <c r="C308" s="128"/>
      <c r="D308" s="128"/>
      <c r="E308" s="128"/>
      <c r="F308" s="128"/>
      <c r="G308" s="128"/>
      <c r="H308" s="128"/>
      <c r="I308" s="128"/>
      <c r="J308" s="128"/>
      <c r="K308" s="128"/>
      <c r="L308" s="128"/>
      <c r="M308" s="128"/>
      <c r="N308" s="128"/>
      <c r="O308" s="128"/>
      <c r="P308" s="128"/>
      <c r="Q308" s="128"/>
      <c r="R308" s="129"/>
      <c r="S308" s="285"/>
      <c r="T308" s="128"/>
      <c r="U308" s="128"/>
      <c r="V308" s="128"/>
      <c r="W308" s="128"/>
      <c r="X308" s="128"/>
      <c r="Y308" s="128"/>
      <c r="Z308" s="128"/>
      <c r="AA308" s="128"/>
      <c r="AB308" s="128"/>
      <c r="AC308" s="128"/>
      <c r="AD308" s="128"/>
      <c r="AE308" s="128"/>
      <c r="AF308" s="128"/>
      <c r="AG308" s="128"/>
      <c r="AH308" s="128"/>
      <c r="AI308" s="128"/>
      <c r="AJ308" s="129"/>
    </row>
    <row r="309" spans="1:37" ht="12" customHeight="1">
      <c r="A309" s="282"/>
      <c r="B309" s="128"/>
      <c r="C309" s="128"/>
      <c r="D309" s="128"/>
      <c r="E309" s="128"/>
      <c r="F309" s="128"/>
      <c r="G309" s="128"/>
      <c r="H309" s="128"/>
      <c r="I309" s="128"/>
      <c r="J309" s="128"/>
      <c r="K309" s="128"/>
      <c r="L309" s="128"/>
      <c r="M309" s="128"/>
      <c r="N309" s="128"/>
      <c r="O309" s="128"/>
      <c r="P309" s="128"/>
      <c r="Q309" s="128"/>
      <c r="R309" s="129"/>
      <c r="S309" s="285"/>
      <c r="T309" s="128"/>
      <c r="U309" s="128"/>
      <c r="V309" s="128"/>
      <c r="W309" s="128"/>
      <c r="X309" s="128"/>
      <c r="Y309" s="128"/>
      <c r="Z309" s="128"/>
      <c r="AA309" s="128"/>
      <c r="AB309" s="128"/>
      <c r="AC309" s="128"/>
      <c r="AD309" s="128"/>
      <c r="AE309" s="128"/>
      <c r="AF309" s="128"/>
      <c r="AG309" s="128"/>
      <c r="AH309" s="128"/>
      <c r="AI309" s="128"/>
      <c r="AJ309" s="129"/>
    </row>
    <row r="310" spans="1:37" ht="12" customHeight="1">
      <c r="A310" s="282"/>
      <c r="B310" s="128"/>
      <c r="C310" s="128"/>
      <c r="D310" s="128"/>
      <c r="E310" s="128"/>
      <c r="F310" s="128"/>
      <c r="G310" s="128"/>
      <c r="H310" s="128"/>
      <c r="I310" s="128"/>
      <c r="J310" s="128"/>
      <c r="K310" s="128"/>
      <c r="L310" s="128"/>
      <c r="M310" s="128"/>
      <c r="N310" s="128"/>
      <c r="O310" s="128"/>
      <c r="P310" s="128"/>
      <c r="Q310" s="128"/>
      <c r="R310" s="129"/>
      <c r="S310" s="285"/>
      <c r="T310" s="128"/>
      <c r="U310" s="128"/>
      <c r="V310" s="128"/>
      <c r="W310" s="128"/>
      <c r="X310" s="128"/>
      <c r="Y310" s="128"/>
      <c r="Z310" s="128"/>
      <c r="AA310" s="128"/>
      <c r="AB310" s="128"/>
      <c r="AC310" s="128"/>
      <c r="AD310" s="128"/>
      <c r="AE310" s="128"/>
      <c r="AF310" s="128"/>
      <c r="AG310" s="128"/>
      <c r="AH310" s="128"/>
      <c r="AI310" s="128"/>
      <c r="AJ310" s="129"/>
    </row>
    <row r="311" spans="1:37" ht="12" customHeight="1">
      <c r="A311" s="282"/>
      <c r="B311" s="128"/>
      <c r="C311" s="128"/>
      <c r="D311" s="128"/>
      <c r="E311" s="128"/>
      <c r="F311" s="128"/>
      <c r="G311" s="128"/>
      <c r="H311" s="128"/>
      <c r="I311" s="128"/>
      <c r="J311" s="128"/>
      <c r="K311" s="128"/>
      <c r="L311" s="128"/>
      <c r="M311" s="128"/>
      <c r="N311" s="128"/>
      <c r="O311" s="128"/>
      <c r="P311" s="128"/>
      <c r="Q311" s="128"/>
      <c r="R311" s="129"/>
      <c r="S311" s="285"/>
      <c r="T311" s="128"/>
      <c r="U311" s="128"/>
      <c r="V311" s="128"/>
      <c r="W311" s="128"/>
      <c r="X311" s="128"/>
      <c r="Y311" s="128"/>
      <c r="Z311" s="128"/>
      <c r="AA311" s="128"/>
      <c r="AB311" s="128"/>
      <c r="AC311" s="128"/>
      <c r="AD311" s="128"/>
      <c r="AE311" s="128"/>
      <c r="AF311" s="128"/>
      <c r="AG311" s="128"/>
      <c r="AH311" s="128"/>
      <c r="AI311" s="128"/>
      <c r="AJ311" s="129"/>
    </row>
    <row r="312" spans="1:37" ht="12" customHeight="1">
      <c r="A312" s="282"/>
      <c r="B312" s="128"/>
      <c r="C312" s="128"/>
      <c r="D312" s="128"/>
      <c r="E312" s="128"/>
      <c r="F312" s="128"/>
      <c r="G312" s="128"/>
      <c r="H312" s="128"/>
      <c r="I312" s="128"/>
      <c r="J312" s="128"/>
      <c r="K312" s="128"/>
      <c r="L312" s="128"/>
      <c r="M312" s="128"/>
      <c r="N312" s="128"/>
      <c r="O312" s="128"/>
      <c r="P312" s="128"/>
      <c r="Q312" s="128"/>
      <c r="R312" s="129"/>
      <c r="S312" s="285"/>
      <c r="T312" s="128"/>
      <c r="U312" s="128"/>
      <c r="V312" s="128"/>
      <c r="W312" s="128"/>
      <c r="X312" s="128"/>
      <c r="Y312" s="128"/>
      <c r="Z312" s="128"/>
      <c r="AA312" s="128"/>
      <c r="AB312" s="128"/>
      <c r="AC312" s="128"/>
      <c r="AD312" s="128"/>
      <c r="AE312" s="128"/>
      <c r="AF312" s="128"/>
      <c r="AG312" s="128"/>
      <c r="AH312" s="128"/>
      <c r="AI312" s="128"/>
      <c r="AJ312" s="129"/>
    </row>
    <row r="313" spans="1:37" ht="12" customHeight="1">
      <c r="A313" s="282"/>
      <c r="B313" s="128"/>
      <c r="C313" s="128"/>
      <c r="D313" s="128"/>
      <c r="E313" s="128"/>
      <c r="F313" s="128"/>
      <c r="G313" s="128"/>
      <c r="H313" s="128"/>
      <c r="I313" s="128"/>
      <c r="J313" s="128"/>
      <c r="K313" s="128"/>
      <c r="L313" s="128"/>
      <c r="M313" s="128"/>
      <c r="N313" s="128"/>
      <c r="O313" s="128"/>
      <c r="P313" s="128"/>
      <c r="Q313" s="128"/>
      <c r="R313" s="129"/>
      <c r="S313" s="285"/>
      <c r="T313" s="128"/>
      <c r="U313" s="128"/>
      <c r="V313" s="128"/>
      <c r="W313" s="128"/>
      <c r="X313" s="128"/>
      <c r="Y313" s="128"/>
      <c r="Z313" s="128"/>
      <c r="AA313" s="128"/>
      <c r="AB313" s="128"/>
      <c r="AC313" s="128"/>
      <c r="AD313" s="128"/>
      <c r="AE313" s="128"/>
      <c r="AF313" s="128"/>
      <c r="AG313" s="128"/>
      <c r="AH313" s="128"/>
      <c r="AI313" s="128"/>
      <c r="AJ313" s="129"/>
    </row>
    <row r="314" spans="1:37" ht="12" customHeight="1">
      <c r="A314" s="282"/>
      <c r="B314" s="128"/>
      <c r="C314" s="128"/>
      <c r="D314" s="128"/>
      <c r="E314" s="128"/>
      <c r="F314" s="128"/>
      <c r="G314" s="128"/>
      <c r="H314" s="128"/>
      <c r="I314" s="128"/>
      <c r="J314" s="128"/>
      <c r="K314" s="128"/>
      <c r="L314" s="128"/>
      <c r="M314" s="128"/>
      <c r="N314" s="128"/>
      <c r="O314" s="128"/>
      <c r="P314" s="128"/>
      <c r="Q314" s="128"/>
      <c r="R314" s="129"/>
      <c r="S314" s="285"/>
      <c r="T314" s="128"/>
      <c r="U314" s="128"/>
      <c r="V314" s="128"/>
      <c r="W314" s="128"/>
      <c r="X314" s="128"/>
      <c r="Y314" s="128"/>
      <c r="Z314" s="128"/>
      <c r="AA314" s="128"/>
      <c r="AB314" s="128"/>
      <c r="AC314" s="128"/>
      <c r="AD314" s="128"/>
      <c r="AE314" s="128"/>
      <c r="AF314" s="128"/>
      <c r="AG314" s="128"/>
      <c r="AH314" s="128"/>
      <c r="AI314" s="128"/>
      <c r="AJ314" s="129"/>
    </row>
    <row r="315" spans="1:37" ht="12" customHeight="1">
      <c r="A315" s="282"/>
      <c r="B315" s="128"/>
      <c r="C315" s="128"/>
      <c r="D315" s="128"/>
      <c r="E315" s="128"/>
      <c r="F315" s="128"/>
      <c r="G315" s="128"/>
      <c r="H315" s="128"/>
      <c r="I315" s="128"/>
      <c r="J315" s="128"/>
      <c r="K315" s="128"/>
      <c r="L315" s="128"/>
      <c r="M315" s="128"/>
      <c r="N315" s="128"/>
      <c r="O315" s="128"/>
      <c r="P315" s="128"/>
      <c r="Q315" s="128"/>
      <c r="R315" s="129"/>
      <c r="S315" s="285"/>
      <c r="T315" s="128"/>
      <c r="U315" s="128"/>
      <c r="V315" s="128"/>
      <c r="W315" s="128"/>
      <c r="X315" s="128"/>
      <c r="Y315" s="128"/>
      <c r="Z315" s="128"/>
      <c r="AA315" s="128"/>
      <c r="AB315" s="128"/>
      <c r="AC315" s="128"/>
      <c r="AD315" s="128"/>
      <c r="AE315" s="128"/>
      <c r="AF315" s="128"/>
      <c r="AG315" s="128"/>
      <c r="AH315" s="128"/>
      <c r="AI315" s="128"/>
      <c r="AJ315" s="129"/>
    </row>
    <row r="316" spans="1:37" ht="12" customHeight="1">
      <c r="A316" s="282"/>
      <c r="B316" s="128"/>
      <c r="C316" s="128"/>
      <c r="D316" s="128"/>
      <c r="E316" s="128"/>
      <c r="F316" s="128"/>
      <c r="G316" s="128"/>
      <c r="H316" s="128"/>
      <c r="I316" s="128"/>
      <c r="J316" s="128"/>
      <c r="K316" s="128"/>
      <c r="L316" s="128"/>
      <c r="M316" s="128"/>
      <c r="N316" s="128"/>
      <c r="O316" s="128"/>
      <c r="P316" s="128"/>
      <c r="Q316" s="128"/>
      <c r="R316" s="129"/>
      <c r="S316" s="285"/>
      <c r="T316" s="128"/>
      <c r="U316" s="128"/>
      <c r="V316" s="128"/>
      <c r="W316" s="128"/>
      <c r="X316" s="128"/>
      <c r="Y316" s="128"/>
      <c r="Z316" s="128"/>
      <c r="AA316" s="128"/>
      <c r="AB316" s="128"/>
      <c r="AC316" s="128"/>
      <c r="AD316" s="128"/>
      <c r="AE316" s="128"/>
      <c r="AF316" s="128"/>
      <c r="AG316" s="128"/>
      <c r="AH316" s="128"/>
      <c r="AI316" s="128"/>
      <c r="AJ316" s="129"/>
    </row>
    <row r="317" spans="1:37" ht="12" customHeight="1">
      <c r="A317" s="282"/>
      <c r="B317" s="128"/>
      <c r="C317" s="128"/>
      <c r="D317" s="128"/>
      <c r="E317" s="128"/>
      <c r="F317" s="128"/>
      <c r="G317" s="128"/>
      <c r="H317" s="128"/>
      <c r="I317" s="128"/>
      <c r="J317" s="128"/>
      <c r="K317" s="128"/>
      <c r="L317" s="128"/>
      <c r="M317" s="128"/>
      <c r="N317" s="128"/>
      <c r="O317" s="128"/>
      <c r="P317" s="128"/>
      <c r="Q317" s="128"/>
      <c r="R317" s="129"/>
      <c r="S317" s="285"/>
      <c r="T317" s="128"/>
      <c r="U317" s="128"/>
      <c r="V317" s="128"/>
      <c r="W317" s="128"/>
      <c r="X317" s="128"/>
      <c r="Y317" s="128"/>
      <c r="Z317" s="128"/>
      <c r="AA317" s="128"/>
      <c r="AB317" s="128"/>
      <c r="AC317" s="128"/>
      <c r="AD317" s="128"/>
      <c r="AE317" s="128"/>
      <c r="AF317" s="128"/>
      <c r="AG317" s="128"/>
      <c r="AH317" s="128"/>
      <c r="AI317" s="128"/>
      <c r="AJ317" s="129"/>
    </row>
    <row r="318" spans="1:37" ht="12" customHeight="1">
      <c r="A318" s="282"/>
      <c r="B318" s="128"/>
      <c r="C318" s="128"/>
      <c r="D318" s="128"/>
      <c r="E318" s="128"/>
      <c r="F318" s="128"/>
      <c r="G318" s="128"/>
      <c r="H318" s="128"/>
      <c r="I318" s="128"/>
      <c r="J318" s="128"/>
      <c r="K318" s="128"/>
      <c r="L318" s="128"/>
      <c r="M318" s="128"/>
      <c r="N318" s="128"/>
      <c r="O318" s="128"/>
      <c r="P318" s="128"/>
      <c r="Q318" s="128"/>
      <c r="R318" s="129"/>
      <c r="S318" s="285"/>
      <c r="T318" s="128"/>
      <c r="U318" s="128"/>
      <c r="V318" s="128"/>
      <c r="W318" s="128"/>
      <c r="X318" s="128"/>
      <c r="Y318" s="128"/>
      <c r="Z318" s="128"/>
      <c r="AA318" s="128"/>
      <c r="AB318" s="128"/>
      <c r="AC318" s="128"/>
      <c r="AD318" s="128"/>
      <c r="AE318" s="128"/>
      <c r="AF318" s="128"/>
      <c r="AG318" s="128"/>
      <c r="AH318" s="128"/>
      <c r="AI318" s="128"/>
      <c r="AJ318" s="129"/>
    </row>
    <row r="319" spans="1:37" ht="12" customHeight="1">
      <c r="A319" s="282"/>
      <c r="B319" s="128"/>
      <c r="C319" s="128"/>
      <c r="D319" s="128"/>
      <c r="E319" s="128"/>
      <c r="F319" s="128"/>
      <c r="G319" s="128"/>
      <c r="H319" s="128"/>
      <c r="I319" s="128"/>
      <c r="J319" s="128"/>
      <c r="K319" s="128"/>
      <c r="L319" s="128"/>
      <c r="M319" s="128"/>
      <c r="N319" s="128"/>
      <c r="O319" s="128"/>
      <c r="P319" s="128"/>
      <c r="Q319" s="128"/>
      <c r="R319" s="129"/>
      <c r="S319" s="285"/>
      <c r="T319" s="128"/>
      <c r="U319" s="128"/>
      <c r="V319" s="128"/>
      <c r="W319" s="128"/>
      <c r="X319" s="128"/>
      <c r="Y319" s="128"/>
      <c r="Z319" s="128"/>
      <c r="AA319" s="128"/>
      <c r="AB319" s="128"/>
      <c r="AC319" s="128"/>
      <c r="AD319" s="128"/>
      <c r="AE319" s="128"/>
      <c r="AF319" s="128"/>
      <c r="AG319" s="128"/>
      <c r="AH319" s="128"/>
      <c r="AI319" s="128"/>
      <c r="AJ319" s="129"/>
    </row>
    <row r="320" spans="1:37" ht="12" customHeight="1">
      <c r="A320" s="283"/>
      <c r="B320" s="130"/>
      <c r="C320" s="130"/>
      <c r="D320" s="130"/>
      <c r="E320" s="130"/>
      <c r="F320" s="130"/>
      <c r="G320" s="130"/>
      <c r="H320" s="130"/>
      <c r="I320" s="130"/>
      <c r="J320" s="130"/>
      <c r="K320" s="130"/>
      <c r="L320" s="130"/>
      <c r="M320" s="130"/>
      <c r="N320" s="130"/>
      <c r="O320" s="130"/>
      <c r="P320" s="130"/>
      <c r="Q320" s="130"/>
      <c r="R320" s="131"/>
      <c r="S320" s="286"/>
      <c r="T320" s="130"/>
      <c r="U320" s="130"/>
      <c r="V320" s="130"/>
      <c r="W320" s="130"/>
      <c r="X320" s="130"/>
      <c r="Y320" s="130"/>
      <c r="Z320" s="130"/>
      <c r="AA320" s="130"/>
      <c r="AB320" s="130"/>
      <c r="AC320" s="130"/>
      <c r="AD320" s="130"/>
      <c r="AE320" s="130"/>
      <c r="AF320" s="130"/>
      <c r="AG320" s="130"/>
      <c r="AH320" s="130"/>
      <c r="AI320" s="130"/>
      <c r="AJ320" s="131"/>
    </row>
    <row r="321" spans="1:37" ht="12" customHeight="1">
      <c r="A321" s="281" t="s">
        <v>127</v>
      </c>
      <c r="B321" s="287" t="s">
        <v>128</v>
      </c>
      <c r="C321" s="288"/>
      <c r="D321" s="288"/>
      <c r="E321" s="288"/>
      <c r="F321" s="289"/>
      <c r="G321" s="289"/>
      <c r="H321" s="280" t="str">
        <f>IF(F321="","",VLOOKUP(F321,【編集厳禁】工法リスト!$A$4:$B$43,2,FALSE))</f>
        <v/>
      </c>
      <c r="I321" s="280"/>
      <c r="J321" s="280"/>
      <c r="K321" s="280"/>
      <c r="L321" s="280"/>
      <c r="M321" s="280"/>
      <c r="N321" s="280"/>
      <c r="O321" s="280"/>
      <c r="P321" s="280"/>
      <c r="Q321" s="280"/>
      <c r="R321" s="280"/>
      <c r="S321" s="284" t="s">
        <v>127</v>
      </c>
      <c r="T321" s="287" t="s">
        <v>128</v>
      </c>
      <c r="U321" s="288"/>
      <c r="V321" s="288"/>
      <c r="W321" s="288"/>
      <c r="X321" s="303" t="str">
        <f>IF(F321="","",F321)</f>
        <v/>
      </c>
      <c r="Y321" s="303"/>
      <c r="Z321" s="280" t="str">
        <f>IF(X321="","",VLOOKUP(X321,【編集厳禁】工法リスト!$A$4:$B$43,2,FALSE))</f>
        <v/>
      </c>
      <c r="AA321" s="280"/>
      <c r="AB321" s="280"/>
      <c r="AC321" s="280"/>
      <c r="AD321" s="280"/>
      <c r="AE321" s="280"/>
      <c r="AF321" s="280"/>
      <c r="AG321" s="280"/>
      <c r="AH321" s="280"/>
      <c r="AI321" s="280"/>
      <c r="AJ321" s="280"/>
      <c r="AK321" s="115" t="s">
        <v>132</v>
      </c>
    </row>
    <row r="322" spans="1:37" ht="12" customHeight="1">
      <c r="A322" s="282"/>
      <c r="B322" s="121"/>
      <c r="C322" s="121"/>
      <c r="D322" s="121"/>
      <c r="E322" s="121"/>
      <c r="F322" s="121"/>
      <c r="G322" s="121"/>
      <c r="H322" s="121"/>
      <c r="I322" s="121"/>
      <c r="J322" s="121"/>
      <c r="K322" s="121"/>
      <c r="L322" s="121"/>
      <c r="M322" s="121"/>
      <c r="N322" s="121"/>
      <c r="O322" s="121"/>
      <c r="P322" s="121"/>
      <c r="Q322" s="121"/>
      <c r="R322" s="121"/>
      <c r="S322" s="285"/>
      <c r="T322" s="121"/>
      <c r="U322" s="121"/>
      <c r="V322" s="121"/>
      <c r="W322" s="121"/>
      <c r="X322" s="121"/>
      <c r="Y322" s="121"/>
      <c r="Z322" s="121"/>
      <c r="AA322" s="121"/>
      <c r="AB322" s="121"/>
      <c r="AC322" s="121"/>
      <c r="AD322" s="121"/>
      <c r="AE322" s="121"/>
      <c r="AF322" s="121"/>
      <c r="AG322" s="121"/>
      <c r="AH322" s="121"/>
      <c r="AI322" s="121"/>
      <c r="AJ322" s="122"/>
    </row>
    <row r="323" spans="1:37" ht="12" customHeight="1">
      <c r="A323" s="282"/>
      <c r="B323" s="128"/>
      <c r="C323" s="128"/>
      <c r="D323" s="128"/>
      <c r="E323" s="128"/>
      <c r="F323" s="128"/>
      <c r="G323" s="128"/>
      <c r="H323" s="128"/>
      <c r="I323" s="128"/>
      <c r="J323" s="128"/>
      <c r="K323" s="128"/>
      <c r="L323" s="128"/>
      <c r="M323" s="128"/>
      <c r="N323" s="128"/>
      <c r="O323" s="128"/>
      <c r="P323" s="128"/>
      <c r="Q323" s="128"/>
      <c r="R323" s="129"/>
      <c r="S323" s="285"/>
      <c r="T323" s="128"/>
      <c r="U323" s="128"/>
      <c r="V323" s="128"/>
      <c r="W323" s="128"/>
      <c r="X323" s="128"/>
      <c r="Y323" s="128"/>
      <c r="Z323" s="128"/>
      <c r="AA323" s="128"/>
      <c r="AB323" s="128"/>
      <c r="AC323" s="128"/>
      <c r="AD323" s="128"/>
      <c r="AE323" s="128"/>
      <c r="AF323" s="128"/>
      <c r="AG323" s="128"/>
      <c r="AH323" s="128"/>
      <c r="AI323" s="128"/>
      <c r="AJ323" s="129"/>
    </row>
    <row r="324" spans="1:37" ht="12" customHeight="1">
      <c r="A324" s="282"/>
      <c r="B324" s="128"/>
      <c r="C324" s="128"/>
      <c r="D324" s="128"/>
      <c r="E324" s="128"/>
      <c r="F324" s="128"/>
      <c r="G324" s="128"/>
      <c r="H324" s="128"/>
      <c r="I324" s="128"/>
      <c r="J324" s="128"/>
      <c r="K324" s="128"/>
      <c r="L324" s="128"/>
      <c r="M324" s="128"/>
      <c r="N324" s="128"/>
      <c r="O324" s="128"/>
      <c r="P324" s="128"/>
      <c r="Q324" s="128"/>
      <c r="R324" s="129"/>
      <c r="S324" s="285"/>
      <c r="T324" s="128"/>
      <c r="U324" s="128"/>
      <c r="V324" s="128"/>
      <c r="W324" s="128"/>
      <c r="X324" s="128"/>
      <c r="Y324" s="128"/>
      <c r="Z324" s="128"/>
      <c r="AA324" s="128"/>
      <c r="AB324" s="128"/>
      <c r="AC324" s="128"/>
      <c r="AD324" s="128"/>
      <c r="AE324" s="128"/>
      <c r="AF324" s="128"/>
      <c r="AG324" s="128"/>
      <c r="AH324" s="128"/>
      <c r="AI324" s="128"/>
      <c r="AJ324" s="129"/>
    </row>
    <row r="325" spans="1:37" ht="12" customHeight="1">
      <c r="A325" s="282"/>
      <c r="B325" s="128"/>
      <c r="C325" s="128"/>
      <c r="D325" s="128"/>
      <c r="E325" s="128"/>
      <c r="F325" s="128"/>
      <c r="G325" s="128"/>
      <c r="H325" s="128"/>
      <c r="I325" s="128"/>
      <c r="J325" s="128"/>
      <c r="K325" s="128"/>
      <c r="L325" s="128"/>
      <c r="M325" s="128"/>
      <c r="N325" s="128"/>
      <c r="O325" s="128"/>
      <c r="P325" s="128"/>
      <c r="Q325" s="128"/>
      <c r="R325" s="129"/>
      <c r="S325" s="285"/>
      <c r="T325" s="128"/>
      <c r="U325" s="128"/>
      <c r="V325" s="128"/>
      <c r="W325" s="128"/>
      <c r="X325" s="128"/>
      <c r="Y325" s="128"/>
      <c r="Z325" s="128"/>
      <c r="AA325" s="128"/>
      <c r="AB325" s="128"/>
      <c r="AC325" s="128"/>
      <c r="AD325" s="128"/>
      <c r="AE325" s="128"/>
      <c r="AF325" s="128"/>
      <c r="AG325" s="128"/>
      <c r="AH325" s="128"/>
      <c r="AI325" s="128"/>
      <c r="AJ325" s="129"/>
    </row>
    <row r="326" spans="1:37" ht="12" customHeight="1">
      <c r="A326" s="282"/>
      <c r="B326" s="128"/>
      <c r="C326" s="128"/>
      <c r="D326" s="128"/>
      <c r="E326" s="128"/>
      <c r="F326" s="128"/>
      <c r="G326" s="128"/>
      <c r="H326" s="128"/>
      <c r="I326" s="128"/>
      <c r="J326" s="128"/>
      <c r="K326" s="128"/>
      <c r="L326" s="128"/>
      <c r="M326" s="128"/>
      <c r="N326" s="128"/>
      <c r="O326" s="128"/>
      <c r="P326" s="128"/>
      <c r="Q326" s="128"/>
      <c r="R326" s="129"/>
      <c r="S326" s="285"/>
      <c r="T326" s="128"/>
      <c r="U326" s="128"/>
      <c r="V326" s="128"/>
      <c r="W326" s="128"/>
      <c r="X326" s="128"/>
      <c r="Y326" s="128"/>
      <c r="Z326" s="128"/>
      <c r="AA326" s="128"/>
      <c r="AB326" s="128"/>
      <c r="AC326" s="128"/>
      <c r="AD326" s="128"/>
      <c r="AE326" s="128"/>
      <c r="AF326" s="128"/>
      <c r="AG326" s="128"/>
      <c r="AH326" s="128"/>
      <c r="AI326" s="128"/>
      <c r="AJ326" s="129"/>
    </row>
    <row r="327" spans="1:37" ht="12" customHeight="1">
      <c r="A327" s="282"/>
      <c r="B327" s="128"/>
      <c r="C327" s="128"/>
      <c r="D327" s="128"/>
      <c r="E327" s="128"/>
      <c r="F327" s="128"/>
      <c r="G327" s="128"/>
      <c r="H327" s="128"/>
      <c r="I327" s="128"/>
      <c r="J327" s="128"/>
      <c r="K327" s="128"/>
      <c r="L327" s="128"/>
      <c r="M327" s="128"/>
      <c r="N327" s="128"/>
      <c r="O327" s="128"/>
      <c r="P327" s="128"/>
      <c r="Q327" s="128"/>
      <c r="R327" s="129"/>
      <c r="S327" s="285"/>
      <c r="T327" s="128"/>
      <c r="U327" s="128"/>
      <c r="V327" s="128"/>
      <c r="W327" s="128"/>
      <c r="X327" s="128"/>
      <c r="Y327" s="128"/>
      <c r="Z327" s="128"/>
      <c r="AA327" s="128"/>
      <c r="AB327" s="128"/>
      <c r="AC327" s="128"/>
      <c r="AD327" s="128"/>
      <c r="AE327" s="128"/>
      <c r="AF327" s="128"/>
      <c r="AG327" s="128"/>
      <c r="AH327" s="128"/>
      <c r="AI327" s="128"/>
      <c r="AJ327" s="129"/>
    </row>
    <row r="328" spans="1:37" ht="12" customHeight="1">
      <c r="A328" s="282"/>
      <c r="B328" s="128"/>
      <c r="C328" s="128"/>
      <c r="D328" s="128"/>
      <c r="E328" s="128"/>
      <c r="F328" s="128"/>
      <c r="G328" s="128"/>
      <c r="H328" s="128"/>
      <c r="I328" s="128"/>
      <c r="J328" s="128"/>
      <c r="K328" s="128"/>
      <c r="L328" s="128"/>
      <c r="M328" s="128"/>
      <c r="N328" s="128"/>
      <c r="O328" s="128"/>
      <c r="P328" s="128"/>
      <c r="Q328" s="128"/>
      <c r="R328" s="129"/>
      <c r="S328" s="285"/>
      <c r="T328" s="128"/>
      <c r="U328" s="128"/>
      <c r="V328" s="128"/>
      <c r="W328" s="128"/>
      <c r="X328" s="128"/>
      <c r="Y328" s="128"/>
      <c r="Z328" s="128"/>
      <c r="AA328" s="128"/>
      <c r="AB328" s="128"/>
      <c r="AC328" s="128"/>
      <c r="AD328" s="128"/>
      <c r="AE328" s="128"/>
      <c r="AF328" s="128"/>
      <c r="AG328" s="128"/>
      <c r="AH328" s="128"/>
      <c r="AI328" s="128"/>
      <c r="AJ328" s="129"/>
    </row>
    <row r="329" spans="1:37" ht="12" customHeight="1">
      <c r="A329" s="282"/>
      <c r="B329" s="128"/>
      <c r="C329" s="128"/>
      <c r="D329" s="128"/>
      <c r="E329" s="128"/>
      <c r="F329" s="128"/>
      <c r="G329" s="128"/>
      <c r="H329" s="128"/>
      <c r="I329" s="128"/>
      <c r="J329" s="128"/>
      <c r="K329" s="128"/>
      <c r="L329" s="128"/>
      <c r="M329" s="128"/>
      <c r="N329" s="128"/>
      <c r="O329" s="128"/>
      <c r="P329" s="128"/>
      <c r="Q329" s="128"/>
      <c r="R329" s="129"/>
      <c r="S329" s="285"/>
      <c r="T329" s="128"/>
      <c r="U329" s="128"/>
      <c r="V329" s="128"/>
      <c r="W329" s="128"/>
      <c r="X329" s="128"/>
      <c r="Y329" s="128"/>
      <c r="Z329" s="128"/>
      <c r="AA329" s="128"/>
      <c r="AB329" s="128"/>
      <c r="AC329" s="128"/>
      <c r="AD329" s="128"/>
      <c r="AE329" s="128"/>
      <c r="AF329" s="128"/>
      <c r="AG329" s="128"/>
      <c r="AH329" s="128"/>
      <c r="AI329" s="128"/>
      <c r="AJ329" s="129"/>
    </row>
    <row r="330" spans="1:37" ht="12" customHeight="1">
      <c r="A330" s="282"/>
      <c r="B330" s="128"/>
      <c r="C330" s="128"/>
      <c r="D330" s="128"/>
      <c r="E330" s="128"/>
      <c r="F330" s="128"/>
      <c r="G330" s="128"/>
      <c r="H330" s="128"/>
      <c r="I330" s="128"/>
      <c r="J330" s="128"/>
      <c r="K330" s="128"/>
      <c r="L330" s="128"/>
      <c r="M330" s="128"/>
      <c r="N330" s="128"/>
      <c r="O330" s="128"/>
      <c r="P330" s="128"/>
      <c r="Q330" s="128"/>
      <c r="R330" s="129"/>
      <c r="S330" s="285"/>
      <c r="T330" s="128"/>
      <c r="U330" s="128"/>
      <c r="V330" s="128"/>
      <c r="W330" s="128"/>
      <c r="X330" s="128"/>
      <c r="Y330" s="128"/>
      <c r="Z330" s="128"/>
      <c r="AA330" s="128"/>
      <c r="AB330" s="128"/>
      <c r="AC330" s="128"/>
      <c r="AD330" s="128"/>
      <c r="AE330" s="128"/>
      <c r="AF330" s="128"/>
      <c r="AG330" s="128"/>
      <c r="AH330" s="128"/>
      <c r="AI330" s="128"/>
      <c r="AJ330" s="129"/>
    </row>
    <row r="331" spans="1:37" ht="12" customHeight="1">
      <c r="A331" s="282"/>
      <c r="B331" s="128"/>
      <c r="C331" s="128"/>
      <c r="D331" s="128"/>
      <c r="E331" s="128"/>
      <c r="F331" s="128"/>
      <c r="G331" s="128"/>
      <c r="H331" s="128"/>
      <c r="I331" s="128"/>
      <c r="J331" s="128"/>
      <c r="K331" s="128"/>
      <c r="L331" s="128"/>
      <c r="M331" s="128"/>
      <c r="N331" s="128"/>
      <c r="O331" s="128"/>
      <c r="P331" s="128"/>
      <c r="Q331" s="128"/>
      <c r="R331" s="129"/>
      <c r="S331" s="285"/>
      <c r="T331" s="128"/>
      <c r="U331" s="128"/>
      <c r="V331" s="128"/>
      <c r="W331" s="128"/>
      <c r="X331" s="128"/>
      <c r="Y331" s="128"/>
      <c r="Z331" s="128"/>
      <c r="AA331" s="128"/>
      <c r="AB331" s="128"/>
      <c r="AC331" s="128"/>
      <c r="AD331" s="128"/>
      <c r="AE331" s="128"/>
      <c r="AF331" s="128"/>
      <c r="AG331" s="128"/>
      <c r="AH331" s="128"/>
      <c r="AI331" s="128"/>
      <c r="AJ331" s="129"/>
    </row>
    <row r="332" spans="1:37" ht="12" customHeight="1">
      <c r="A332" s="282"/>
      <c r="B332" s="128"/>
      <c r="C332" s="128"/>
      <c r="D332" s="128"/>
      <c r="E332" s="128"/>
      <c r="F332" s="128"/>
      <c r="G332" s="128"/>
      <c r="H332" s="128"/>
      <c r="I332" s="128"/>
      <c r="J332" s="128"/>
      <c r="K332" s="128"/>
      <c r="L332" s="128"/>
      <c r="M332" s="128"/>
      <c r="N332" s="128"/>
      <c r="O332" s="128"/>
      <c r="P332" s="128"/>
      <c r="Q332" s="128"/>
      <c r="R332" s="129"/>
      <c r="S332" s="285"/>
      <c r="T332" s="128"/>
      <c r="U332" s="128"/>
      <c r="V332" s="128"/>
      <c r="W332" s="128"/>
      <c r="X332" s="128"/>
      <c r="Y332" s="128"/>
      <c r="Z332" s="128"/>
      <c r="AA332" s="128"/>
      <c r="AB332" s="128"/>
      <c r="AC332" s="128"/>
      <c r="AD332" s="128"/>
      <c r="AE332" s="128"/>
      <c r="AF332" s="128"/>
      <c r="AG332" s="128"/>
      <c r="AH332" s="128"/>
      <c r="AI332" s="128"/>
      <c r="AJ332" s="129"/>
    </row>
    <row r="333" spans="1:37" ht="12" customHeight="1">
      <c r="A333" s="282"/>
      <c r="B333" s="128"/>
      <c r="C333" s="128"/>
      <c r="D333" s="128"/>
      <c r="E333" s="128"/>
      <c r="F333" s="128"/>
      <c r="G333" s="128"/>
      <c r="H333" s="128"/>
      <c r="I333" s="128"/>
      <c r="J333" s="128"/>
      <c r="K333" s="128"/>
      <c r="L333" s="128"/>
      <c r="M333" s="128"/>
      <c r="N333" s="128"/>
      <c r="O333" s="128"/>
      <c r="P333" s="128"/>
      <c r="Q333" s="128"/>
      <c r="R333" s="129"/>
      <c r="S333" s="285"/>
      <c r="T333" s="128"/>
      <c r="U333" s="128"/>
      <c r="V333" s="128"/>
      <c r="W333" s="128"/>
      <c r="X333" s="128"/>
      <c r="Y333" s="128"/>
      <c r="Z333" s="128"/>
      <c r="AA333" s="128"/>
      <c r="AB333" s="128"/>
      <c r="AC333" s="128"/>
      <c r="AD333" s="128"/>
      <c r="AE333" s="128"/>
      <c r="AF333" s="128"/>
      <c r="AG333" s="128"/>
      <c r="AH333" s="128"/>
      <c r="AI333" s="128"/>
      <c r="AJ333" s="129"/>
    </row>
    <row r="334" spans="1:37" ht="12" customHeight="1">
      <c r="A334" s="282"/>
      <c r="B334" s="128"/>
      <c r="C334" s="128"/>
      <c r="D334" s="128"/>
      <c r="E334" s="128"/>
      <c r="F334" s="128"/>
      <c r="G334" s="128"/>
      <c r="H334" s="128"/>
      <c r="I334" s="128"/>
      <c r="J334" s="128"/>
      <c r="K334" s="128"/>
      <c r="L334" s="128"/>
      <c r="M334" s="128"/>
      <c r="N334" s="128"/>
      <c r="O334" s="128"/>
      <c r="P334" s="128"/>
      <c r="Q334" s="128"/>
      <c r="R334" s="129"/>
      <c r="S334" s="285"/>
      <c r="T334" s="128"/>
      <c r="U334" s="128"/>
      <c r="V334" s="128"/>
      <c r="W334" s="128"/>
      <c r="X334" s="128"/>
      <c r="Y334" s="128"/>
      <c r="Z334" s="128"/>
      <c r="AA334" s="128"/>
      <c r="AB334" s="128"/>
      <c r="AC334" s="128"/>
      <c r="AD334" s="128"/>
      <c r="AE334" s="128"/>
      <c r="AF334" s="128"/>
      <c r="AG334" s="128"/>
      <c r="AH334" s="128"/>
      <c r="AI334" s="128"/>
      <c r="AJ334" s="129"/>
    </row>
    <row r="335" spans="1:37" ht="12" customHeight="1">
      <c r="A335" s="283"/>
      <c r="B335" s="128"/>
      <c r="C335" s="128"/>
      <c r="D335" s="128"/>
      <c r="E335" s="128"/>
      <c r="F335" s="128"/>
      <c r="G335" s="128"/>
      <c r="H335" s="128"/>
      <c r="I335" s="128"/>
      <c r="J335" s="128"/>
      <c r="K335" s="128"/>
      <c r="L335" s="128"/>
      <c r="M335" s="128"/>
      <c r="N335" s="128"/>
      <c r="O335" s="128"/>
      <c r="P335" s="128"/>
      <c r="Q335" s="128"/>
      <c r="R335" s="129"/>
      <c r="S335" s="286"/>
      <c r="T335" s="128"/>
      <c r="U335" s="128"/>
      <c r="V335" s="128"/>
      <c r="W335" s="128"/>
      <c r="X335" s="128"/>
      <c r="Y335" s="128"/>
      <c r="Z335" s="128"/>
      <c r="AA335" s="128"/>
      <c r="AB335" s="128"/>
      <c r="AC335" s="128"/>
      <c r="AD335" s="128"/>
      <c r="AE335" s="128"/>
      <c r="AF335" s="128"/>
      <c r="AG335" s="128"/>
      <c r="AH335" s="128"/>
      <c r="AI335" s="128"/>
      <c r="AJ335" s="129"/>
    </row>
    <row r="336" spans="1:37" ht="12" customHeight="1">
      <c r="A336" s="281" t="s">
        <v>125</v>
      </c>
      <c r="B336" s="132"/>
      <c r="C336" s="132"/>
      <c r="D336" s="132"/>
      <c r="E336" s="132"/>
      <c r="F336" s="132"/>
      <c r="G336" s="132"/>
      <c r="H336" s="132"/>
      <c r="I336" s="132"/>
      <c r="J336" s="132"/>
      <c r="K336" s="132"/>
      <c r="L336" s="132"/>
      <c r="M336" s="132"/>
      <c r="N336" s="132"/>
      <c r="O336" s="132"/>
      <c r="P336" s="132"/>
      <c r="Q336" s="132"/>
      <c r="R336" s="133"/>
      <c r="S336" s="284" t="s">
        <v>125</v>
      </c>
      <c r="T336" s="132"/>
      <c r="U336" s="132"/>
      <c r="V336" s="132"/>
      <c r="W336" s="132"/>
      <c r="X336" s="132"/>
      <c r="Y336" s="132"/>
      <c r="Z336" s="132"/>
      <c r="AA336" s="132"/>
      <c r="AB336" s="132"/>
      <c r="AC336" s="132"/>
      <c r="AD336" s="132"/>
      <c r="AE336" s="132"/>
      <c r="AF336" s="132"/>
      <c r="AG336" s="132"/>
      <c r="AH336" s="132"/>
      <c r="AI336" s="132"/>
      <c r="AJ336" s="133"/>
    </row>
    <row r="337" spans="1:36" ht="12" customHeight="1">
      <c r="A337" s="282"/>
      <c r="B337" s="128"/>
      <c r="C337" s="128"/>
      <c r="D337" s="128"/>
      <c r="E337" s="128"/>
      <c r="F337" s="128"/>
      <c r="G337" s="128"/>
      <c r="H337" s="128"/>
      <c r="I337" s="128"/>
      <c r="J337" s="128"/>
      <c r="K337" s="128"/>
      <c r="L337" s="128"/>
      <c r="M337" s="128"/>
      <c r="N337" s="128"/>
      <c r="O337" s="128"/>
      <c r="P337" s="128"/>
      <c r="Q337" s="128"/>
      <c r="R337" s="129"/>
      <c r="S337" s="285"/>
      <c r="T337" s="128"/>
      <c r="U337" s="128"/>
      <c r="V337" s="128"/>
      <c r="W337" s="128"/>
      <c r="X337" s="128"/>
      <c r="Y337" s="128"/>
      <c r="Z337" s="128"/>
      <c r="AA337" s="128"/>
      <c r="AB337" s="128"/>
      <c r="AC337" s="128"/>
      <c r="AD337" s="128"/>
      <c r="AE337" s="128"/>
      <c r="AF337" s="128"/>
      <c r="AG337" s="128"/>
      <c r="AH337" s="128"/>
      <c r="AI337" s="128"/>
      <c r="AJ337" s="129"/>
    </row>
    <row r="338" spans="1:36" ht="12" customHeight="1">
      <c r="A338" s="282"/>
      <c r="B338" s="128"/>
      <c r="C338" s="128"/>
      <c r="D338" s="128"/>
      <c r="E338" s="128"/>
      <c r="F338" s="128"/>
      <c r="G338" s="128"/>
      <c r="H338" s="128"/>
      <c r="I338" s="128"/>
      <c r="J338" s="128"/>
      <c r="K338" s="128"/>
      <c r="L338" s="128"/>
      <c r="M338" s="128"/>
      <c r="N338" s="128"/>
      <c r="O338" s="128"/>
      <c r="P338" s="128"/>
      <c r="Q338" s="128"/>
      <c r="R338" s="129"/>
      <c r="S338" s="285"/>
      <c r="T338" s="128"/>
      <c r="U338" s="128"/>
      <c r="V338" s="128"/>
      <c r="W338" s="128"/>
      <c r="X338" s="128"/>
      <c r="Y338" s="128"/>
      <c r="Z338" s="128"/>
      <c r="AA338" s="128"/>
      <c r="AB338" s="128"/>
      <c r="AC338" s="128"/>
      <c r="AD338" s="128"/>
      <c r="AE338" s="128"/>
      <c r="AF338" s="128"/>
      <c r="AG338" s="128"/>
      <c r="AH338" s="128"/>
      <c r="AI338" s="128"/>
      <c r="AJ338" s="129"/>
    </row>
    <row r="339" spans="1:36" ht="12" customHeight="1">
      <c r="A339" s="282"/>
      <c r="B339" s="128"/>
      <c r="C339" s="128"/>
      <c r="D339" s="128"/>
      <c r="E339" s="128"/>
      <c r="F339" s="128"/>
      <c r="G339" s="128"/>
      <c r="H339" s="128"/>
      <c r="I339" s="128"/>
      <c r="J339" s="128"/>
      <c r="K339" s="128"/>
      <c r="L339" s="128"/>
      <c r="M339" s="128"/>
      <c r="N339" s="128"/>
      <c r="O339" s="128"/>
      <c r="P339" s="128"/>
      <c r="Q339" s="128"/>
      <c r="R339" s="129"/>
      <c r="S339" s="285"/>
      <c r="T339" s="128"/>
      <c r="U339" s="128"/>
      <c r="V339" s="128"/>
      <c r="W339" s="128"/>
      <c r="X339" s="128"/>
      <c r="Y339" s="128"/>
      <c r="Z339" s="128"/>
      <c r="AA339" s="128"/>
      <c r="AB339" s="128"/>
      <c r="AC339" s="128"/>
      <c r="AD339" s="128"/>
      <c r="AE339" s="128"/>
      <c r="AF339" s="128"/>
      <c r="AG339" s="128"/>
      <c r="AH339" s="128"/>
      <c r="AI339" s="128"/>
      <c r="AJ339" s="129"/>
    </row>
    <row r="340" spans="1:36" ht="12" customHeight="1">
      <c r="A340" s="282"/>
      <c r="B340" s="128"/>
      <c r="C340" s="128"/>
      <c r="D340" s="128"/>
      <c r="E340" s="128"/>
      <c r="F340" s="128"/>
      <c r="G340" s="128"/>
      <c r="H340" s="128"/>
      <c r="I340" s="128"/>
      <c r="J340" s="128"/>
      <c r="K340" s="128"/>
      <c r="L340" s="128"/>
      <c r="M340" s="128"/>
      <c r="N340" s="128"/>
      <c r="O340" s="128"/>
      <c r="P340" s="128"/>
      <c r="Q340" s="128"/>
      <c r="R340" s="129"/>
      <c r="S340" s="285"/>
      <c r="T340" s="128"/>
      <c r="U340" s="128"/>
      <c r="V340" s="128"/>
      <c r="W340" s="128"/>
      <c r="X340" s="128"/>
      <c r="Y340" s="128"/>
      <c r="Z340" s="128"/>
      <c r="AA340" s="128"/>
      <c r="AB340" s="128"/>
      <c r="AC340" s="128"/>
      <c r="AD340" s="128"/>
      <c r="AE340" s="128"/>
      <c r="AF340" s="128"/>
      <c r="AG340" s="128"/>
      <c r="AH340" s="128"/>
      <c r="AI340" s="128"/>
      <c r="AJ340" s="129"/>
    </row>
    <row r="341" spans="1:36" ht="12" customHeight="1">
      <c r="A341" s="282"/>
      <c r="B341" s="128"/>
      <c r="C341" s="128"/>
      <c r="D341" s="128"/>
      <c r="E341" s="128"/>
      <c r="F341" s="128"/>
      <c r="G341" s="128"/>
      <c r="H341" s="128"/>
      <c r="I341" s="128"/>
      <c r="J341" s="128"/>
      <c r="K341" s="128"/>
      <c r="L341" s="128"/>
      <c r="M341" s="128"/>
      <c r="N341" s="128"/>
      <c r="O341" s="128"/>
      <c r="P341" s="128"/>
      <c r="Q341" s="128"/>
      <c r="R341" s="129"/>
      <c r="S341" s="285"/>
      <c r="T341" s="128"/>
      <c r="U341" s="128"/>
      <c r="V341" s="128"/>
      <c r="W341" s="128"/>
      <c r="X341" s="128"/>
      <c r="Y341" s="128"/>
      <c r="Z341" s="128"/>
      <c r="AA341" s="128"/>
      <c r="AB341" s="128"/>
      <c r="AC341" s="128"/>
      <c r="AD341" s="128"/>
      <c r="AE341" s="128"/>
      <c r="AF341" s="128"/>
      <c r="AG341" s="128"/>
      <c r="AH341" s="128"/>
      <c r="AI341" s="128"/>
      <c r="AJ341" s="129"/>
    </row>
    <row r="342" spans="1:36" ht="12" customHeight="1">
      <c r="A342" s="282"/>
      <c r="B342" s="128"/>
      <c r="C342" s="128"/>
      <c r="D342" s="128"/>
      <c r="E342" s="128"/>
      <c r="F342" s="128"/>
      <c r="G342" s="128"/>
      <c r="H342" s="128"/>
      <c r="I342" s="128"/>
      <c r="J342" s="128"/>
      <c r="K342" s="128"/>
      <c r="L342" s="128"/>
      <c r="M342" s="128"/>
      <c r="N342" s="128"/>
      <c r="O342" s="128"/>
      <c r="P342" s="128"/>
      <c r="Q342" s="128"/>
      <c r="R342" s="129"/>
      <c r="S342" s="285"/>
      <c r="T342" s="128"/>
      <c r="U342" s="128"/>
      <c r="V342" s="128"/>
      <c r="W342" s="128"/>
      <c r="X342" s="128"/>
      <c r="Y342" s="128"/>
      <c r="Z342" s="128"/>
      <c r="AA342" s="128"/>
      <c r="AB342" s="128"/>
      <c r="AC342" s="128"/>
      <c r="AD342" s="128"/>
      <c r="AE342" s="128"/>
      <c r="AF342" s="128"/>
      <c r="AG342" s="128"/>
      <c r="AH342" s="128"/>
      <c r="AI342" s="128"/>
      <c r="AJ342" s="129"/>
    </row>
    <row r="343" spans="1:36" ht="12" customHeight="1">
      <c r="A343" s="282"/>
      <c r="B343" s="128"/>
      <c r="C343" s="128"/>
      <c r="D343" s="128"/>
      <c r="E343" s="128"/>
      <c r="F343" s="128"/>
      <c r="G343" s="128"/>
      <c r="H343" s="128"/>
      <c r="I343" s="128"/>
      <c r="J343" s="128"/>
      <c r="K343" s="128"/>
      <c r="L343" s="128"/>
      <c r="M343" s="128"/>
      <c r="N343" s="128"/>
      <c r="O343" s="128"/>
      <c r="P343" s="128"/>
      <c r="Q343" s="128"/>
      <c r="R343" s="129"/>
      <c r="S343" s="285"/>
      <c r="T343" s="128"/>
      <c r="U343" s="128"/>
      <c r="V343" s="128"/>
      <c r="W343" s="128"/>
      <c r="X343" s="128"/>
      <c r="Y343" s="128"/>
      <c r="Z343" s="128"/>
      <c r="AA343" s="128"/>
      <c r="AB343" s="128"/>
      <c r="AC343" s="128"/>
      <c r="AD343" s="128"/>
      <c r="AE343" s="128"/>
      <c r="AF343" s="128"/>
      <c r="AG343" s="128"/>
      <c r="AH343" s="128"/>
      <c r="AI343" s="128"/>
      <c r="AJ343" s="129"/>
    </row>
    <row r="344" spans="1:36" ht="12" customHeight="1">
      <c r="A344" s="282"/>
      <c r="B344" s="128"/>
      <c r="C344" s="128"/>
      <c r="D344" s="128"/>
      <c r="E344" s="128"/>
      <c r="F344" s="128"/>
      <c r="G344" s="128"/>
      <c r="H344" s="128"/>
      <c r="I344" s="128"/>
      <c r="J344" s="128"/>
      <c r="K344" s="128"/>
      <c r="L344" s="128"/>
      <c r="M344" s="128"/>
      <c r="N344" s="128"/>
      <c r="O344" s="128"/>
      <c r="P344" s="128"/>
      <c r="Q344" s="128"/>
      <c r="R344" s="129"/>
      <c r="S344" s="285"/>
      <c r="T344" s="128"/>
      <c r="U344" s="128"/>
      <c r="V344" s="128"/>
      <c r="W344" s="128"/>
      <c r="X344" s="128"/>
      <c r="Y344" s="128"/>
      <c r="Z344" s="128"/>
      <c r="AA344" s="128"/>
      <c r="AB344" s="128"/>
      <c r="AC344" s="128"/>
      <c r="AD344" s="128"/>
      <c r="AE344" s="128"/>
      <c r="AF344" s="128"/>
      <c r="AG344" s="128"/>
      <c r="AH344" s="128"/>
      <c r="AI344" s="128"/>
      <c r="AJ344" s="129"/>
    </row>
    <row r="345" spans="1:36" ht="12" customHeight="1">
      <c r="A345" s="282"/>
      <c r="B345" s="128"/>
      <c r="C345" s="128"/>
      <c r="D345" s="128"/>
      <c r="E345" s="128"/>
      <c r="F345" s="128"/>
      <c r="G345" s="128"/>
      <c r="H345" s="128"/>
      <c r="I345" s="128"/>
      <c r="J345" s="128"/>
      <c r="K345" s="128"/>
      <c r="L345" s="128"/>
      <c r="M345" s="128"/>
      <c r="N345" s="128"/>
      <c r="O345" s="128"/>
      <c r="P345" s="128"/>
      <c r="Q345" s="128"/>
      <c r="R345" s="129"/>
      <c r="S345" s="285"/>
      <c r="T345" s="128"/>
      <c r="U345" s="128"/>
      <c r="V345" s="128"/>
      <c r="W345" s="128"/>
      <c r="X345" s="128"/>
      <c r="Y345" s="128"/>
      <c r="Z345" s="128"/>
      <c r="AA345" s="128"/>
      <c r="AB345" s="128"/>
      <c r="AC345" s="128"/>
      <c r="AD345" s="128"/>
      <c r="AE345" s="128"/>
      <c r="AF345" s="128"/>
      <c r="AG345" s="128"/>
      <c r="AH345" s="128"/>
      <c r="AI345" s="128"/>
      <c r="AJ345" s="129"/>
    </row>
    <row r="346" spans="1:36" ht="12" customHeight="1">
      <c r="A346" s="282"/>
      <c r="B346" s="128"/>
      <c r="C346" s="128"/>
      <c r="D346" s="128"/>
      <c r="E346" s="128"/>
      <c r="F346" s="128"/>
      <c r="G346" s="128"/>
      <c r="H346" s="128"/>
      <c r="I346" s="128"/>
      <c r="J346" s="128"/>
      <c r="K346" s="128"/>
      <c r="L346" s="128"/>
      <c r="M346" s="128"/>
      <c r="N346" s="128"/>
      <c r="O346" s="128"/>
      <c r="P346" s="128"/>
      <c r="Q346" s="128"/>
      <c r="R346" s="129"/>
      <c r="S346" s="285"/>
      <c r="T346" s="128"/>
      <c r="U346" s="128"/>
      <c r="V346" s="128"/>
      <c r="W346" s="128"/>
      <c r="X346" s="128"/>
      <c r="Y346" s="128"/>
      <c r="Z346" s="128"/>
      <c r="AA346" s="128"/>
      <c r="AB346" s="128"/>
      <c r="AC346" s="128"/>
      <c r="AD346" s="128"/>
      <c r="AE346" s="128"/>
      <c r="AF346" s="128"/>
      <c r="AG346" s="128"/>
      <c r="AH346" s="128"/>
      <c r="AI346" s="128"/>
      <c r="AJ346" s="129"/>
    </row>
    <row r="347" spans="1:36" ht="12" customHeight="1">
      <c r="A347" s="282"/>
      <c r="B347" s="128"/>
      <c r="C347" s="128"/>
      <c r="D347" s="128"/>
      <c r="E347" s="128"/>
      <c r="F347" s="128"/>
      <c r="G347" s="128"/>
      <c r="H347" s="128"/>
      <c r="I347" s="128"/>
      <c r="J347" s="128"/>
      <c r="K347" s="128"/>
      <c r="L347" s="128"/>
      <c r="M347" s="128"/>
      <c r="N347" s="128"/>
      <c r="O347" s="128"/>
      <c r="P347" s="128"/>
      <c r="Q347" s="128"/>
      <c r="R347" s="129"/>
      <c r="S347" s="285"/>
      <c r="T347" s="128"/>
      <c r="U347" s="128"/>
      <c r="V347" s="128"/>
      <c r="W347" s="128"/>
      <c r="X347" s="128"/>
      <c r="Y347" s="128"/>
      <c r="Z347" s="128"/>
      <c r="AA347" s="128"/>
      <c r="AB347" s="128"/>
      <c r="AC347" s="128"/>
      <c r="AD347" s="128"/>
      <c r="AE347" s="128"/>
      <c r="AF347" s="128"/>
      <c r="AG347" s="128"/>
      <c r="AH347" s="128"/>
      <c r="AI347" s="128"/>
      <c r="AJ347" s="129"/>
    </row>
    <row r="348" spans="1:36" ht="12" customHeight="1">
      <c r="A348" s="282"/>
      <c r="B348" s="128"/>
      <c r="C348" s="128"/>
      <c r="D348" s="128"/>
      <c r="E348" s="128"/>
      <c r="F348" s="128"/>
      <c r="G348" s="128"/>
      <c r="H348" s="128"/>
      <c r="I348" s="128"/>
      <c r="J348" s="128"/>
      <c r="K348" s="128"/>
      <c r="L348" s="128"/>
      <c r="M348" s="128"/>
      <c r="N348" s="128"/>
      <c r="O348" s="128"/>
      <c r="P348" s="128"/>
      <c r="Q348" s="128"/>
      <c r="R348" s="129"/>
      <c r="S348" s="285"/>
      <c r="T348" s="128"/>
      <c r="U348" s="128"/>
      <c r="V348" s="128"/>
      <c r="W348" s="128"/>
      <c r="X348" s="128"/>
      <c r="Y348" s="128"/>
      <c r="Z348" s="128"/>
      <c r="AA348" s="128"/>
      <c r="AB348" s="128"/>
      <c r="AC348" s="128"/>
      <c r="AD348" s="128"/>
      <c r="AE348" s="128"/>
      <c r="AF348" s="128"/>
      <c r="AG348" s="128"/>
      <c r="AH348" s="128"/>
      <c r="AI348" s="128"/>
      <c r="AJ348" s="129"/>
    </row>
    <row r="349" spans="1:36" ht="12" customHeight="1">
      <c r="A349" s="283"/>
      <c r="B349" s="130"/>
      <c r="C349" s="130"/>
      <c r="D349" s="130"/>
      <c r="E349" s="130"/>
      <c r="F349" s="130"/>
      <c r="G349" s="130"/>
      <c r="H349" s="130"/>
      <c r="I349" s="130"/>
      <c r="J349" s="130"/>
      <c r="K349" s="130"/>
      <c r="L349" s="130"/>
      <c r="M349" s="130"/>
      <c r="N349" s="130"/>
      <c r="O349" s="130"/>
      <c r="P349" s="130"/>
      <c r="Q349" s="130"/>
      <c r="R349" s="131"/>
      <c r="S349" s="286"/>
      <c r="T349" s="130"/>
      <c r="U349" s="130"/>
      <c r="V349" s="130"/>
      <c r="W349" s="130"/>
      <c r="X349" s="130"/>
      <c r="Y349" s="130"/>
      <c r="Z349" s="130"/>
      <c r="AA349" s="130"/>
      <c r="AB349" s="130"/>
      <c r="AC349" s="130"/>
      <c r="AD349" s="130"/>
      <c r="AE349" s="130"/>
      <c r="AF349" s="130"/>
      <c r="AG349" s="130"/>
      <c r="AH349" s="130"/>
      <c r="AI349" s="130"/>
      <c r="AJ349" s="131"/>
    </row>
    <row r="350" spans="1:36" ht="23.1" customHeight="1">
      <c r="A350" s="279" t="str">
        <f>様式A!$A$66</f>
        <v>※施工記録様式（様式A～D）は、工事の1契約ごとに作成すること。作成後、「浜松市道路トンネル・シェッド・大型カルバート様式保存マニュアル」に基づき、「浜松市土木情報管理システム」に登録すること。</v>
      </c>
      <c r="B350" s="279"/>
      <c r="C350" s="279"/>
      <c r="D350" s="279"/>
      <c r="E350" s="279"/>
      <c r="F350" s="279"/>
      <c r="G350" s="279"/>
      <c r="H350" s="279"/>
      <c r="I350" s="279"/>
      <c r="J350" s="279"/>
      <c r="K350" s="279"/>
      <c r="L350" s="279"/>
      <c r="M350" s="279"/>
      <c r="N350" s="279"/>
      <c r="O350" s="279"/>
      <c r="P350" s="279"/>
      <c r="Q350" s="279"/>
      <c r="R350" s="279"/>
      <c r="S350" s="279"/>
      <c r="T350" s="279"/>
      <c r="U350" s="279"/>
      <c r="V350" s="279"/>
      <c r="W350" s="279"/>
      <c r="X350" s="279"/>
      <c r="Y350" s="279"/>
      <c r="Z350" s="279"/>
      <c r="AA350" s="279"/>
      <c r="AB350" s="279"/>
      <c r="AC350" s="279"/>
      <c r="AD350" s="279"/>
      <c r="AE350" s="279"/>
      <c r="AF350" s="279"/>
      <c r="AG350" s="279"/>
      <c r="AH350" s="279"/>
      <c r="AI350" s="279"/>
      <c r="AJ350" s="279"/>
    </row>
    <row r="351" spans="1:36" ht="11.45" customHeight="1"/>
  </sheetData>
  <mergeCells count="200">
    <mergeCell ref="A336:A349"/>
    <mergeCell ref="S336:S349"/>
    <mergeCell ref="T306:W306"/>
    <mergeCell ref="X306:Y306"/>
    <mergeCell ref="Z306:AJ306"/>
    <mergeCell ref="A321:A335"/>
    <mergeCell ref="B321:E321"/>
    <mergeCell ref="F321:G321"/>
    <mergeCell ref="H321:R321"/>
    <mergeCell ref="S321:S335"/>
    <mergeCell ref="T321:W321"/>
    <mergeCell ref="X321:Y321"/>
    <mergeCell ref="Z321:AJ321"/>
    <mergeCell ref="A306:A320"/>
    <mergeCell ref="B306:E306"/>
    <mergeCell ref="F306:G306"/>
    <mergeCell ref="H306:R306"/>
    <mergeCell ref="S306:S320"/>
    <mergeCell ref="AD288:AJ288"/>
    <mergeCell ref="A290:AJ290"/>
    <mergeCell ref="A291:R291"/>
    <mergeCell ref="S291:AJ291"/>
    <mergeCell ref="A292:A305"/>
    <mergeCell ref="S292:S305"/>
    <mergeCell ref="A288:D288"/>
    <mergeCell ref="E288:M288"/>
    <mergeCell ref="N288:Q288"/>
    <mergeCell ref="R288:Y288"/>
    <mergeCell ref="Z288:AC288"/>
    <mergeCell ref="A285:AJ285"/>
    <mergeCell ref="A286:D287"/>
    <mergeCell ref="E286:Y287"/>
    <mergeCell ref="Z286:AC286"/>
    <mergeCell ref="AD286:AJ286"/>
    <mergeCell ref="Z287:AC287"/>
    <mergeCell ref="AD287:AJ287"/>
    <mergeCell ref="A266:A279"/>
    <mergeCell ref="S266:S279"/>
    <mergeCell ref="AH281:AJ281"/>
    <mergeCell ref="X283:AA283"/>
    <mergeCell ref="AB283:AJ283"/>
    <mergeCell ref="T236:W236"/>
    <mergeCell ref="X236:Y236"/>
    <mergeCell ref="Z236:AJ236"/>
    <mergeCell ref="A251:A265"/>
    <mergeCell ref="B251:E251"/>
    <mergeCell ref="F251:G251"/>
    <mergeCell ref="H251:R251"/>
    <mergeCell ref="S251:S265"/>
    <mergeCell ref="T251:W251"/>
    <mergeCell ref="X251:Y251"/>
    <mergeCell ref="Z251:AJ251"/>
    <mergeCell ref="A236:A250"/>
    <mergeCell ref="B236:E236"/>
    <mergeCell ref="F236:G236"/>
    <mergeCell ref="H236:R236"/>
    <mergeCell ref="S236:S250"/>
    <mergeCell ref="AD218:AJ218"/>
    <mergeCell ref="A220:AJ220"/>
    <mergeCell ref="A221:R221"/>
    <mergeCell ref="S221:AJ221"/>
    <mergeCell ref="A222:A235"/>
    <mergeCell ref="S222:S235"/>
    <mergeCell ref="A218:D218"/>
    <mergeCell ref="E218:M218"/>
    <mergeCell ref="N218:Q218"/>
    <mergeCell ref="R218:Y218"/>
    <mergeCell ref="Z218:AC218"/>
    <mergeCell ref="A215:AJ215"/>
    <mergeCell ref="A216:D217"/>
    <mergeCell ref="E216:Y217"/>
    <mergeCell ref="Z216:AC216"/>
    <mergeCell ref="AD216:AJ216"/>
    <mergeCell ref="Z217:AC217"/>
    <mergeCell ref="AD217:AJ217"/>
    <mergeCell ref="A196:A209"/>
    <mergeCell ref="S196:S209"/>
    <mergeCell ref="AH211:AJ211"/>
    <mergeCell ref="X213:AA213"/>
    <mergeCell ref="AB213:AJ213"/>
    <mergeCell ref="T166:W166"/>
    <mergeCell ref="X166:Y166"/>
    <mergeCell ref="Z166:AJ166"/>
    <mergeCell ref="A181:A195"/>
    <mergeCell ref="B181:E181"/>
    <mergeCell ref="F181:G181"/>
    <mergeCell ref="H181:R181"/>
    <mergeCell ref="S181:S195"/>
    <mergeCell ref="T181:W181"/>
    <mergeCell ref="X181:Y181"/>
    <mergeCell ref="Z181:AJ181"/>
    <mergeCell ref="A166:A180"/>
    <mergeCell ref="B166:E166"/>
    <mergeCell ref="F166:G166"/>
    <mergeCell ref="H166:R166"/>
    <mergeCell ref="S166:S180"/>
    <mergeCell ref="AD148:AJ148"/>
    <mergeCell ref="A150:AJ150"/>
    <mergeCell ref="A151:R151"/>
    <mergeCell ref="S151:AJ151"/>
    <mergeCell ref="A152:A165"/>
    <mergeCell ref="S152:S165"/>
    <mergeCell ref="A148:D148"/>
    <mergeCell ref="E148:M148"/>
    <mergeCell ref="N148:Q148"/>
    <mergeCell ref="R148:Y148"/>
    <mergeCell ref="Z148:AC148"/>
    <mergeCell ref="A145:AJ145"/>
    <mergeCell ref="A146:D147"/>
    <mergeCell ref="E146:Y147"/>
    <mergeCell ref="Z146:AC146"/>
    <mergeCell ref="AD146:AJ146"/>
    <mergeCell ref="Z147:AC147"/>
    <mergeCell ref="AD147:AJ147"/>
    <mergeCell ref="A126:A139"/>
    <mergeCell ref="S126:S139"/>
    <mergeCell ref="AH141:AJ141"/>
    <mergeCell ref="X143:AA143"/>
    <mergeCell ref="AB143:AJ143"/>
    <mergeCell ref="T96:W96"/>
    <mergeCell ref="X96:Y96"/>
    <mergeCell ref="Z96:AJ96"/>
    <mergeCell ref="A111:A125"/>
    <mergeCell ref="B111:E111"/>
    <mergeCell ref="F111:G111"/>
    <mergeCell ref="H111:R111"/>
    <mergeCell ref="S111:S125"/>
    <mergeCell ref="T111:W111"/>
    <mergeCell ref="X111:Y111"/>
    <mergeCell ref="Z111:AJ111"/>
    <mergeCell ref="A96:A110"/>
    <mergeCell ref="B96:E96"/>
    <mergeCell ref="F96:G96"/>
    <mergeCell ref="H96:R96"/>
    <mergeCell ref="S96:S110"/>
    <mergeCell ref="A81:R81"/>
    <mergeCell ref="S81:AJ81"/>
    <mergeCell ref="A82:A95"/>
    <mergeCell ref="S82:S95"/>
    <mergeCell ref="A78:D78"/>
    <mergeCell ref="E78:M78"/>
    <mergeCell ref="N78:Q78"/>
    <mergeCell ref="R78:Y78"/>
    <mergeCell ref="Z78:AC78"/>
    <mergeCell ref="A8:D8"/>
    <mergeCell ref="E8:M8"/>
    <mergeCell ref="N8:Q8"/>
    <mergeCell ref="R8:Y8"/>
    <mergeCell ref="Z8:AC8"/>
    <mergeCell ref="AD8:AJ8"/>
    <mergeCell ref="A12:A25"/>
    <mergeCell ref="AD7:AJ7"/>
    <mergeCell ref="AH1:AJ1"/>
    <mergeCell ref="X3:AA3"/>
    <mergeCell ref="AB3:AJ3"/>
    <mergeCell ref="A5:AJ5"/>
    <mergeCell ref="A6:D7"/>
    <mergeCell ref="E6:Y7"/>
    <mergeCell ref="Z6:AC6"/>
    <mergeCell ref="AD6:AJ6"/>
    <mergeCell ref="Z7:AC7"/>
    <mergeCell ref="A10:AJ10"/>
    <mergeCell ref="S12:S25"/>
    <mergeCell ref="A11:R11"/>
    <mergeCell ref="S11:AJ11"/>
    <mergeCell ref="B41:E41"/>
    <mergeCell ref="F41:G41"/>
    <mergeCell ref="T26:W26"/>
    <mergeCell ref="X26:Y26"/>
    <mergeCell ref="T41:W41"/>
    <mergeCell ref="X41:Y41"/>
    <mergeCell ref="H26:R26"/>
    <mergeCell ref="A41:A55"/>
    <mergeCell ref="S41:S55"/>
    <mergeCell ref="A26:A40"/>
    <mergeCell ref="S26:S40"/>
    <mergeCell ref="A70:AJ70"/>
    <mergeCell ref="A140:AJ140"/>
    <mergeCell ref="A210:AJ210"/>
    <mergeCell ref="A280:AJ280"/>
    <mergeCell ref="A350:AJ350"/>
    <mergeCell ref="H41:R41"/>
    <mergeCell ref="A56:A69"/>
    <mergeCell ref="S56:S69"/>
    <mergeCell ref="Z26:AJ26"/>
    <mergeCell ref="Z41:AJ41"/>
    <mergeCell ref="B26:E26"/>
    <mergeCell ref="F26:G26"/>
    <mergeCell ref="A76:D77"/>
    <mergeCell ref="E76:Y77"/>
    <mergeCell ref="Z76:AC76"/>
    <mergeCell ref="AD76:AJ76"/>
    <mergeCell ref="Z77:AC77"/>
    <mergeCell ref="AD77:AJ77"/>
    <mergeCell ref="AH71:AJ71"/>
    <mergeCell ref="X73:AA73"/>
    <mergeCell ref="AB73:AJ73"/>
    <mergeCell ref="A75:AJ75"/>
    <mergeCell ref="AD78:AJ78"/>
    <mergeCell ref="A80:AJ80"/>
  </mergeCells>
  <phoneticPr fontId="1"/>
  <dataValidations count="2">
    <dataValidation allowBlank="1" showInputMessage="1" showErrorMessage="1" prompt="途中で改行（Alt+Enter）しないでください" sqref="E6 E76 E146 E216 E286"/>
    <dataValidation type="whole" allowBlank="1" showInputMessage="1" showErrorMessage="1" error="工法番号（1～40）を入力してください。" sqref="F26:G26 F41:G41 X26:Y26 X306:Y306 F96:G96 F111:G111 X41:Y41 X96:Y96 F166:G166 F181:G181 X111:Y111 X166:Y166 F236:G236 F251:G251 X181:Y181 X236:Y236 F306:G306 F321:G321 X251:Y251 X321:Y321">
      <formula1>1</formula1>
      <formula2>40</formula2>
    </dataValidation>
  </dataValidations>
  <printOptions horizontalCentered="1"/>
  <pageMargins left="0.70866141732283472" right="0.70866141732283472" top="0.55118110236220474" bottom="0.55118110236220474" header="0.31496062992125984" footer="0.31496062992125984"/>
  <pageSetup paperSize="9" scale="92" fitToWidth="0" orientation="portrait" r:id="rId1"/>
  <rowBreaks count="4" manualBreakCount="4">
    <brk id="70" max="35" man="1"/>
    <brk id="140" max="35" man="1"/>
    <brk id="210" max="35" man="1"/>
    <brk id="280"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K431"/>
  <sheetViews>
    <sheetView showGridLines="0" view="pageBreakPreview" zoomScale="90" zoomScaleNormal="130" zoomScaleSheetLayoutView="90" workbookViewId="0"/>
  </sheetViews>
  <sheetFormatPr defaultColWidth="2.375" defaultRowHeight="15.75"/>
  <cols>
    <col min="1" max="2" width="2.375" style="1" customWidth="1"/>
    <col min="3" max="18" width="2.375" style="1"/>
    <col min="19" max="19" width="3" style="1" bestFit="1" customWidth="1"/>
    <col min="20" max="41" width="2.375" style="1"/>
    <col min="42" max="42" width="3" style="1" bestFit="1" customWidth="1"/>
    <col min="43" max="43" width="2.375" style="1" customWidth="1"/>
    <col min="44" max="16384" width="2.375" style="1"/>
  </cols>
  <sheetData>
    <row r="1" spans="1:63" s="83" customFormat="1">
      <c r="A1" s="80"/>
      <c r="B1" s="80"/>
      <c r="C1" s="80"/>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2"/>
      <c r="BA1" s="82"/>
      <c r="BB1" s="82"/>
      <c r="BC1" s="82"/>
      <c r="BD1" s="82"/>
      <c r="BE1" s="82"/>
      <c r="BF1" s="82"/>
      <c r="BG1" s="79" t="s">
        <v>314</v>
      </c>
      <c r="BH1" s="346" t="str">
        <f>様式A!$AH$1</f>
        <v>Ver.1.0</v>
      </c>
      <c r="BI1" s="346"/>
      <c r="BJ1" s="346"/>
    </row>
    <row r="2" spans="1:63" ht="5.0999999999999996" customHeight="1">
      <c r="A2" s="13"/>
      <c r="B2" s="13"/>
      <c r="C2" s="13"/>
      <c r="D2" s="13"/>
      <c r="E2" s="13"/>
      <c r="F2" s="13"/>
      <c r="G2" s="61"/>
      <c r="H2" s="13"/>
      <c r="I2" s="13"/>
      <c r="J2" s="13"/>
      <c r="K2" s="13"/>
      <c r="L2" s="13"/>
      <c r="M2" s="61"/>
      <c r="N2" s="13"/>
      <c r="O2" s="13"/>
      <c r="P2" s="13"/>
      <c r="Q2" s="61"/>
      <c r="R2" s="61"/>
      <c r="S2" s="13"/>
      <c r="T2" s="13"/>
      <c r="U2" s="13"/>
      <c r="V2" s="61"/>
      <c r="W2" s="13"/>
      <c r="X2" s="13"/>
      <c r="Y2" s="13"/>
      <c r="Z2" s="13"/>
      <c r="AA2" s="13"/>
      <c r="AB2" s="13"/>
      <c r="AC2" s="13"/>
      <c r="AD2" s="13"/>
      <c r="AE2" s="13"/>
      <c r="AF2" s="13"/>
      <c r="AG2" s="13"/>
      <c r="AH2" s="13"/>
      <c r="AI2" s="13"/>
      <c r="AJ2" s="13"/>
      <c r="AK2" s="13"/>
      <c r="AL2" s="13"/>
      <c r="AM2" s="13"/>
      <c r="AN2" s="13"/>
      <c r="AO2" s="13"/>
      <c r="AP2" s="13"/>
      <c r="AQ2" s="13"/>
      <c r="AR2" s="13"/>
      <c r="AS2" s="13"/>
      <c r="AT2" s="61"/>
      <c r="AU2" s="13"/>
      <c r="AV2" s="13"/>
      <c r="AW2" s="13"/>
      <c r="AX2" s="61"/>
      <c r="AY2" s="61"/>
      <c r="AZ2" s="13"/>
      <c r="BA2" s="13"/>
      <c r="BB2" s="13"/>
      <c r="BC2" s="61"/>
      <c r="BD2" s="13"/>
      <c r="BE2" s="13"/>
      <c r="BF2" s="13"/>
      <c r="BG2" s="13"/>
      <c r="BH2" s="61"/>
      <c r="BI2" s="20"/>
      <c r="BJ2" s="20"/>
    </row>
    <row r="3" spans="1:63" ht="17.100000000000001" customHeight="1">
      <c r="A3" s="72" t="s">
        <v>294</v>
      </c>
      <c r="B3" s="72"/>
      <c r="C3" s="72"/>
      <c r="D3" s="72"/>
      <c r="E3" s="72"/>
      <c r="F3" s="72"/>
      <c r="G3" s="72"/>
      <c r="H3" s="72"/>
      <c r="I3" s="72"/>
      <c r="J3" s="72"/>
      <c r="K3" s="72"/>
      <c r="L3" s="72"/>
      <c r="M3" s="72"/>
      <c r="N3" s="72"/>
      <c r="O3" s="72"/>
      <c r="P3" s="72"/>
      <c r="Q3" s="72"/>
      <c r="R3" s="72"/>
      <c r="S3" s="72"/>
      <c r="T3" s="72"/>
      <c r="U3" s="72"/>
      <c r="V3" s="40"/>
      <c r="W3" s="21"/>
      <c r="X3" s="21"/>
      <c r="Y3" s="21"/>
      <c r="Z3" s="21"/>
      <c r="AA3" s="21"/>
      <c r="AB3" s="21"/>
      <c r="AC3" s="21"/>
      <c r="AD3" s="21"/>
      <c r="AE3" s="21"/>
      <c r="AF3" s="21"/>
      <c r="AG3" s="21"/>
      <c r="AH3" s="21"/>
      <c r="AI3" s="21"/>
      <c r="AJ3" s="21"/>
      <c r="AK3" s="21"/>
      <c r="AL3" s="21"/>
      <c r="AM3" s="21"/>
      <c r="AN3" s="21"/>
      <c r="AO3" s="21"/>
      <c r="AP3" s="21"/>
      <c r="AQ3" s="21"/>
      <c r="AR3" s="21"/>
      <c r="AS3" s="21"/>
      <c r="AT3" s="21"/>
      <c r="AU3" s="41"/>
      <c r="AV3" s="179" t="s">
        <v>81</v>
      </c>
      <c r="AW3" s="180"/>
      <c r="AX3" s="180"/>
      <c r="AY3" s="180"/>
      <c r="AZ3" s="181"/>
      <c r="BA3" s="347">
        <f>様式A!$AB$3</f>
        <v>0</v>
      </c>
      <c r="BB3" s="348"/>
      <c r="BC3" s="348"/>
      <c r="BD3" s="348"/>
      <c r="BE3" s="348"/>
      <c r="BF3" s="348"/>
      <c r="BG3" s="348"/>
      <c r="BH3" s="348"/>
      <c r="BI3" s="348"/>
      <c r="BJ3" s="349"/>
      <c r="BK3" s="1" t="s">
        <v>315</v>
      </c>
    </row>
    <row r="4" spans="1:63" ht="5.0999999999999996"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3" ht="12" customHeight="1">
      <c r="A5" s="154" t="s">
        <v>76</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row>
    <row r="6" spans="1:63" ht="15.95" customHeight="1">
      <c r="A6" s="154" t="s">
        <v>1</v>
      </c>
      <c r="B6" s="154"/>
      <c r="C6" s="154"/>
      <c r="D6" s="154"/>
      <c r="E6" s="154"/>
      <c r="F6" s="350">
        <f>様式A!$G$54</f>
        <v>0</v>
      </c>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191" t="s">
        <v>20</v>
      </c>
      <c r="AZ6" s="192"/>
      <c r="BA6" s="192"/>
      <c r="BB6" s="192"/>
      <c r="BC6" s="193"/>
      <c r="BD6" s="351">
        <f>様式A!$G$53</f>
        <v>0</v>
      </c>
      <c r="BE6" s="351"/>
      <c r="BF6" s="351"/>
      <c r="BG6" s="351"/>
      <c r="BH6" s="351"/>
      <c r="BI6" s="351"/>
      <c r="BJ6" s="351"/>
      <c r="BK6" s="1" t="s">
        <v>315</v>
      </c>
    </row>
    <row r="7" spans="1:63" ht="15.95" customHeight="1">
      <c r="A7" s="154" t="s">
        <v>218</v>
      </c>
      <c r="B7" s="154"/>
      <c r="C7" s="154"/>
      <c r="D7" s="154"/>
      <c r="E7" s="154"/>
      <c r="F7" s="351" t="e">
        <f>VLOOKUP($BA$3,【編集厳禁】施設情報!$A$2:$X$13,2,FALSE)</f>
        <v>#N/A</v>
      </c>
      <c r="G7" s="351"/>
      <c r="H7" s="351"/>
      <c r="I7" s="351"/>
      <c r="J7" s="351"/>
      <c r="K7" s="351"/>
      <c r="L7" s="351"/>
      <c r="M7" s="351"/>
      <c r="N7" s="351"/>
      <c r="O7" s="351"/>
      <c r="P7" s="352" t="s">
        <v>0</v>
      </c>
      <c r="Q7" s="352"/>
      <c r="R7" s="352"/>
      <c r="S7" s="352"/>
      <c r="T7" s="352"/>
      <c r="U7" s="351" t="e">
        <f>CONCATENATE(VLOOKUP($BA$3,【編集厳禁】施設情報!$A$2:$X$13,3,FALSE),VLOOKUP($BA$3,【編集厳禁】施設情報!$A$2:$X$13,4,FALSE))</f>
        <v>#N/A</v>
      </c>
      <c r="V7" s="351"/>
      <c r="W7" s="351"/>
      <c r="X7" s="351"/>
      <c r="Y7" s="351"/>
      <c r="Z7" s="351"/>
      <c r="AA7" s="351"/>
      <c r="AB7" s="351"/>
      <c r="AC7" s="351"/>
      <c r="AD7" s="351"/>
      <c r="AE7" s="351"/>
      <c r="AF7" s="351"/>
      <c r="AG7" s="351"/>
      <c r="AH7" s="351"/>
      <c r="AI7" s="154" t="s">
        <v>53</v>
      </c>
      <c r="AJ7" s="154"/>
      <c r="AK7" s="154"/>
      <c r="AL7" s="154"/>
      <c r="AM7" s="154"/>
      <c r="AN7" s="353">
        <f>様式A!$G$57</f>
        <v>0</v>
      </c>
      <c r="AO7" s="353"/>
      <c r="AP7" s="353"/>
      <c r="AQ7" s="353"/>
      <c r="AR7" s="353"/>
      <c r="AS7" s="353"/>
      <c r="AT7" s="353"/>
      <c r="AU7" s="353"/>
      <c r="AV7" s="353"/>
      <c r="AW7" s="353"/>
      <c r="AX7" s="353"/>
      <c r="AY7" s="191" t="s">
        <v>34</v>
      </c>
      <c r="AZ7" s="192"/>
      <c r="BA7" s="192"/>
      <c r="BB7" s="192"/>
      <c r="BC7" s="193"/>
      <c r="BD7" s="353">
        <f>様式A!$P$53</f>
        <v>0</v>
      </c>
      <c r="BE7" s="353"/>
      <c r="BF7" s="353"/>
      <c r="BG7" s="353"/>
      <c r="BH7" s="353"/>
      <c r="BI7" s="353"/>
      <c r="BJ7" s="353"/>
      <c r="BK7" s="1" t="s">
        <v>315</v>
      </c>
    </row>
    <row r="8" spans="1:63" ht="12" customHeight="1">
      <c r="A8" s="143" t="s">
        <v>133</v>
      </c>
      <c r="B8" s="354" t="s">
        <v>286</v>
      </c>
      <c r="C8" s="354"/>
      <c r="D8" s="354"/>
      <c r="E8" s="355" t="s">
        <v>292</v>
      </c>
      <c r="F8" s="356"/>
      <c r="G8" s="361" t="s">
        <v>290</v>
      </c>
      <c r="H8" s="362"/>
      <c r="I8" s="362"/>
      <c r="J8" s="362"/>
      <c r="K8" s="362"/>
      <c r="L8" s="362"/>
      <c r="M8" s="362"/>
      <c r="N8" s="362"/>
      <c r="O8" s="362"/>
      <c r="P8" s="362"/>
      <c r="Q8" s="362"/>
      <c r="R8" s="362"/>
      <c r="S8" s="362"/>
      <c r="T8" s="362"/>
      <c r="U8" s="362"/>
      <c r="V8" s="363"/>
      <c r="W8" s="361" t="s">
        <v>134</v>
      </c>
      <c r="X8" s="362"/>
      <c r="Y8" s="362"/>
      <c r="Z8" s="362"/>
      <c r="AA8" s="362"/>
      <c r="AB8" s="362"/>
      <c r="AC8" s="362"/>
      <c r="AD8" s="362"/>
      <c r="AE8" s="363"/>
      <c r="AF8" s="361" t="s">
        <v>136</v>
      </c>
      <c r="AG8" s="362"/>
      <c r="AH8" s="362"/>
      <c r="AI8" s="362"/>
      <c r="AJ8" s="362"/>
      <c r="AK8" s="362"/>
      <c r="AL8" s="362"/>
      <c r="AM8" s="362"/>
      <c r="AN8" s="363"/>
      <c r="AO8" s="367" t="s">
        <v>30</v>
      </c>
      <c r="AP8" s="367"/>
      <c r="AQ8" s="367"/>
      <c r="AR8" s="367"/>
      <c r="AS8" s="367"/>
      <c r="AT8" s="367"/>
      <c r="AU8" s="367"/>
      <c r="AV8" s="367"/>
      <c r="AW8" s="367"/>
      <c r="AX8" s="367"/>
      <c r="AY8" s="361" t="s">
        <v>138</v>
      </c>
      <c r="AZ8" s="362"/>
      <c r="BA8" s="362"/>
      <c r="BB8" s="362"/>
      <c r="BC8" s="362"/>
      <c r="BD8" s="362"/>
      <c r="BE8" s="362"/>
      <c r="BF8" s="362"/>
      <c r="BG8" s="362"/>
      <c r="BH8" s="362"/>
      <c r="BI8" s="362"/>
      <c r="BJ8" s="363"/>
    </row>
    <row r="9" spans="1:63" ht="12" customHeight="1">
      <c r="A9" s="143"/>
      <c r="B9" s="354"/>
      <c r="C9" s="354"/>
      <c r="D9" s="354"/>
      <c r="E9" s="357"/>
      <c r="F9" s="358"/>
      <c r="G9" s="364"/>
      <c r="H9" s="365"/>
      <c r="I9" s="365"/>
      <c r="J9" s="365"/>
      <c r="K9" s="365"/>
      <c r="L9" s="365"/>
      <c r="M9" s="365"/>
      <c r="N9" s="365"/>
      <c r="O9" s="365"/>
      <c r="P9" s="365"/>
      <c r="Q9" s="365"/>
      <c r="R9" s="365"/>
      <c r="S9" s="365"/>
      <c r="T9" s="365"/>
      <c r="U9" s="365"/>
      <c r="V9" s="366"/>
      <c r="W9" s="364"/>
      <c r="X9" s="365"/>
      <c r="Y9" s="365"/>
      <c r="Z9" s="365"/>
      <c r="AA9" s="365"/>
      <c r="AB9" s="365"/>
      <c r="AC9" s="365"/>
      <c r="AD9" s="365"/>
      <c r="AE9" s="366"/>
      <c r="AF9" s="364"/>
      <c r="AG9" s="365"/>
      <c r="AH9" s="365"/>
      <c r="AI9" s="365"/>
      <c r="AJ9" s="365"/>
      <c r="AK9" s="365"/>
      <c r="AL9" s="365"/>
      <c r="AM9" s="365"/>
      <c r="AN9" s="366"/>
      <c r="AO9" s="367"/>
      <c r="AP9" s="367"/>
      <c r="AQ9" s="367"/>
      <c r="AR9" s="367"/>
      <c r="AS9" s="367"/>
      <c r="AT9" s="367"/>
      <c r="AU9" s="367"/>
      <c r="AV9" s="367"/>
      <c r="AW9" s="367"/>
      <c r="AX9" s="367"/>
      <c r="AY9" s="364"/>
      <c r="AZ9" s="365"/>
      <c r="BA9" s="365"/>
      <c r="BB9" s="365"/>
      <c r="BC9" s="365"/>
      <c r="BD9" s="365"/>
      <c r="BE9" s="365"/>
      <c r="BF9" s="365"/>
      <c r="BG9" s="365"/>
      <c r="BH9" s="365"/>
      <c r="BI9" s="365"/>
      <c r="BJ9" s="366"/>
    </row>
    <row r="10" spans="1:63" ht="12" customHeight="1">
      <c r="A10" s="143"/>
      <c r="B10" s="354"/>
      <c r="C10" s="354"/>
      <c r="D10" s="354"/>
      <c r="E10" s="357"/>
      <c r="F10" s="358"/>
      <c r="G10" s="368" t="s">
        <v>287</v>
      </c>
      <c r="H10" s="369"/>
      <c r="I10" s="369"/>
      <c r="J10" s="369"/>
      <c r="K10" s="336"/>
      <c r="L10" s="336"/>
      <c r="M10" s="336" t="s">
        <v>288</v>
      </c>
      <c r="N10" s="336"/>
      <c r="O10" s="336"/>
      <c r="P10" s="336"/>
      <c r="Q10" s="336"/>
      <c r="R10" s="336"/>
      <c r="S10" s="372"/>
      <c r="T10" s="336" t="s">
        <v>291</v>
      </c>
      <c r="U10" s="336"/>
      <c r="V10" s="337"/>
      <c r="W10" s="336" t="s">
        <v>135</v>
      </c>
      <c r="X10" s="336"/>
      <c r="Y10" s="336"/>
      <c r="Z10" s="336"/>
      <c r="AA10" s="336"/>
      <c r="AB10" s="336"/>
      <c r="AC10" s="336"/>
      <c r="AD10" s="336"/>
      <c r="AE10" s="336"/>
      <c r="AF10" s="368" t="s">
        <v>295</v>
      </c>
      <c r="AG10" s="336"/>
      <c r="AH10" s="336"/>
      <c r="AI10" s="336" t="s">
        <v>293</v>
      </c>
      <c r="AJ10" s="336"/>
      <c r="AK10" s="336"/>
      <c r="AL10" s="336" t="s">
        <v>252</v>
      </c>
      <c r="AM10" s="336"/>
      <c r="AN10" s="337"/>
      <c r="AO10" s="340" t="s">
        <v>137</v>
      </c>
      <c r="AP10" s="341"/>
      <c r="AQ10" s="341" t="s">
        <v>74</v>
      </c>
      <c r="AR10" s="341"/>
      <c r="AS10" s="341"/>
      <c r="AT10" s="341"/>
      <c r="AU10" s="341"/>
      <c r="AV10" s="341"/>
      <c r="AW10" s="341"/>
      <c r="AX10" s="342"/>
      <c r="AY10" s="343" t="s">
        <v>146</v>
      </c>
      <c r="AZ10" s="341"/>
      <c r="BA10" s="344" t="s">
        <v>147</v>
      </c>
      <c r="BB10" s="345"/>
      <c r="BC10" s="343" t="s">
        <v>148</v>
      </c>
      <c r="BD10" s="341"/>
      <c r="BE10" s="344" t="s">
        <v>149</v>
      </c>
      <c r="BF10" s="345"/>
      <c r="BG10" s="343" t="s">
        <v>150</v>
      </c>
      <c r="BH10" s="341"/>
      <c r="BI10" s="344" t="s">
        <v>151</v>
      </c>
      <c r="BJ10" s="345"/>
    </row>
    <row r="11" spans="1:63" ht="12" customHeight="1">
      <c r="A11" s="143"/>
      <c r="B11" s="354"/>
      <c r="C11" s="354"/>
      <c r="D11" s="354"/>
      <c r="E11" s="359"/>
      <c r="F11" s="360"/>
      <c r="G11" s="370"/>
      <c r="H11" s="371"/>
      <c r="I11" s="371"/>
      <c r="J11" s="371"/>
      <c r="K11" s="338"/>
      <c r="L11" s="338"/>
      <c r="M11" s="338"/>
      <c r="N11" s="338"/>
      <c r="O11" s="338"/>
      <c r="P11" s="338"/>
      <c r="Q11" s="338"/>
      <c r="R11" s="338"/>
      <c r="S11" s="373"/>
      <c r="T11" s="338"/>
      <c r="U11" s="338"/>
      <c r="V11" s="339"/>
      <c r="W11" s="338"/>
      <c r="X11" s="338"/>
      <c r="Y11" s="338"/>
      <c r="Z11" s="338"/>
      <c r="AA11" s="338"/>
      <c r="AB11" s="338"/>
      <c r="AC11" s="338"/>
      <c r="AD11" s="338"/>
      <c r="AE11" s="338"/>
      <c r="AF11" s="370"/>
      <c r="AG11" s="338"/>
      <c r="AH11" s="338"/>
      <c r="AI11" s="338"/>
      <c r="AJ11" s="338"/>
      <c r="AK11" s="338"/>
      <c r="AL11" s="338"/>
      <c r="AM11" s="338"/>
      <c r="AN11" s="339"/>
      <c r="AO11" s="340"/>
      <c r="AP11" s="341"/>
      <c r="AQ11" s="341"/>
      <c r="AR11" s="341"/>
      <c r="AS11" s="341"/>
      <c r="AT11" s="341"/>
      <c r="AU11" s="341"/>
      <c r="AV11" s="341"/>
      <c r="AW11" s="341"/>
      <c r="AX11" s="342"/>
      <c r="AY11" s="340"/>
      <c r="AZ11" s="341"/>
      <c r="BA11" s="344"/>
      <c r="BB11" s="345"/>
      <c r="BC11" s="340"/>
      <c r="BD11" s="341"/>
      <c r="BE11" s="344"/>
      <c r="BF11" s="345"/>
      <c r="BG11" s="340"/>
      <c r="BH11" s="341"/>
      <c r="BI11" s="344"/>
      <c r="BJ11" s="345"/>
    </row>
    <row r="12" spans="1:63" ht="15.95" customHeight="1">
      <c r="A12" s="143"/>
      <c r="B12" s="322"/>
      <c r="C12" s="322"/>
      <c r="D12" s="322"/>
      <c r="E12" s="323"/>
      <c r="F12" s="324"/>
      <c r="G12" s="311"/>
      <c r="H12" s="312"/>
      <c r="I12" s="312"/>
      <c r="J12" s="312"/>
      <c r="K12" s="313"/>
      <c r="L12" s="313"/>
      <c r="M12" s="314"/>
      <c r="N12" s="314"/>
      <c r="O12" s="314"/>
      <c r="P12" s="314"/>
      <c r="Q12" s="314"/>
      <c r="R12" s="314"/>
      <c r="S12" s="315"/>
      <c r="T12" s="316"/>
      <c r="U12" s="317"/>
      <c r="V12" s="318"/>
      <c r="W12" s="314"/>
      <c r="X12" s="314"/>
      <c r="Y12" s="314"/>
      <c r="Z12" s="314"/>
      <c r="AA12" s="314"/>
      <c r="AB12" s="314"/>
      <c r="AC12" s="314"/>
      <c r="AD12" s="314"/>
      <c r="AE12" s="314"/>
      <c r="AF12" s="311"/>
      <c r="AG12" s="313"/>
      <c r="AH12" s="313"/>
      <c r="AI12" s="313"/>
      <c r="AJ12" s="313"/>
      <c r="AK12" s="313"/>
      <c r="AL12" s="314"/>
      <c r="AM12" s="314"/>
      <c r="AN12" s="319"/>
      <c r="AO12" s="320"/>
      <c r="AP12" s="314"/>
      <c r="AQ12" s="313"/>
      <c r="AR12" s="313"/>
      <c r="AS12" s="313"/>
      <c r="AT12" s="313"/>
      <c r="AU12" s="313"/>
      <c r="AV12" s="313"/>
      <c r="AW12" s="313"/>
      <c r="AX12" s="321"/>
      <c r="AY12" s="320"/>
      <c r="AZ12" s="314"/>
      <c r="BA12" s="314"/>
      <c r="BB12" s="319"/>
      <c r="BC12" s="320"/>
      <c r="BD12" s="314"/>
      <c r="BE12" s="314"/>
      <c r="BF12" s="319"/>
      <c r="BG12" s="320"/>
      <c r="BH12" s="314"/>
      <c r="BI12" s="314"/>
      <c r="BJ12" s="319"/>
      <c r="BK12" s="115" t="s">
        <v>338</v>
      </c>
    </row>
    <row r="13" spans="1:63" ht="15.95" customHeight="1">
      <c r="A13" s="143"/>
      <c r="B13" s="322"/>
      <c r="C13" s="322"/>
      <c r="D13" s="322"/>
      <c r="E13" s="323"/>
      <c r="F13" s="324"/>
      <c r="G13" s="311"/>
      <c r="H13" s="312"/>
      <c r="I13" s="312"/>
      <c r="J13" s="312"/>
      <c r="K13" s="313"/>
      <c r="L13" s="313"/>
      <c r="M13" s="314"/>
      <c r="N13" s="314"/>
      <c r="O13" s="314"/>
      <c r="P13" s="314"/>
      <c r="Q13" s="314"/>
      <c r="R13" s="314"/>
      <c r="S13" s="315"/>
      <c r="T13" s="316"/>
      <c r="U13" s="317"/>
      <c r="V13" s="318"/>
      <c r="W13" s="314"/>
      <c r="X13" s="314"/>
      <c r="Y13" s="314"/>
      <c r="Z13" s="314"/>
      <c r="AA13" s="314"/>
      <c r="AB13" s="314"/>
      <c r="AC13" s="314"/>
      <c r="AD13" s="314"/>
      <c r="AE13" s="314"/>
      <c r="AF13" s="311"/>
      <c r="AG13" s="313"/>
      <c r="AH13" s="313"/>
      <c r="AI13" s="313"/>
      <c r="AJ13" s="313"/>
      <c r="AK13" s="313"/>
      <c r="AL13" s="314"/>
      <c r="AM13" s="314"/>
      <c r="AN13" s="319"/>
      <c r="AO13" s="320"/>
      <c r="AP13" s="314"/>
      <c r="AQ13" s="313"/>
      <c r="AR13" s="313"/>
      <c r="AS13" s="313"/>
      <c r="AT13" s="313"/>
      <c r="AU13" s="313"/>
      <c r="AV13" s="313"/>
      <c r="AW13" s="313"/>
      <c r="AX13" s="321"/>
      <c r="AY13" s="320"/>
      <c r="AZ13" s="314"/>
      <c r="BA13" s="314"/>
      <c r="BB13" s="319"/>
      <c r="BC13" s="320"/>
      <c r="BD13" s="314"/>
      <c r="BE13" s="314"/>
      <c r="BF13" s="319"/>
      <c r="BG13" s="320"/>
      <c r="BH13" s="314"/>
      <c r="BI13" s="314"/>
      <c r="BJ13" s="319"/>
    </row>
    <row r="14" spans="1:63" ht="15.95" customHeight="1">
      <c r="A14" s="143"/>
      <c r="B14" s="322"/>
      <c r="C14" s="322"/>
      <c r="D14" s="322"/>
      <c r="E14" s="323"/>
      <c r="F14" s="324"/>
      <c r="G14" s="311"/>
      <c r="H14" s="312"/>
      <c r="I14" s="312"/>
      <c r="J14" s="312"/>
      <c r="K14" s="313"/>
      <c r="L14" s="313"/>
      <c r="M14" s="314"/>
      <c r="N14" s="314"/>
      <c r="O14" s="314"/>
      <c r="P14" s="314"/>
      <c r="Q14" s="314"/>
      <c r="R14" s="314"/>
      <c r="S14" s="315"/>
      <c r="T14" s="316"/>
      <c r="U14" s="317"/>
      <c r="V14" s="318"/>
      <c r="W14" s="314"/>
      <c r="X14" s="314"/>
      <c r="Y14" s="314"/>
      <c r="Z14" s="314"/>
      <c r="AA14" s="314"/>
      <c r="AB14" s="314"/>
      <c r="AC14" s="314"/>
      <c r="AD14" s="314"/>
      <c r="AE14" s="314"/>
      <c r="AF14" s="311"/>
      <c r="AG14" s="313"/>
      <c r="AH14" s="313"/>
      <c r="AI14" s="313"/>
      <c r="AJ14" s="313"/>
      <c r="AK14" s="313"/>
      <c r="AL14" s="314"/>
      <c r="AM14" s="314"/>
      <c r="AN14" s="319"/>
      <c r="AO14" s="320"/>
      <c r="AP14" s="314"/>
      <c r="AQ14" s="313"/>
      <c r="AR14" s="313"/>
      <c r="AS14" s="313"/>
      <c r="AT14" s="313"/>
      <c r="AU14" s="313"/>
      <c r="AV14" s="313"/>
      <c r="AW14" s="313"/>
      <c r="AX14" s="321"/>
      <c r="AY14" s="320"/>
      <c r="AZ14" s="314"/>
      <c r="BA14" s="314"/>
      <c r="BB14" s="319"/>
      <c r="BC14" s="320"/>
      <c r="BD14" s="314"/>
      <c r="BE14" s="314"/>
      <c r="BF14" s="319"/>
      <c r="BG14" s="320"/>
      <c r="BH14" s="314"/>
      <c r="BI14" s="314"/>
      <c r="BJ14" s="319"/>
    </row>
    <row r="15" spans="1:63" ht="15.95" customHeight="1">
      <c r="A15" s="143"/>
      <c r="B15" s="322"/>
      <c r="C15" s="322"/>
      <c r="D15" s="322"/>
      <c r="E15" s="323"/>
      <c r="F15" s="324"/>
      <c r="G15" s="311"/>
      <c r="H15" s="312"/>
      <c r="I15" s="312"/>
      <c r="J15" s="312"/>
      <c r="K15" s="313"/>
      <c r="L15" s="313"/>
      <c r="M15" s="314"/>
      <c r="N15" s="314"/>
      <c r="O15" s="314"/>
      <c r="P15" s="314"/>
      <c r="Q15" s="314"/>
      <c r="R15" s="314"/>
      <c r="S15" s="315"/>
      <c r="T15" s="316"/>
      <c r="U15" s="317"/>
      <c r="V15" s="318"/>
      <c r="W15" s="314"/>
      <c r="X15" s="314"/>
      <c r="Y15" s="314"/>
      <c r="Z15" s="314"/>
      <c r="AA15" s="314"/>
      <c r="AB15" s="314"/>
      <c r="AC15" s="314"/>
      <c r="AD15" s="314"/>
      <c r="AE15" s="314"/>
      <c r="AF15" s="311"/>
      <c r="AG15" s="313"/>
      <c r="AH15" s="313"/>
      <c r="AI15" s="313"/>
      <c r="AJ15" s="313"/>
      <c r="AK15" s="313"/>
      <c r="AL15" s="314"/>
      <c r="AM15" s="314"/>
      <c r="AN15" s="319"/>
      <c r="AO15" s="320"/>
      <c r="AP15" s="314"/>
      <c r="AQ15" s="313"/>
      <c r="AR15" s="313"/>
      <c r="AS15" s="313"/>
      <c r="AT15" s="313"/>
      <c r="AU15" s="313"/>
      <c r="AV15" s="313"/>
      <c r="AW15" s="313"/>
      <c r="AX15" s="321"/>
      <c r="AY15" s="320"/>
      <c r="AZ15" s="314"/>
      <c r="BA15" s="314"/>
      <c r="BB15" s="319"/>
      <c r="BC15" s="320"/>
      <c r="BD15" s="314"/>
      <c r="BE15" s="314"/>
      <c r="BF15" s="319"/>
      <c r="BG15" s="320"/>
      <c r="BH15" s="314"/>
      <c r="BI15" s="314"/>
      <c r="BJ15" s="319"/>
    </row>
    <row r="16" spans="1:63" ht="15.95" customHeight="1">
      <c r="A16" s="143"/>
      <c r="B16" s="322"/>
      <c r="C16" s="322"/>
      <c r="D16" s="322"/>
      <c r="E16" s="323"/>
      <c r="F16" s="324"/>
      <c r="G16" s="311"/>
      <c r="H16" s="312"/>
      <c r="I16" s="312"/>
      <c r="J16" s="312"/>
      <c r="K16" s="313"/>
      <c r="L16" s="313"/>
      <c r="M16" s="314"/>
      <c r="N16" s="314"/>
      <c r="O16" s="314"/>
      <c r="P16" s="314"/>
      <c r="Q16" s="314"/>
      <c r="R16" s="314"/>
      <c r="S16" s="315"/>
      <c r="T16" s="316"/>
      <c r="U16" s="317"/>
      <c r="V16" s="318"/>
      <c r="W16" s="314"/>
      <c r="X16" s="314"/>
      <c r="Y16" s="314"/>
      <c r="Z16" s="314"/>
      <c r="AA16" s="314"/>
      <c r="AB16" s="314"/>
      <c r="AC16" s="314"/>
      <c r="AD16" s="314"/>
      <c r="AE16" s="314"/>
      <c r="AF16" s="311"/>
      <c r="AG16" s="313"/>
      <c r="AH16" s="313"/>
      <c r="AI16" s="313"/>
      <c r="AJ16" s="313"/>
      <c r="AK16" s="313"/>
      <c r="AL16" s="314"/>
      <c r="AM16" s="314"/>
      <c r="AN16" s="319"/>
      <c r="AO16" s="325"/>
      <c r="AP16" s="326"/>
      <c r="AQ16" s="313"/>
      <c r="AR16" s="313"/>
      <c r="AS16" s="313"/>
      <c r="AT16" s="313"/>
      <c r="AU16" s="313"/>
      <c r="AV16" s="313"/>
      <c r="AW16" s="313"/>
      <c r="AX16" s="321"/>
      <c r="AY16" s="320"/>
      <c r="AZ16" s="314"/>
      <c r="BA16" s="314"/>
      <c r="BB16" s="319"/>
      <c r="BC16" s="320"/>
      <c r="BD16" s="314"/>
      <c r="BE16" s="314"/>
      <c r="BF16" s="319"/>
      <c r="BG16" s="320"/>
      <c r="BH16" s="314"/>
      <c r="BI16" s="314"/>
      <c r="BJ16" s="319"/>
    </row>
    <row r="17" spans="1:62" ht="15.95" customHeight="1">
      <c r="A17" s="143"/>
      <c r="B17" s="322"/>
      <c r="C17" s="322"/>
      <c r="D17" s="322"/>
      <c r="E17" s="323"/>
      <c r="F17" s="324"/>
      <c r="G17" s="311"/>
      <c r="H17" s="312"/>
      <c r="I17" s="312"/>
      <c r="J17" s="312"/>
      <c r="K17" s="313"/>
      <c r="L17" s="313"/>
      <c r="M17" s="314"/>
      <c r="N17" s="314"/>
      <c r="O17" s="314"/>
      <c r="P17" s="314"/>
      <c r="Q17" s="314"/>
      <c r="R17" s="314"/>
      <c r="S17" s="315"/>
      <c r="T17" s="316"/>
      <c r="U17" s="317"/>
      <c r="V17" s="318"/>
      <c r="W17" s="314"/>
      <c r="X17" s="314"/>
      <c r="Y17" s="314"/>
      <c r="Z17" s="314"/>
      <c r="AA17" s="314"/>
      <c r="AB17" s="314"/>
      <c r="AC17" s="314"/>
      <c r="AD17" s="314"/>
      <c r="AE17" s="314"/>
      <c r="AF17" s="311"/>
      <c r="AG17" s="313"/>
      <c r="AH17" s="313"/>
      <c r="AI17" s="313"/>
      <c r="AJ17" s="313"/>
      <c r="AK17" s="313"/>
      <c r="AL17" s="314"/>
      <c r="AM17" s="314"/>
      <c r="AN17" s="319"/>
      <c r="AO17" s="320"/>
      <c r="AP17" s="314"/>
      <c r="AQ17" s="313"/>
      <c r="AR17" s="313"/>
      <c r="AS17" s="313"/>
      <c r="AT17" s="313"/>
      <c r="AU17" s="313"/>
      <c r="AV17" s="313"/>
      <c r="AW17" s="313"/>
      <c r="AX17" s="321"/>
      <c r="AY17" s="320"/>
      <c r="AZ17" s="314"/>
      <c r="BA17" s="314"/>
      <c r="BB17" s="319"/>
      <c r="BC17" s="320"/>
      <c r="BD17" s="314"/>
      <c r="BE17" s="314"/>
      <c r="BF17" s="319"/>
      <c r="BG17" s="320"/>
      <c r="BH17" s="314"/>
      <c r="BI17" s="314"/>
      <c r="BJ17" s="319"/>
    </row>
    <row r="18" spans="1:62" ht="15.95" customHeight="1">
      <c r="A18" s="143"/>
      <c r="B18" s="332"/>
      <c r="C18" s="333"/>
      <c r="D18" s="334"/>
      <c r="E18" s="323"/>
      <c r="F18" s="324"/>
      <c r="G18" s="311"/>
      <c r="H18" s="312"/>
      <c r="I18" s="312"/>
      <c r="J18" s="312"/>
      <c r="K18" s="313"/>
      <c r="L18" s="313"/>
      <c r="M18" s="314"/>
      <c r="N18" s="314"/>
      <c r="O18" s="314"/>
      <c r="P18" s="314"/>
      <c r="Q18" s="314"/>
      <c r="R18" s="314"/>
      <c r="S18" s="315"/>
      <c r="T18" s="316"/>
      <c r="U18" s="317"/>
      <c r="V18" s="318"/>
      <c r="W18" s="314"/>
      <c r="X18" s="314"/>
      <c r="Y18" s="314"/>
      <c r="Z18" s="314"/>
      <c r="AA18" s="314"/>
      <c r="AB18" s="314"/>
      <c r="AC18" s="314"/>
      <c r="AD18" s="314"/>
      <c r="AE18" s="314"/>
      <c r="AF18" s="311"/>
      <c r="AG18" s="313"/>
      <c r="AH18" s="313"/>
      <c r="AI18" s="313"/>
      <c r="AJ18" s="313"/>
      <c r="AK18" s="313"/>
      <c r="AL18" s="314"/>
      <c r="AM18" s="314"/>
      <c r="AN18" s="319"/>
      <c r="AO18" s="320"/>
      <c r="AP18" s="314"/>
      <c r="AQ18" s="313"/>
      <c r="AR18" s="313"/>
      <c r="AS18" s="313"/>
      <c r="AT18" s="313"/>
      <c r="AU18" s="313"/>
      <c r="AV18" s="313"/>
      <c r="AW18" s="313"/>
      <c r="AX18" s="321"/>
      <c r="AY18" s="320"/>
      <c r="AZ18" s="314"/>
      <c r="BA18" s="314"/>
      <c r="BB18" s="319"/>
      <c r="BC18" s="320"/>
      <c r="BD18" s="314"/>
      <c r="BE18" s="314"/>
      <c r="BF18" s="319"/>
      <c r="BG18" s="320"/>
      <c r="BH18" s="314"/>
      <c r="BI18" s="314"/>
      <c r="BJ18" s="319"/>
    </row>
    <row r="19" spans="1:62" ht="15.95" customHeight="1">
      <c r="A19" s="143"/>
      <c r="B19" s="332"/>
      <c r="C19" s="333"/>
      <c r="D19" s="334"/>
      <c r="E19" s="323"/>
      <c r="F19" s="324"/>
      <c r="G19" s="311"/>
      <c r="H19" s="312"/>
      <c r="I19" s="312"/>
      <c r="J19" s="312"/>
      <c r="K19" s="313"/>
      <c r="L19" s="313"/>
      <c r="M19" s="314"/>
      <c r="N19" s="314"/>
      <c r="O19" s="314"/>
      <c r="P19" s="314"/>
      <c r="Q19" s="314"/>
      <c r="R19" s="314"/>
      <c r="S19" s="315"/>
      <c r="T19" s="316"/>
      <c r="U19" s="317"/>
      <c r="V19" s="318"/>
      <c r="W19" s="314"/>
      <c r="X19" s="314"/>
      <c r="Y19" s="314"/>
      <c r="Z19" s="314"/>
      <c r="AA19" s="314"/>
      <c r="AB19" s="314"/>
      <c r="AC19" s="314"/>
      <c r="AD19" s="314"/>
      <c r="AE19" s="314"/>
      <c r="AF19" s="311"/>
      <c r="AG19" s="313"/>
      <c r="AH19" s="313"/>
      <c r="AI19" s="313"/>
      <c r="AJ19" s="313"/>
      <c r="AK19" s="313"/>
      <c r="AL19" s="314"/>
      <c r="AM19" s="314"/>
      <c r="AN19" s="319"/>
      <c r="AO19" s="320"/>
      <c r="AP19" s="314"/>
      <c r="AQ19" s="313"/>
      <c r="AR19" s="313"/>
      <c r="AS19" s="313"/>
      <c r="AT19" s="313"/>
      <c r="AU19" s="313"/>
      <c r="AV19" s="313"/>
      <c r="AW19" s="313"/>
      <c r="AX19" s="321"/>
      <c r="AY19" s="320"/>
      <c r="AZ19" s="314"/>
      <c r="BA19" s="314"/>
      <c r="BB19" s="319"/>
      <c r="BC19" s="320"/>
      <c r="BD19" s="314"/>
      <c r="BE19" s="314"/>
      <c r="BF19" s="319"/>
      <c r="BG19" s="320"/>
      <c r="BH19" s="314"/>
      <c r="BI19" s="314"/>
      <c r="BJ19" s="319"/>
    </row>
    <row r="20" spans="1:62" ht="15.95" customHeight="1">
      <c r="A20" s="143"/>
      <c r="B20" s="332"/>
      <c r="C20" s="333"/>
      <c r="D20" s="334"/>
      <c r="E20" s="323"/>
      <c r="F20" s="324"/>
      <c r="G20" s="311"/>
      <c r="H20" s="312"/>
      <c r="I20" s="312"/>
      <c r="J20" s="312"/>
      <c r="K20" s="313"/>
      <c r="L20" s="313"/>
      <c r="M20" s="314"/>
      <c r="N20" s="314"/>
      <c r="O20" s="314"/>
      <c r="P20" s="314"/>
      <c r="Q20" s="314"/>
      <c r="R20" s="314"/>
      <c r="S20" s="315"/>
      <c r="T20" s="316"/>
      <c r="U20" s="317"/>
      <c r="V20" s="318"/>
      <c r="W20" s="314"/>
      <c r="X20" s="314"/>
      <c r="Y20" s="314"/>
      <c r="Z20" s="314"/>
      <c r="AA20" s="314"/>
      <c r="AB20" s="314"/>
      <c r="AC20" s="314"/>
      <c r="AD20" s="314"/>
      <c r="AE20" s="314"/>
      <c r="AF20" s="311"/>
      <c r="AG20" s="313"/>
      <c r="AH20" s="313"/>
      <c r="AI20" s="313"/>
      <c r="AJ20" s="313"/>
      <c r="AK20" s="313"/>
      <c r="AL20" s="314"/>
      <c r="AM20" s="314"/>
      <c r="AN20" s="319"/>
      <c r="AO20" s="320"/>
      <c r="AP20" s="314"/>
      <c r="AQ20" s="313"/>
      <c r="AR20" s="313"/>
      <c r="AS20" s="313"/>
      <c r="AT20" s="313"/>
      <c r="AU20" s="313"/>
      <c r="AV20" s="313"/>
      <c r="AW20" s="313"/>
      <c r="AX20" s="321"/>
      <c r="AY20" s="320"/>
      <c r="AZ20" s="314"/>
      <c r="BA20" s="314"/>
      <c r="BB20" s="319"/>
      <c r="BC20" s="320"/>
      <c r="BD20" s="314"/>
      <c r="BE20" s="314"/>
      <c r="BF20" s="319"/>
      <c r="BG20" s="320"/>
      <c r="BH20" s="314"/>
      <c r="BI20" s="314"/>
      <c r="BJ20" s="319"/>
    </row>
    <row r="21" spans="1:62" ht="15.95" customHeight="1">
      <c r="A21" s="143"/>
      <c r="B21" s="332"/>
      <c r="C21" s="333"/>
      <c r="D21" s="334"/>
      <c r="E21" s="323"/>
      <c r="F21" s="324"/>
      <c r="G21" s="311"/>
      <c r="H21" s="312"/>
      <c r="I21" s="312"/>
      <c r="J21" s="312"/>
      <c r="K21" s="313"/>
      <c r="L21" s="313"/>
      <c r="M21" s="314"/>
      <c r="N21" s="314"/>
      <c r="O21" s="314"/>
      <c r="P21" s="314"/>
      <c r="Q21" s="314"/>
      <c r="R21" s="314"/>
      <c r="S21" s="315"/>
      <c r="T21" s="316"/>
      <c r="U21" s="317"/>
      <c r="V21" s="318"/>
      <c r="W21" s="314"/>
      <c r="X21" s="314"/>
      <c r="Y21" s="314"/>
      <c r="Z21" s="314"/>
      <c r="AA21" s="314"/>
      <c r="AB21" s="314"/>
      <c r="AC21" s="314"/>
      <c r="AD21" s="314"/>
      <c r="AE21" s="314"/>
      <c r="AF21" s="311"/>
      <c r="AG21" s="313"/>
      <c r="AH21" s="313"/>
      <c r="AI21" s="313"/>
      <c r="AJ21" s="313"/>
      <c r="AK21" s="313"/>
      <c r="AL21" s="314"/>
      <c r="AM21" s="314"/>
      <c r="AN21" s="319"/>
      <c r="AO21" s="320"/>
      <c r="AP21" s="314"/>
      <c r="AQ21" s="313"/>
      <c r="AR21" s="313"/>
      <c r="AS21" s="313"/>
      <c r="AT21" s="313"/>
      <c r="AU21" s="313"/>
      <c r="AV21" s="313"/>
      <c r="AW21" s="313"/>
      <c r="AX21" s="321"/>
      <c r="AY21" s="320"/>
      <c r="AZ21" s="314"/>
      <c r="BA21" s="314"/>
      <c r="BB21" s="319"/>
      <c r="BC21" s="320"/>
      <c r="BD21" s="314"/>
      <c r="BE21" s="314"/>
      <c r="BF21" s="319"/>
      <c r="BG21" s="320"/>
      <c r="BH21" s="314"/>
      <c r="BI21" s="314"/>
      <c r="BJ21" s="319"/>
    </row>
    <row r="22" spans="1:62" ht="15.95" customHeight="1">
      <c r="A22" s="143"/>
      <c r="B22" s="332"/>
      <c r="C22" s="333"/>
      <c r="D22" s="334"/>
      <c r="E22" s="323"/>
      <c r="F22" s="324"/>
      <c r="G22" s="311"/>
      <c r="H22" s="312"/>
      <c r="I22" s="312"/>
      <c r="J22" s="312"/>
      <c r="K22" s="313"/>
      <c r="L22" s="313"/>
      <c r="M22" s="314"/>
      <c r="N22" s="314"/>
      <c r="O22" s="314"/>
      <c r="P22" s="314"/>
      <c r="Q22" s="314"/>
      <c r="R22" s="314"/>
      <c r="S22" s="315"/>
      <c r="T22" s="316"/>
      <c r="U22" s="317"/>
      <c r="V22" s="318"/>
      <c r="W22" s="314"/>
      <c r="X22" s="314"/>
      <c r="Y22" s="314"/>
      <c r="Z22" s="314"/>
      <c r="AA22" s="314"/>
      <c r="AB22" s="314"/>
      <c r="AC22" s="314"/>
      <c r="AD22" s="314"/>
      <c r="AE22" s="314"/>
      <c r="AF22" s="311"/>
      <c r="AG22" s="313"/>
      <c r="AH22" s="313"/>
      <c r="AI22" s="313"/>
      <c r="AJ22" s="313"/>
      <c r="AK22" s="313"/>
      <c r="AL22" s="314"/>
      <c r="AM22" s="314"/>
      <c r="AN22" s="319"/>
      <c r="AO22" s="320"/>
      <c r="AP22" s="314"/>
      <c r="AQ22" s="313"/>
      <c r="AR22" s="313"/>
      <c r="AS22" s="313"/>
      <c r="AT22" s="313"/>
      <c r="AU22" s="313"/>
      <c r="AV22" s="313"/>
      <c r="AW22" s="313"/>
      <c r="AX22" s="321"/>
      <c r="AY22" s="320"/>
      <c r="AZ22" s="314"/>
      <c r="BA22" s="314"/>
      <c r="BB22" s="319"/>
      <c r="BC22" s="320"/>
      <c r="BD22" s="314"/>
      <c r="BE22" s="314"/>
      <c r="BF22" s="319"/>
      <c r="BG22" s="320"/>
      <c r="BH22" s="314"/>
      <c r="BI22" s="314"/>
      <c r="BJ22" s="319"/>
    </row>
    <row r="23" spans="1:62" ht="15.95" customHeight="1">
      <c r="A23" s="143"/>
      <c r="B23" s="332"/>
      <c r="C23" s="333"/>
      <c r="D23" s="334"/>
      <c r="E23" s="323"/>
      <c r="F23" s="324"/>
      <c r="G23" s="311"/>
      <c r="H23" s="312"/>
      <c r="I23" s="312"/>
      <c r="J23" s="312"/>
      <c r="K23" s="313"/>
      <c r="L23" s="313"/>
      <c r="M23" s="314"/>
      <c r="N23" s="314"/>
      <c r="O23" s="314"/>
      <c r="P23" s="314"/>
      <c r="Q23" s="314"/>
      <c r="R23" s="314"/>
      <c r="S23" s="315"/>
      <c r="T23" s="316"/>
      <c r="U23" s="317"/>
      <c r="V23" s="318"/>
      <c r="W23" s="314"/>
      <c r="X23" s="314"/>
      <c r="Y23" s="314"/>
      <c r="Z23" s="314"/>
      <c r="AA23" s="314"/>
      <c r="AB23" s="314"/>
      <c r="AC23" s="314"/>
      <c r="AD23" s="314"/>
      <c r="AE23" s="314"/>
      <c r="AF23" s="311"/>
      <c r="AG23" s="313"/>
      <c r="AH23" s="313"/>
      <c r="AI23" s="313"/>
      <c r="AJ23" s="313"/>
      <c r="AK23" s="313"/>
      <c r="AL23" s="314"/>
      <c r="AM23" s="314"/>
      <c r="AN23" s="319"/>
      <c r="AO23" s="320"/>
      <c r="AP23" s="314"/>
      <c r="AQ23" s="313"/>
      <c r="AR23" s="313"/>
      <c r="AS23" s="313"/>
      <c r="AT23" s="313"/>
      <c r="AU23" s="313"/>
      <c r="AV23" s="313"/>
      <c r="AW23" s="313"/>
      <c r="AX23" s="321"/>
      <c r="AY23" s="320"/>
      <c r="AZ23" s="314"/>
      <c r="BA23" s="314"/>
      <c r="BB23" s="319"/>
      <c r="BC23" s="320"/>
      <c r="BD23" s="314"/>
      <c r="BE23" s="314"/>
      <c r="BF23" s="319"/>
      <c r="BG23" s="320"/>
      <c r="BH23" s="314"/>
      <c r="BI23" s="314"/>
      <c r="BJ23" s="319"/>
    </row>
    <row r="24" spans="1:62" ht="15.95" customHeight="1">
      <c r="A24" s="143"/>
      <c r="B24" s="332"/>
      <c r="C24" s="333"/>
      <c r="D24" s="334"/>
      <c r="E24" s="323"/>
      <c r="F24" s="324"/>
      <c r="G24" s="311"/>
      <c r="H24" s="312"/>
      <c r="I24" s="312"/>
      <c r="J24" s="312"/>
      <c r="K24" s="313"/>
      <c r="L24" s="313"/>
      <c r="M24" s="314"/>
      <c r="N24" s="314"/>
      <c r="O24" s="314"/>
      <c r="P24" s="314"/>
      <c r="Q24" s="314"/>
      <c r="R24" s="314"/>
      <c r="S24" s="315"/>
      <c r="T24" s="316"/>
      <c r="U24" s="317"/>
      <c r="V24" s="318"/>
      <c r="W24" s="314"/>
      <c r="X24" s="314"/>
      <c r="Y24" s="314"/>
      <c r="Z24" s="314"/>
      <c r="AA24" s="314"/>
      <c r="AB24" s="314"/>
      <c r="AC24" s="314"/>
      <c r="AD24" s="314"/>
      <c r="AE24" s="314"/>
      <c r="AF24" s="311"/>
      <c r="AG24" s="313"/>
      <c r="AH24" s="313"/>
      <c r="AI24" s="313"/>
      <c r="AJ24" s="313"/>
      <c r="AK24" s="313"/>
      <c r="AL24" s="314"/>
      <c r="AM24" s="314"/>
      <c r="AN24" s="319"/>
      <c r="AO24" s="320"/>
      <c r="AP24" s="314"/>
      <c r="AQ24" s="313"/>
      <c r="AR24" s="313"/>
      <c r="AS24" s="313"/>
      <c r="AT24" s="313"/>
      <c r="AU24" s="313"/>
      <c r="AV24" s="313"/>
      <c r="AW24" s="313"/>
      <c r="AX24" s="321"/>
      <c r="AY24" s="320"/>
      <c r="AZ24" s="314"/>
      <c r="BA24" s="314"/>
      <c r="BB24" s="319"/>
      <c r="BC24" s="320"/>
      <c r="BD24" s="314"/>
      <c r="BE24" s="314"/>
      <c r="BF24" s="319"/>
      <c r="BG24" s="320"/>
      <c r="BH24" s="314"/>
      <c r="BI24" s="314"/>
      <c r="BJ24" s="319"/>
    </row>
    <row r="25" spans="1:62" ht="15.95" customHeight="1">
      <c r="A25" s="143"/>
      <c r="B25" s="332"/>
      <c r="C25" s="333"/>
      <c r="D25" s="334"/>
      <c r="E25" s="323"/>
      <c r="F25" s="324"/>
      <c r="G25" s="311"/>
      <c r="H25" s="312"/>
      <c r="I25" s="312"/>
      <c r="J25" s="312"/>
      <c r="K25" s="313"/>
      <c r="L25" s="313"/>
      <c r="M25" s="314"/>
      <c r="N25" s="314"/>
      <c r="O25" s="314"/>
      <c r="P25" s="314"/>
      <c r="Q25" s="314"/>
      <c r="R25" s="314"/>
      <c r="S25" s="315"/>
      <c r="T25" s="316"/>
      <c r="U25" s="317"/>
      <c r="V25" s="318"/>
      <c r="W25" s="314"/>
      <c r="X25" s="314"/>
      <c r="Y25" s="314"/>
      <c r="Z25" s="314"/>
      <c r="AA25" s="314"/>
      <c r="AB25" s="314"/>
      <c r="AC25" s="314"/>
      <c r="AD25" s="314"/>
      <c r="AE25" s="314"/>
      <c r="AF25" s="311"/>
      <c r="AG25" s="313"/>
      <c r="AH25" s="313"/>
      <c r="AI25" s="313"/>
      <c r="AJ25" s="313"/>
      <c r="AK25" s="313"/>
      <c r="AL25" s="314"/>
      <c r="AM25" s="314"/>
      <c r="AN25" s="319"/>
      <c r="AO25" s="320"/>
      <c r="AP25" s="314"/>
      <c r="AQ25" s="313"/>
      <c r="AR25" s="313"/>
      <c r="AS25" s="313"/>
      <c r="AT25" s="313"/>
      <c r="AU25" s="313"/>
      <c r="AV25" s="313"/>
      <c r="AW25" s="313"/>
      <c r="AX25" s="321"/>
      <c r="AY25" s="320"/>
      <c r="AZ25" s="314"/>
      <c r="BA25" s="314"/>
      <c r="BB25" s="319"/>
      <c r="BC25" s="320"/>
      <c r="BD25" s="314"/>
      <c r="BE25" s="314"/>
      <c r="BF25" s="319"/>
      <c r="BG25" s="320"/>
      <c r="BH25" s="314"/>
      <c r="BI25" s="314"/>
      <c r="BJ25" s="319"/>
    </row>
    <row r="26" spans="1:62" ht="15.95" customHeight="1">
      <c r="A26" s="143"/>
      <c r="B26" s="332"/>
      <c r="C26" s="333"/>
      <c r="D26" s="334"/>
      <c r="E26" s="323"/>
      <c r="F26" s="324"/>
      <c r="G26" s="311"/>
      <c r="H26" s="312"/>
      <c r="I26" s="312"/>
      <c r="J26" s="312"/>
      <c r="K26" s="313"/>
      <c r="L26" s="313"/>
      <c r="M26" s="314"/>
      <c r="N26" s="314"/>
      <c r="O26" s="314"/>
      <c r="P26" s="314"/>
      <c r="Q26" s="314"/>
      <c r="R26" s="314"/>
      <c r="S26" s="315"/>
      <c r="T26" s="316"/>
      <c r="U26" s="317"/>
      <c r="V26" s="318"/>
      <c r="W26" s="314"/>
      <c r="X26" s="314"/>
      <c r="Y26" s="314"/>
      <c r="Z26" s="314"/>
      <c r="AA26" s="314"/>
      <c r="AB26" s="314"/>
      <c r="AC26" s="314"/>
      <c r="AD26" s="314"/>
      <c r="AE26" s="314"/>
      <c r="AF26" s="311"/>
      <c r="AG26" s="313"/>
      <c r="AH26" s="313"/>
      <c r="AI26" s="313"/>
      <c r="AJ26" s="313"/>
      <c r="AK26" s="313"/>
      <c r="AL26" s="314"/>
      <c r="AM26" s="314"/>
      <c r="AN26" s="319"/>
      <c r="AO26" s="320"/>
      <c r="AP26" s="314"/>
      <c r="AQ26" s="313"/>
      <c r="AR26" s="313"/>
      <c r="AS26" s="313"/>
      <c r="AT26" s="313"/>
      <c r="AU26" s="313"/>
      <c r="AV26" s="313"/>
      <c r="AW26" s="313"/>
      <c r="AX26" s="321"/>
      <c r="AY26" s="320"/>
      <c r="AZ26" s="314"/>
      <c r="BA26" s="314"/>
      <c r="BB26" s="319"/>
      <c r="BC26" s="320"/>
      <c r="BD26" s="314"/>
      <c r="BE26" s="314"/>
      <c r="BF26" s="319"/>
      <c r="BG26" s="320"/>
      <c r="BH26" s="314"/>
      <c r="BI26" s="314"/>
      <c r="BJ26" s="319"/>
    </row>
    <row r="27" spans="1:62" ht="15.95" customHeight="1">
      <c r="A27" s="143"/>
      <c r="B27" s="332"/>
      <c r="C27" s="333"/>
      <c r="D27" s="334"/>
      <c r="E27" s="323"/>
      <c r="F27" s="324"/>
      <c r="G27" s="311"/>
      <c r="H27" s="312"/>
      <c r="I27" s="312"/>
      <c r="J27" s="312"/>
      <c r="K27" s="313"/>
      <c r="L27" s="313"/>
      <c r="M27" s="314"/>
      <c r="N27" s="314"/>
      <c r="O27" s="314"/>
      <c r="P27" s="314"/>
      <c r="Q27" s="314"/>
      <c r="R27" s="314"/>
      <c r="S27" s="315"/>
      <c r="T27" s="316"/>
      <c r="U27" s="317"/>
      <c r="V27" s="318"/>
      <c r="W27" s="314"/>
      <c r="X27" s="314"/>
      <c r="Y27" s="314"/>
      <c r="Z27" s="314"/>
      <c r="AA27" s="314"/>
      <c r="AB27" s="314"/>
      <c r="AC27" s="314"/>
      <c r="AD27" s="314"/>
      <c r="AE27" s="314"/>
      <c r="AF27" s="311"/>
      <c r="AG27" s="313"/>
      <c r="AH27" s="313"/>
      <c r="AI27" s="313"/>
      <c r="AJ27" s="313"/>
      <c r="AK27" s="313"/>
      <c r="AL27" s="314"/>
      <c r="AM27" s="314"/>
      <c r="AN27" s="319"/>
      <c r="AO27" s="320"/>
      <c r="AP27" s="314"/>
      <c r="AQ27" s="313"/>
      <c r="AR27" s="313"/>
      <c r="AS27" s="313"/>
      <c r="AT27" s="313"/>
      <c r="AU27" s="313"/>
      <c r="AV27" s="313"/>
      <c r="AW27" s="313"/>
      <c r="AX27" s="321"/>
      <c r="AY27" s="320"/>
      <c r="AZ27" s="314"/>
      <c r="BA27" s="314"/>
      <c r="BB27" s="319"/>
      <c r="BC27" s="320"/>
      <c r="BD27" s="314"/>
      <c r="BE27" s="314"/>
      <c r="BF27" s="319"/>
      <c r="BG27" s="320"/>
      <c r="BH27" s="314"/>
      <c r="BI27" s="314"/>
      <c r="BJ27" s="319"/>
    </row>
    <row r="28" spans="1:62" ht="15.95" customHeight="1">
      <c r="A28" s="143"/>
      <c r="B28" s="322"/>
      <c r="C28" s="322"/>
      <c r="D28" s="322"/>
      <c r="E28" s="323"/>
      <c r="F28" s="324"/>
      <c r="G28" s="311"/>
      <c r="H28" s="312"/>
      <c r="I28" s="312"/>
      <c r="J28" s="312"/>
      <c r="K28" s="313"/>
      <c r="L28" s="313"/>
      <c r="M28" s="314"/>
      <c r="N28" s="314"/>
      <c r="O28" s="314"/>
      <c r="P28" s="314"/>
      <c r="Q28" s="314"/>
      <c r="R28" s="314"/>
      <c r="S28" s="315"/>
      <c r="T28" s="316"/>
      <c r="U28" s="317"/>
      <c r="V28" s="318"/>
      <c r="W28" s="314"/>
      <c r="X28" s="314"/>
      <c r="Y28" s="314"/>
      <c r="Z28" s="314"/>
      <c r="AA28" s="314"/>
      <c r="AB28" s="314"/>
      <c r="AC28" s="314"/>
      <c r="AD28" s="314"/>
      <c r="AE28" s="314"/>
      <c r="AF28" s="311"/>
      <c r="AG28" s="313"/>
      <c r="AH28" s="313"/>
      <c r="AI28" s="313"/>
      <c r="AJ28" s="313"/>
      <c r="AK28" s="313"/>
      <c r="AL28" s="314"/>
      <c r="AM28" s="314"/>
      <c r="AN28" s="319"/>
      <c r="AO28" s="320"/>
      <c r="AP28" s="314"/>
      <c r="AQ28" s="313"/>
      <c r="AR28" s="313"/>
      <c r="AS28" s="313"/>
      <c r="AT28" s="313"/>
      <c r="AU28" s="313"/>
      <c r="AV28" s="313"/>
      <c r="AW28" s="313"/>
      <c r="AX28" s="321"/>
      <c r="AY28" s="320"/>
      <c r="AZ28" s="314"/>
      <c r="BA28" s="314"/>
      <c r="BB28" s="319"/>
      <c r="BC28" s="320"/>
      <c r="BD28" s="314"/>
      <c r="BE28" s="314"/>
      <c r="BF28" s="319"/>
      <c r="BG28" s="320"/>
      <c r="BH28" s="314"/>
      <c r="BI28" s="314"/>
      <c r="BJ28" s="319"/>
    </row>
    <row r="29" spans="1:62" ht="15.95" customHeight="1">
      <c r="A29" s="143"/>
      <c r="B29" s="322"/>
      <c r="C29" s="322"/>
      <c r="D29" s="322"/>
      <c r="E29" s="62"/>
      <c r="F29" s="63"/>
      <c r="G29" s="311"/>
      <c r="H29" s="312"/>
      <c r="I29" s="312"/>
      <c r="J29" s="312"/>
      <c r="K29" s="313"/>
      <c r="L29" s="313"/>
      <c r="M29" s="314"/>
      <c r="N29" s="314"/>
      <c r="O29" s="314"/>
      <c r="P29" s="314"/>
      <c r="Q29" s="314"/>
      <c r="R29" s="314"/>
      <c r="S29" s="315"/>
      <c r="T29" s="76"/>
      <c r="U29" s="77"/>
      <c r="V29" s="78"/>
      <c r="W29" s="314"/>
      <c r="X29" s="314"/>
      <c r="Y29" s="314"/>
      <c r="Z29" s="314"/>
      <c r="AA29" s="314"/>
      <c r="AB29" s="314"/>
      <c r="AC29" s="314"/>
      <c r="AD29" s="314"/>
      <c r="AE29" s="314"/>
      <c r="AF29" s="311"/>
      <c r="AG29" s="313"/>
      <c r="AH29" s="313"/>
      <c r="AI29" s="313"/>
      <c r="AJ29" s="313"/>
      <c r="AK29" s="313"/>
      <c r="AL29" s="314"/>
      <c r="AM29" s="314"/>
      <c r="AN29" s="319"/>
      <c r="AO29" s="320"/>
      <c r="AP29" s="314"/>
      <c r="AQ29" s="313"/>
      <c r="AR29" s="313"/>
      <c r="AS29" s="313"/>
      <c r="AT29" s="313"/>
      <c r="AU29" s="313"/>
      <c r="AV29" s="313"/>
      <c r="AW29" s="313"/>
      <c r="AX29" s="321"/>
      <c r="AY29" s="320"/>
      <c r="AZ29" s="314"/>
      <c r="BA29" s="314"/>
      <c r="BB29" s="319"/>
      <c r="BC29" s="320"/>
      <c r="BD29" s="314"/>
      <c r="BE29" s="314"/>
      <c r="BF29" s="319"/>
      <c r="BG29" s="320"/>
      <c r="BH29" s="314"/>
      <c r="BI29" s="314"/>
      <c r="BJ29" s="319"/>
    </row>
    <row r="30" spans="1:62" ht="15.95" customHeight="1">
      <c r="A30" s="143"/>
      <c r="B30" s="322"/>
      <c r="C30" s="322"/>
      <c r="D30" s="322"/>
      <c r="E30" s="323"/>
      <c r="F30" s="324"/>
      <c r="G30" s="311"/>
      <c r="H30" s="312"/>
      <c r="I30" s="312"/>
      <c r="J30" s="312"/>
      <c r="K30" s="313"/>
      <c r="L30" s="313"/>
      <c r="M30" s="314"/>
      <c r="N30" s="314"/>
      <c r="O30" s="314"/>
      <c r="P30" s="314"/>
      <c r="Q30" s="314"/>
      <c r="R30" s="314"/>
      <c r="S30" s="315"/>
      <c r="T30" s="316"/>
      <c r="U30" s="317"/>
      <c r="V30" s="318"/>
      <c r="W30" s="314"/>
      <c r="X30" s="314"/>
      <c r="Y30" s="314"/>
      <c r="Z30" s="314"/>
      <c r="AA30" s="314"/>
      <c r="AB30" s="314"/>
      <c r="AC30" s="314"/>
      <c r="AD30" s="314"/>
      <c r="AE30" s="314"/>
      <c r="AF30" s="311"/>
      <c r="AG30" s="313"/>
      <c r="AH30" s="313"/>
      <c r="AI30" s="313"/>
      <c r="AJ30" s="313"/>
      <c r="AK30" s="313"/>
      <c r="AL30" s="314"/>
      <c r="AM30" s="314"/>
      <c r="AN30" s="319"/>
      <c r="AO30" s="320"/>
      <c r="AP30" s="314"/>
      <c r="AQ30" s="313"/>
      <c r="AR30" s="313"/>
      <c r="AS30" s="313"/>
      <c r="AT30" s="313"/>
      <c r="AU30" s="313"/>
      <c r="AV30" s="313"/>
      <c r="AW30" s="313"/>
      <c r="AX30" s="321"/>
      <c r="AY30" s="320"/>
      <c r="AZ30" s="314"/>
      <c r="BA30" s="314"/>
      <c r="BB30" s="319"/>
      <c r="BC30" s="320"/>
      <c r="BD30" s="314"/>
      <c r="BE30" s="314"/>
      <c r="BF30" s="319"/>
      <c r="BG30" s="320"/>
      <c r="BH30" s="314"/>
      <c r="BI30" s="314"/>
      <c r="BJ30" s="319"/>
    </row>
    <row r="31" spans="1:62" ht="15.95" customHeight="1">
      <c r="A31" s="143"/>
      <c r="B31" s="322"/>
      <c r="C31" s="322"/>
      <c r="D31" s="322"/>
      <c r="E31" s="323"/>
      <c r="F31" s="324"/>
      <c r="G31" s="311"/>
      <c r="H31" s="312"/>
      <c r="I31" s="312"/>
      <c r="J31" s="312"/>
      <c r="K31" s="313"/>
      <c r="L31" s="313"/>
      <c r="M31" s="314"/>
      <c r="N31" s="314"/>
      <c r="O31" s="314"/>
      <c r="P31" s="314"/>
      <c r="Q31" s="314"/>
      <c r="R31" s="314"/>
      <c r="S31" s="315"/>
      <c r="T31" s="316"/>
      <c r="U31" s="317"/>
      <c r="V31" s="318"/>
      <c r="W31" s="314"/>
      <c r="X31" s="314"/>
      <c r="Y31" s="314"/>
      <c r="Z31" s="314"/>
      <c r="AA31" s="314"/>
      <c r="AB31" s="314"/>
      <c r="AC31" s="314"/>
      <c r="AD31" s="314"/>
      <c r="AE31" s="314"/>
      <c r="AF31" s="311"/>
      <c r="AG31" s="313"/>
      <c r="AH31" s="313"/>
      <c r="AI31" s="313"/>
      <c r="AJ31" s="313"/>
      <c r="AK31" s="313"/>
      <c r="AL31" s="314"/>
      <c r="AM31" s="314"/>
      <c r="AN31" s="319"/>
      <c r="AO31" s="320"/>
      <c r="AP31" s="314"/>
      <c r="AQ31" s="313"/>
      <c r="AR31" s="313"/>
      <c r="AS31" s="313"/>
      <c r="AT31" s="313"/>
      <c r="AU31" s="313"/>
      <c r="AV31" s="313"/>
      <c r="AW31" s="313"/>
      <c r="AX31" s="321"/>
      <c r="AY31" s="320"/>
      <c r="AZ31" s="314"/>
      <c r="BA31" s="314"/>
      <c r="BB31" s="319"/>
      <c r="BC31" s="320"/>
      <c r="BD31" s="314"/>
      <c r="BE31" s="314"/>
      <c r="BF31" s="319"/>
      <c r="BG31" s="320"/>
      <c r="BH31" s="314"/>
      <c r="BI31" s="314"/>
      <c r="BJ31" s="319"/>
    </row>
    <row r="32" spans="1:62" ht="15.95" customHeight="1">
      <c r="A32" s="143"/>
      <c r="B32" s="322"/>
      <c r="C32" s="322"/>
      <c r="D32" s="322"/>
      <c r="E32" s="323"/>
      <c r="F32" s="324"/>
      <c r="G32" s="311"/>
      <c r="H32" s="312"/>
      <c r="I32" s="312"/>
      <c r="J32" s="312"/>
      <c r="K32" s="313"/>
      <c r="L32" s="313"/>
      <c r="M32" s="314"/>
      <c r="N32" s="314"/>
      <c r="O32" s="314"/>
      <c r="P32" s="314"/>
      <c r="Q32" s="314"/>
      <c r="R32" s="314"/>
      <c r="S32" s="315"/>
      <c r="T32" s="316"/>
      <c r="U32" s="317"/>
      <c r="V32" s="318"/>
      <c r="W32" s="314"/>
      <c r="X32" s="314"/>
      <c r="Y32" s="314"/>
      <c r="Z32" s="314"/>
      <c r="AA32" s="314"/>
      <c r="AB32" s="314"/>
      <c r="AC32" s="314"/>
      <c r="AD32" s="314"/>
      <c r="AE32" s="314"/>
      <c r="AF32" s="311"/>
      <c r="AG32" s="313"/>
      <c r="AH32" s="313"/>
      <c r="AI32" s="313"/>
      <c r="AJ32" s="313"/>
      <c r="AK32" s="313"/>
      <c r="AL32" s="314"/>
      <c r="AM32" s="314"/>
      <c r="AN32" s="319"/>
      <c r="AO32" s="320"/>
      <c r="AP32" s="314"/>
      <c r="AQ32" s="313"/>
      <c r="AR32" s="313"/>
      <c r="AS32" s="313"/>
      <c r="AT32" s="313"/>
      <c r="AU32" s="313"/>
      <c r="AV32" s="313"/>
      <c r="AW32" s="313"/>
      <c r="AX32" s="321"/>
      <c r="AY32" s="320"/>
      <c r="AZ32" s="314"/>
      <c r="BA32" s="314"/>
      <c r="BB32" s="319"/>
      <c r="BC32" s="320"/>
      <c r="BD32" s="314"/>
      <c r="BE32" s="314"/>
      <c r="BF32" s="319"/>
      <c r="BG32" s="320"/>
      <c r="BH32" s="314"/>
      <c r="BI32" s="314"/>
      <c r="BJ32" s="319"/>
    </row>
    <row r="33" spans="1:63" ht="15.95" customHeight="1">
      <c r="A33" s="143"/>
      <c r="B33" s="322"/>
      <c r="C33" s="322"/>
      <c r="D33" s="322"/>
      <c r="E33" s="323"/>
      <c r="F33" s="324"/>
      <c r="G33" s="311"/>
      <c r="H33" s="312"/>
      <c r="I33" s="312"/>
      <c r="J33" s="312"/>
      <c r="K33" s="313"/>
      <c r="L33" s="313"/>
      <c r="M33" s="314"/>
      <c r="N33" s="314"/>
      <c r="O33" s="314"/>
      <c r="P33" s="314"/>
      <c r="Q33" s="314"/>
      <c r="R33" s="314"/>
      <c r="S33" s="315"/>
      <c r="T33" s="316"/>
      <c r="U33" s="317"/>
      <c r="V33" s="318"/>
      <c r="W33" s="314"/>
      <c r="X33" s="314"/>
      <c r="Y33" s="314"/>
      <c r="Z33" s="314"/>
      <c r="AA33" s="314"/>
      <c r="AB33" s="314"/>
      <c r="AC33" s="314"/>
      <c r="AD33" s="314"/>
      <c r="AE33" s="314"/>
      <c r="AF33" s="311"/>
      <c r="AG33" s="313"/>
      <c r="AH33" s="313"/>
      <c r="AI33" s="313"/>
      <c r="AJ33" s="313"/>
      <c r="AK33" s="313"/>
      <c r="AL33" s="314"/>
      <c r="AM33" s="314"/>
      <c r="AN33" s="319"/>
      <c r="AO33" s="320"/>
      <c r="AP33" s="314"/>
      <c r="AQ33" s="313"/>
      <c r="AR33" s="313"/>
      <c r="AS33" s="313"/>
      <c r="AT33" s="313"/>
      <c r="AU33" s="313"/>
      <c r="AV33" s="313"/>
      <c r="AW33" s="313"/>
      <c r="AX33" s="321"/>
      <c r="AY33" s="320"/>
      <c r="AZ33" s="314"/>
      <c r="BA33" s="314"/>
      <c r="BB33" s="319"/>
      <c r="BC33" s="320"/>
      <c r="BD33" s="314"/>
      <c r="BE33" s="314"/>
      <c r="BF33" s="319"/>
      <c r="BG33" s="320"/>
      <c r="BH33" s="314"/>
      <c r="BI33" s="314"/>
      <c r="BJ33" s="319"/>
    </row>
    <row r="34" spans="1:63" ht="15.95" customHeight="1">
      <c r="A34" s="143"/>
      <c r="B34" s="332"/>
      <c r="C34" s="333"/>
      <c r="D34" s="334"/>
      <c r="E34" s="323"/>
      <c r="F34" s="324"/>
      <c r="G34" s="335"/>
      <c r="H34" s="330"/>
      <c r="I34" s="330"/>
      <c r="J34" s="330"/>
      <c r="K34" s="330"/>
      <c r="L34" s="312"/>
      <c r="M34" s="315"/>
      <c r="N34" s="328"/>
      <c r="O34" s="328"/>
      <c r="P34" s="328"/>
      <c r="Q34" s="328"/>
      <c r="R34" s="328"/>
      <c r="S34" s="328"/>
      <c r="T34" s="316"/>
      <c r="U34" s="317"/>
      <c r="V34" s="318"/>
      <c r="W34" s="315"/>
      <c r="X34" s="328"/>
      <c r="Y34" s="328"/>
      <c r="Z34" s="328"/>
      <c r="AA34" s="328"/>
      <c r="AB34" s="328"/>
      <c r="AC34" s="328"/>
      <c r="AD34" s="328"/>
      <c r="AE34" s="326"/>
      <c r="AF34" s="311"/>
      <c r="AG34" s="313"/>
      <c r="AH34" s="313"/>
      <c r="AI34" s="313"/>
      <c r="AJ34" s="313"/>
      <c r="AK34" s="313"/>
      <c r="AL34" s="314"/>
      <c r="AM34" s="314"/>
      <c r="AN34" s="319"/>
      <c r="AO34" s="325"/>
      <c r="AP34" s="326"/>
      <c r="AQ34" s="329"/>
      <c r="AR34" s="330"/>
      <c r="AS34" s="330"/>
      <c r="AT34" s="330"/>
      <c r="AU34" s="330"/>
      <c r="AV34" s="330"/>
      <c r="AW34" s="330"/>
      <c r="AX34" s="331"/>
      <c r="AY34" s="325"/>
      <c r="AZ34" s="326"/>
      <c r="BA34" s="315"/>
      <c r="BB34" s="327"/>
      <c r="BC34" s="325"/>
      <c r="BD34" s="326"/>
      <c r="BE34" s="315"/>
      <c r="BF34" s="327"/>
      <c r="BG34" s="325"/>
      <c r="BH34" s="326"/>
      <c r="BI34" s="315"/>
      <c r="BJ34" s="327"/>
    </row>
    <row r="35" spans="1:63" ht="15.95" customHeight="1">
      <c r="A35" s="143"/>
      <c r="B35" s="332"/>
      <c r="C35" s="333"/>
      <c r="D35" s="334"/>
      <c r="E35" s="323"/>
      <c r="F35" s="324"/>
      <c r="G35" s="335"/>
      <c r="H35" s="330"/>
      <c r="I35" s="330"/>
      <c r="J35" s="330"/>
      <c r="K35" s="330"/>
      <c r="L35" s="312"/>
      <c r="M35" s="315"/>
      <c r="N35" s="328"/>
      <c r="O35" s="328"/>
      <c r="P35" s="328"/>
      <c r="Q35" s="328"/>
      <c r="R35" s="328"/>
      <c r="S35" s="328"/>
      <c r="T35" s="316"/>
      <c r="U35" s="317"/>
      <c r="V35" s="318"/>
      <c r="W35" s="315"/>
      <c r="X35" s="328"/>
      <c r="Y35" s="328"/>
      <c r="Z35" s="328"/>
      <c r="AA35" s="328"/>
      <c r="AB35" s="328"/>
      <c r="AC35" s="328"/>
      <c r="AD35" s="328"/>
      <c r="AE35" s="326"/>
      <c r="AF35" s="311"/>
      <c r="AG35" s="313"/>
      <c r="AH35" s="313"/>
      <c r="AI35" s="313"/>
      <c r="AJ35" s="313"/>
      <c r="AK35" s="313"/>
      <c r="AL35" s="314"/>
      <c r="AM35" s="314"/>
      <c r="AN35" s="319"/>
      <c r="AO35" s="325"/>
      <c r="AP35" s="326"/>
      <c r="AQ35" s="329"/>
      <c r="AR35" s="330"/>
      <c r="AS35" s="330"/>
      <c r="AT35" s="330"/>
      <c r="AU35" s="330"/>
      <c r="AV35" s="330"/>
      <c r="AW35" s="330"/>
      <c r="AX35" s="331"/>
      <c r="AY35" s="325"/>
      <c r="AZ35" s="326"/>
      <c r="BA35" s="315"/>
      <c r="BB35" s="327"/>
      <c r="BC35" s="325"/>
      <c r="BD35" s="326"/>
      <c r="BE35" s="315"/>
      <c r="BF35" s="327"/>
      <c r="BG35" s="325"/>
      <c r="BH35" s="326"/>
      <c r="BI35" s="315"/>
      <c r="BJ35" s="327"/>
    </row>
    <row r="36" spans="1:63" ht="15.95" customHeight="1">
      <c r="A36" s="143"/>
      <c r="B36" s="322"/>
      <c r="C36" s="322"/>
      <c r="D36" s="322"/>
      <c r="E36" s="323"/>
      <c r="F36" s="324"/>
      <c r="G36" s="311"/>
      <c r="H36" s="312"/>
      <c r="I36" s="312"/>
      <c r="J36" s="312"/>
      <c r="K36" s="313"/>
      <c r="L36" s="313"/>
      <c r="M36" s="314"/>
      <c r="N36" s="314"/>
      <c r="O36" s="314"/>
      <c r="P36" s="314"/>
      <c r="Q36" s="314"/>
      <c r="R36" s="314"/>
      <c r="S36" s="315"/>
      <c r="T36" s="316"/>
      <c r="U36" s="317"/>
      <c r="V36" s="318"/>
      <c r="W36" s="314"/>
      <c r="X36" s="314"/>
      <c r="Y36" s="314"/>
      <c r="Z36" s="314"/>
      <c r="AA36" s="314"/>
      <c r="AB36" s="314"/>
      <c r="AC36" s="314"/>
      <c r="AD36" s="314"/>
      <c r="AE36" s="314"/>
      <c r="AF36" s="311"/>
      <c r="AG36" s="313"/>
      <c r="AH36" s="313"/>
      <c r="AI36" s="313"/>
      <c r="AJ36" s="313"/>
      <c r="AK36" s="313"/>
      <c r="AL36" s="314"/>
      <c r="AM36" s="314"/>
      <c r="AN36" s="319"/>
      <c r="AO36" s="320"/>
      <c r="AP36" s="314"/>
      <c r="AQ36" s="313"/>
      <c r="AR36" s="313"/>
      <c r="AS36" s="313"/>
      <c r="AT36" s="313"/>
      <c r="AU36" s="313"/>
      <c r="AV36" s="313"/>
      <c r="AW36" s="313"/>
      <c r="AX36" s="321"/>
      <c r="AY36" s="320"/>
      <c r="AZ36" s="314"/>
      <c r="BA36" s="314"/>
      <c r="BB36" s="319"/>
      <c r="BC36" s="320"/>
      <c r="BD36" s="314"/>
      <c r="BE36" s="314"/>
      <c r="BF36" s="319"/>
      <c r="BG36" s="320"/>
      <c r="BH36" s="314"/>
      <c r="BI36" s="314"/>
      <c r="BJ36" s="319"/>
    </row>
    <row r="37" spans="1:63" ht="15.95" customHeight="1">
      <c r="A37" s="143"/>
      <c r="B37" s="322"/>
      <c r="C37" s="322"/>
      <c r="D37" s="322"/>
      <c r="E37" s="323"/>
      <c r="F37" s="324"/>
      <c r="G37" s="311"/>
      <c r="H37" s="312"/>
      <c r="I37" s="312"/>
      <c r="J37" s="312"/>
      <c r="K37" s="313"/>
      <c r="L37" s="313"/>
      <c r="M37" s="314"/>
      <c r="N37" s="314"/>
      <c r="O37" s="314"/>
      <c r="P37" s="314"/>
      <c r="Q37" s="314"/>
      <c r="R37" s="314"/>
      <c r="S37" s="315"/>
      <c r="T37" s="316"/>
      <c r="U37" s="317"/>
      <c r="V37" s="318"/>
      <c r="W37" s="314"/>
      <c r="X37" s="314"/>
      <c r="Y37" s="314"/>
      <c r="Z37" s="314"/>
      <c r="AA37" s="314"/>
      <c r="AB37" s="314"/>
      <c r="AC37" s="314"/>
      <c r="AD37" s="314"/>
      <c r="AE37" s="314"/>
      <c r="AF37" s="311"/>
      <c r="AG37" s="313"/>
      <c r="AH37" s="313"/>
      <c r="AI37" s="313"/>
      <c r="AJ37" s="313"/>
      <c r="AK37" s="313"/>
      <c r="AL37" s="314"/>
      <c r="AM37" s="314"/>
      <c r="AN37" s="319"/>
      <c r="AO37" s="320"/>
      <c r="AP37" s="314"/>
      <c r="AQ37" s="313"/>
      <c r="AR37" s="313"/>
      <c r="AS37" s="313"/>
      <c r="AT37" s="313"/>
      <c r="AU37" s="313"/>
      <c r="AV37" s="313"/>
      <c r="AW37" s="313"/>
      <c r="AX37" s="321"/>
      <c r="AY37" s="320"/>
      <c r="AZ37" s="314"/>
      <c r="BA37" s="314"/>
      <c r="BB37" s="319"/>
      <c r="BC37" s="320"/>
      <c r="BD37" s="314"/>
      <c r="BE37" s="314"/>
      <c r="BF37" s="319"/>
      <c r="BG37" s="320"/>
      <c r="BH37" s="314"/>
      <c r="BI37" s="314"/>
      <c r="BJ37" s="319"/>
    </row>
    <row r="38" spans="1:63" ht="15.95" customHeight="1">
      <c r="A38" s="143"/>
      <c r="B38" s="322"/>
      <c r="C38" s="322"/>
      <c r="D38" s="322"/>
      <c r="E38" s="323"/>
      <c r="F38" s="324"/>
      <c r="G38" s="311"/>
      <c r="H38" s="312"/>
      <c r="I38" s="312"/>
      <c r="J38" s="312"/>
      <c r="K38" s="313"/>
      <c r="L38" s="313"/>
      <c r="M38" s="314"/>
      <c r="N38" s="314"/>
      <c r="O38" s="314"/>
      <c r="P38" s="314"/>
      <c r="Q38" s="314"/>
      <c r="R38" s="314"/>
      <c r="S38" s="315"/>
      <c r="T38" s="316"/>
      <c r="U38" s="317"/>
      <c r="V38" s="318"/>
      <c r="W38" s="314"/>
      <c r="X38" s="314"/>
      <c r="Y38" s="314"/>
      <c r="Z38" s="314"/>
      <c r="AA38" s="314"/>
      <c r="AB38" s="314"/>
      <c r="AC38" s="314"/>
      <c r="AD38" s="314"/>
      <c r="AE38" s="314"/>
      <c r="AF38" s="311"/>
      <c r="AG38" s="313"/>
      <c r="AH38" s="313"/>
      <c r="AI38" s="313"/>
      <c r="AJ38" s="313"/>
      <c r="AK38" s="313"/>
      <c r="AL38" s="314"/>
      <c r="AM38" s="314"/>
      <c r="AN38" s="319"/>
      <c r="AO38" s="320"/>
      <c r="AP38" s="314"/>
      <c r="AQ38" s="313"/>
      <c r="AR38" s="313"/>
      <c r="AS38" s="313"/>
      <c r="AT38" s="313"/>
      <c r="AU38" s="313"/>
      <c r="AV38" s="313"/>
      <c r="AW38" s="313"/>
      <c r="AX38" s="321"/>
      <c r="AY38" s="320"/>
      <c r="AZ38" s="314"/>
      <c r="BA38" s="314"/>
      <c r="BB38" s="319"/>
      <c r="BC38" s="320"/>
      <c r="BD38" s="314"/>
      <c r="BE38" s="314"/>
      <c r="BF38" s="319"/>
      <c r="BG38" s="320"/>
      <c r="BH38" s="314"/>
      <c r="BI38" s="314"/>
      <c r="BJ38" s="319"/>
    </row>
    <row r="39" spans="1:63" ht="15.95" customHeight="1">
      <c r="A39" s="143"/>
      <c r="B39" s="322"/>
      <c r="C39" s="322"/>
      <c r="D39" s="322"/>
      <c r="E39" s="323"/>
      <c r="F39" s="324"/>
      <c r="G39" s="311"/>
      <c r="H39" s="312"/>
      <c r="I39" s="312"/>
      <c r="J39" s="312"/>
      <c r="K39" s="313"/>
      <c r="L39" s="313"/>
      <c r="M39" s="314"/>
      <c r="N39" s="314"/>
      <c r="O39" s="314"/>
      <c r="P39" s="314"/>
      <c r="Q39" s="314"/>
      <c r="R39" s="314"/>
      <c r="S39" s="315"/>
      <c r="T39" s="316"/>
      <c r="U39" s="317"/>
      <c r="V39" s="318"/>
      <c r="W39" s="314"/>
      <c r="X39" s="314"/>
      <c r="Y39" s="314"/>
      <c r="Z39" s="314"/>
      <c r="AA39" s="314"/>
      <c r="AB39" s="314"/>
      <c r="AC39" s="314"/>
      <c r="AD39" s="314"/>
      <c r="AE39" s="314"/>
      <c r="AF39" s="311"/>
      <c r="AG39" s="313"/>
      <c r="AH39" s="313"/>
      <c r="AI39" s="313"/>
      <c r="AJ39" s="313"/>
      <c r="AK39" s="313"/>
      <c r="AL39" s="314"/>
      <c r="AM39" s="314"/>
      <c r="AN39" s="319"/>
      <c r="AO39" s="320"/>
      <c r="AP39" s="314"/>
      <c r="AQ39" s="313"/>
      <c r="AR39" s="313"/>
      <c r="AS39" s="313"/>
      <c r="AT39" s="313"/>
      <c r="AU39" s="313"/>
      <c r="AV39" s="313"/>
      <c r="AW39" s="313"/>
      <c r="AX39" s="321"/>
      <c r="AY39" s="320"/>
      <c r="AZ39" s="314"/>
      <c r="BA39" s="314"/>
      <c r="BB39" s="319"/>
      <c r="BC39" s="320"/>
      <c r="BD39" s="314"/>
      <c r="BE39" s="314"/>
      <c r="BF39" s="319"/>
      <c r="BG39" s="320"/>
      <c r="BH39" s="314"/>
      <c r="BI39" s="314"/>
      <c r="BJ39" s="319"/>
    </row>
    <row r="40" spans="1:63" ht="15.95" customHeight="1">
      <c r="A40" s="143"/>
      <c r="B40" s="322"/>
      <c r="C40" s="322"/>
      <c r="D40" s="322"/>
      <c r="E40" s="323"/>
      <c r="F40" s="324"/>
      <c r="G40" s="311"/>
      <c r="H40" s="312"/>
      <c r="I40" s="312"/>
      <c r="J40" s="312"/>
      <c r="K40" s="313"/>
      <c r="L40" s="313"/>
      <c r="M40" s="314"/>
      <c r="N40" s="314"/>
      <c r="O40" s="314"/>
      <c r="P40" s="314"/>
      <c r="Q40" s="314"/>
      <c r="R40" s="314"/>
      <c r="S40" s="315"/>
      <c r="T40" s="316"/>
      <c r="U40" s="317"/>
      <c r="V40" s="318"/>
      <c r="W40" s="314"/>
      <c r="X40" s="314"/>
      <c r="Y40" s="314"/>
      <c r="Z40" s="314"/>
      <c r="AA40" s="314"/>
      <c r="AB40" s="314"/>
      <c r="AC40" s="314"/>
      <c r="AD40" s="314"/>
      <c r="AE40" s="314"/>
      <c r="AF40" s="311"/>
      <c r="AG40" s="313"/>
      <c r="AH40" s="313"/>
      <c r="AI40" s="313"/>
      <c r="AJ40" s="313"/>
      <c r="AK40" s="313"/>
      <c r="AL40" s="314"/>
      <c r="AM40" s="314"/>
      <c r="AN40" s="319"/>
      <c r="AO40" s="320"/>
      <c r="AP40" s="314"/>
      <c r="AQ40" s="313"/>
      <c r="AR40" s="313"/>
      <c r="AS40" s="313"/>
      <c r="AT40" s="313"/>
      <c r="AU40" s="313"/>
      <c r="AV40" s="313"/>
      <c r="AW40" s="313"/>
      <c r="AX40" s="321"/>
      <c r="AY40" s="320"/>
      <c r="AZ40" s="314"/>
      <c r="BA40" s="314"/>
      <c r="BB40" s="319"/>
      <c r="BC40" s="320"/>
      <c r="BD40" s="314"/>
      <c r="BE40" s="314"/>
      <c r="BF40" s="319"/>
      <c r="BG40" s="320"/>
      <c r="BH40" s="314"/>
      <c r="BI40" s="314"/>
      <c r="BJ40" s="319"/>
    </row>
    <row r="41" spans="1:63" ht="12.95" customHeight="1">
      <c r="A41" s="39" t="str">
        <f>様式A!$A$66</f>
        <v>※施工記録様式（様式A～D）は、工事の1契約ごとに作成すること。作成後、「浜松市道路トンネル・シェッド・大型カルバート様式保存マニュアル」に基づき、「浜松市土木情報管理システム」に登録すること。</v>
      </c>
    </row>
    <row r="42" spans="1:63" ht="12.95" customHeight="1">
      <c r="A42" s="39" t="s">
        <v>341</v>
      </c>
    </row>
    <row r="43" spans="1:63" ht="12.95" customHeight="1">
      <c r="A43" s="39" t="s">
        <v>339</v>
      </c>
    </row>
    <row r="44" spans="1:63" s="83" customFormat="1">
      <c r="A44" s="80"/>
      <c r="B44" s="80"/>
      <c r="C44" s="80"/>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2"/>
      <c r="BA44" s="82"/>
      <c r="BB44" s="82"/>
      <c r="BC44" s="82"/>
      <c r="BD44" s="82"/>
      <c r="BE44" s="82"/>
      <c r="BF44" s="82"/>
      <c r="BG44" s="79" t="str">
        <f>$BG$1</f>
        <v>施工記録様式C（定期点検に基づく補修用）</v>
      </c>
      <c r="BH44" s="346" t="str">
        <f>様式A!$AH$1</f>
        <v>Ver.1.0</v>
      </c>
      <c r="BI44" s="346"/>
      <c r="BJ44" s="346"/>
    </row>
    <row r="45" spans="1:63" ht="5.0999999999999996" customHeight="1">
      <c r="A45" s="13"/>
      <c r="B45" s="13"/>
      <c r="C45" s="13"/>
      <c r="D45" s="13"/>
      <c r="E45" s="13"/>
      <c r="F45" s="13"/>
      <c r="G45" s="61"/>
      <c r="H45" s="13"/>
      <c r="I45" s="13"/>
      <c r="J45" s="13"/>
      <c r="K45" s="13"/>
      <c r="L45" s="13"/>
      <c r="M45" s="61"/>
      <c r="N45" s="13"/>
      <c r="O45" s="13"/>
      <c r="P45" s="13"/>
      <c r="Q45" s="61"/>
      <c r="R45" s="61"/>
      <c r="S45" s="13"/>
      <c r="T45" s="13"/>
      <c r="U45" s="13"/>
      <c r="V45" s="61"/>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61"/>
      <c r="AU45" s="13"/>
      <c r="AV45" s="13"/>
      <c r="AW45" s="13"/>
      <c r="AX45" s="61"/>
      <c r="AY45" s="61"/>
      <c r="AZ45" s="13"/>
      <c r="BA45" s="13"/>
      <c r="BB45" s="13"/>
      <c r="BC45" s="61"/>
      <c r="BD45" s="13"/>
      <c r="BE45" s="13"/>
      <c r="BF45" s="13"/>
      <c r="BG45" s="13"/>
      <c r="BH45" s="61"/>
      <c r="BI45" s="20"/>
      <c r="BJ45" s="20"/>
    </row>
    <row r="46" spans="1:63" ht="17.100000000000001" customHeight="1">
      <c r="A46" s="72" t="s">
        <v>294</v>
      </c>
      <c r="B46" s="72"/>
      <c r="C46" s="72"/>
      <c r="D46" s="72"/>
      <c r="E46" s="72"/>
      <c r="F46" s="72"/>
      <c r="G46" s="72"/>
      <c r="H46" s="72"/>
      <c r="I46" s="72"/>
      <c r="J46" s="72"/>
      <c r="K46" s="72"/>
      <c r="L46" s="72"/>
      <c r="M46" s="72"/>
      <c r="N46" s="72"/>
      <c r="O46" s="72"/>
      <c r="P46" s="72"/>
      <c r="Q46" s="72"/>
      <c r="R46" s="72"/>
      <c r="S46" s="72"/>
      <c r="T46" s="72"/>
      <c r="U46" s="72"/>
      <c r="V46" s="40"/>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41"/>
      <c r="AV46" s="179" t="s">
        <v>81</v>
      </c>
      <c r="AW46" s="180"/>
      <c r="AX46" s="180"/>
      <c r="AY46" s="180"/>
      <c r="AZ46" s="181"/>
      <c r="BA46" s="347">
        <f>様式A!$AB$3</f>
        <v>0</v>
      </c>
      <c r="BB46" s="348"/>
      <c r="BC46" s="348"/>
      <c r="BD46" s="348"/>
      <c r="BE46" s="348"/>
      <c r="BF46" s="348"/>
      <c r="BG46" s="348"/>
      <c r="BH46" s="348"/>
      <c r="BI46" s="348"/>
      <c r="BJ46" s="349"/>
      <c r="BK46" s="1" t="s">
        <v>315</v>
      </c>
    </row>
    <row r="47" spans="1:63" ht="5.0999999999999996"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row>
    <row r="48" spans="1:63" ht="12" customHeight="1">
      <c r="A48" s="154" t="s">
        <v>76</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row>
    <row r="49" spans="1:63" ht="15.95" customHeight="1">
      <c r="A49" s="154" t="s">
        <v>1</v>
      </c>
      <c r="B49" s="154"/>
      <c r="C49" s="154"/>
      <c r="D49" s="154"/>
      <c r="E49" s="154"/>
      <c r="F49" s="350">
        <f>様式A!$G$54</f>
        <v>0</v>
      </c>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191" t="s">
        <v>20</v>
      </c>
      <c r="AZ49" s="192"/>
      <c r="BA49" s="192"/>
      <c r="BB49" s="192"/>
      <c r="BC49" s="193"/>
      <c r="BD49" s="351">
        <f>様式A!$G$53</f>
        <v>0</v>
      </c>
      <c r="BE49" s="351"/>
      <c r="BF49" s="351"/>
      <c r="BG49" s="351"/>
      <c r="BH49" s="351"/>
      <c r="BI49" s="351"/>
      <c r="BJ49" s="351"/>
      <c r="BK49" s="1" t="s">
        <v>315</v>
      </c>
    </row>
    <row r="50" spans="1:63" ht="15.95" customHeight="1">
      <c r="A50" s="154" t="s">
        <v>218</v>
      </c>
      <c r="B50" s="154"/>
      <c r="C50" s="154"/>
      <c r="D50" s="154"/>
      <c r="E50" s="154"/>
      <c r="F50" s="351" t="e">
        <f>VLOOKUP($BA$3,【編集厳禁】施設情報!$A$2:$X$13,2,FALSE)</f>
        <v>#N/A</v>
      </c>
      <c r="G50" s="351"/>
      <c r="H50" s="351"/>
      <c r="I50" s="351"/>
      <c r="J50" s="351"/>
      <c r="K50" s="351"/>
      <c r="L50" s="351"/>
      <c r="M50" s="351"/>
      <c r="N50" s="351"/>
      <c r="O50" s="351"/>
      <c r="P50" s="352" t="s">
        <v>0</v>
      </c>
      <c r="Q50" s="352"/>
      <c r="R50" s="352"/>
      <c r="S50" s="352"/>
      <c r="T50" s="352"/>
      <c r="U50" s="351" t="e">
        <f>CONCATENATE(VLOOKUP($BA$3,【編集厳禁】施設情報!$A$2:$X$13,3,FALSE),VLOOKUP($BA$3,【編集厳禁】施設情報!$A$2:$X$13,4,FALSE))</f>
        <v>#N/A</v>
      </c>
      <c r="V50" s="351"/>
      <c r="W50" s="351"/>
      <c r="X50" s="351"/>
      <c r="Y50" s="351"/>
      <c r="Z50" s="351"/>
      <c r="AA50" s="351"/>
      <c r="AB50" s="351"/>
      <c r="AC50" s="351"/>
      <c r="AD50" s="351"/>
      <c r="AE50" s="351"/>
      <c r="AF50" s="351"/>
      <c r="AG50" s="351"/>
      <c r="AH50" s="351"/>
      <c r="AI50" s="154" t="s">
        <v>53</v>
      </c>
      <c r="AJ50" s="154"/>
      <c r="AK50" s="154"/>
      <c r="AL50" s="154"/>
      <c r="AM50" s="154"/>
      <c r="AN50" s="353">
        <f>様式A!$G$57</f>
        <v>0</v>
      </c>
      <c r="AO50" s="353"/>
      <c r="AP50" s="353"/>
      <c r="AQ50" s="353"/>
      <c r="AR50" s="353"/>
      <c r="AS50" s="353"/>
      <c r="AT50" s="353"/>
      <c r="AU50" s="353"/>
      <c r="AV50" s="353"/>
      <c r="AW50" s="353"/>
      <c r="AX50" s="353"/>
      <c r="AY50" s="191" t="s">
        <v>34</v>
      </c>
      <c r="AZ50" s="192"/>
      <c r="BA50" s="192"/>
      <c r="BB50" s="192"/>
      <c r="BC50" s="193"/>
      <c r="BD50" s="353">
        <f>様式A!$P$53</f>
        <v>0</v>
      </c>
      <c r="BE50" s="353"/>
      <c r="BF50" s="353"/>
      <c r="BG50" s="353"/>
      <c r="BH50" s="353"/>
      <c r="BI50" s="353"/>
      <c r="BJ50" s="353"/>
      <c r="BK50" s="1" t="s">
        <v>315</v>
      </c>
    </row>
    <row r="51" spans="1:63" ht="12" customHeight="1">
      <c r="A51" s="143" t="s">
        <v>133</v>
      </c>
      <c r="B51" s="354" t="s">
        <v>286</v>
      </c>
      <c r="C51" s="354"/>
      <c r="D51" s="354"/>
      <c r="E51" s="355" t="s">
        <v>292</v>
      </c>
      <c r="F51" s="356"/>
      <c r="G51" s="361" t="s">
        <v>290</v>
      </c>
      <c r="H51" s="362"/>
      <c r="I51" s="362"/>
      <c r="J51" s="362"/>
      <c r="K51" s="362"/>
      <c r="L51" s="362"/>
      <c r="M51" s="362"/>
      <c r="N51" s="362"/>
      <c r="O51" s="362"/>
      <c r="P51" s="362"/>
      <c r="Q51" s="362"/>
      <c r="R51" s="362"/>
      <c r="S51" s="362"/>
      <c r="T51" s="362"/>
      <c r="U51" s="362"/>
      <c r="V51" s="363"/>
      <c r="W51" s="361" t="s">
        <v>134</v>
      </c>
      <c r="X51" s="362"/>
      <c r="Y51" s="362"/>
      <c r="Z51" s="362"/>
      <c r="AA51" s="362"/>
      <c r="AB51" s="362"/>
      <c r="AC51" s="362"/>
      <c r="AD51" s="362"/>
      <c r="AE51" s="363"/>
      <c r="AF51" s="361" t="s">
        <v>136</v>
      </c>
      <c r="AG51" s="362"/>
      <c r="AH51" s="362"/>
      <c r="AI51" s="362"/>
      <c r="AJ51" s="362"/>
      <c r="AK51" s="362"/>
      <c r="AL51" s="362"/>
      <c r="AM51" s="362"/>
      <c r="AN51" s="363"/>
      <c r="AO51" s="367" t="s">
        <v>30</v>
      </c>
      <c r="AP51" s="367"/>
      <c r="AQ51" s="367"/>
      <c r="AR51" s="367"/>
      <c r="AS51" s="367"/>
      <c r="AT51" s="367"/>
      <c r="AU51" s="367"/>
      <c r="AV51" s="367"/>
      <c r="AW51" s="367"/>
      <c r="AX51" s="367"/>
      <c r="AY51" s="361" t="s">
        <v>138</v>
      </c>
      <c r="AZ51" s="362"/>
      <c r="BA51" s="362"/>
      <c r="BB51" s="362"/>
      <c r="BC51" s="362"/>
      <c r="BD51" s="362"/>
      <c r="BE51" s="362"/>
      <c r="BF51" s="362"/>
      <c r="BG51" s="362"/>
      <c r="BH51" s="362"/>
      <c r="BI51" s="362"/>
      <c r="BJ51" s="363"/>
    </row>
    <row r="52" spans="1:63" ht="12" customHeight="1">
      <c r="A52" s="143"/>
      <c r="B52" s="354"/>
      <c r="C52" s="354"/>
      <c r="D52" s="354"/>
      <c r="E52" s="357"/>
      <c r="F52" s="358"/>
      <c r="G52" s="364"/>
      <c r="H52" s="365"/>
      <c r="I52" s="365"/>
      <c r="J52" s="365"/>
      <c r="K52" s="365"/>
      <c r="L52" s="365"/>
      <c r="M52" s="365"/>
      <c r="N52" s="365"/>
      <c r="O52" s="365"/>
      <c r="P52" s="365"/>
      <c r="Q52" s="365"/>
      <c r="R52" s="365"/>
      <c r="S52" s="365"/>
      <c r="T52" s="365"/>
      <c r="U52" s="365"/>
      <c r="V52" s="366"/>
      <c r="W52" s="364"/>
      <c r="X52" s="365"/>
      <c r="Y52" s="365"/>
      <c r="Z52" s="365"/>
      <c r="AA52" s="365"/>
      <c r="AB52" s="365"/>
      <c r="AC52" s="365"/>
      <c r="AD52" s="365"/>
      <c r="AE52" s="366"/>
      <c r="AF52" s="364"/>
      <c r="AG52" s="365"/>
      <c r="AH52" s="365"/>
      <c r="AI52" s="365"/>
      <c r="AJ52" s="365"/>
      <c r="AK52" s="365"/>
      <c r="AL52" s="365"/>
      <c r="AM52" s="365"/>
      <c r="AN52" s="366"/>
      <c r="AO52" s="367"/>
      <c r="AP52" s="367"/>
      <c r="AQ52" s="367"/>
      <c r="AR52" s="367"/>
      <c r="AS52" s="367"/>
      <c r="AT52" s="367"/>
      <c r="AU52" s="367"/>
      <c r="AV52" s="367"/>
      <c r="AW52" s="367"/>
      <c r="AX52" s="367"/>
      <c r="AY52" s="364"/>
      <c r="AZ52" s="365"/>
      <c r="BA52" s="365"/>
      <c r="BB52" s="365"/>
      <c r="BC52" s="365"/>
      <c r="BD52" s="365"/>
      <c r="BE52" s="365"/>
      <c r="BF52" s="365"/>
      <c r="BG52" s="365"/>
      <c r="BH52" s="365"/>
      <c r="BI52" s="365"/>
      <c r="BJ52" s="366"/>
    </row>
    <row r="53" spans="1:63" ht="12" customHeight="1">
      <c r="A53" s="143"/>
      <c r="B53" s="354"/>
      <c r="C53" s="354"/>
      <c r="D53" s="354"/>
      <c r="E53" s="357"/>
      <c r="F53" s="358"/>
      <c r="G53" s="368" t="s">
        <v>287</v>
      </c>
      <c r="H53" s="369"/>
      <c r="I53" s="369"/>
      <c r="J53" s="369"/>
      <c r="K53" s="336"/>
      <c r="L53" s="336"/>
      <c r="M53" s="336" t="s">
        <v>288</v>
      </c>
      <c r="N53" s="336"/>
      <c r="O53" s="336"/>
      <c r="P53" s="336"/>
      <c r="Q53" s="336"/>
      <c r="R53" s="336"/>
      <c r="S53" s="372"/>
      <c r="T53" s="336" t="s">
        <v>289</v>
      </c>
      <c r="U53" s="336"/>
      <c r="V53" s="337"/>
      <c r="W53" s="336" t="s">
        <v>135</v>
      </c>
      <c r="X53" s="336"/>
      <c r="Y53" s="336"/>
      <c r="Z53" s="336"/>
      <c r="AA53" s="336"/>
      <c r="AB53" s="336"/>
      <c r="AC53" s="336"/>
      <c r="AD53" s="336"/>
      <c r="AE53" s="336"/>
      <c r="AF53" s="368" t="s">
        <v>295</v>
      </c>
      <c r="AG53" s="336"/>
      <c r="AH53" s="336"/>
      <c r="AI53" s="336" t="s">
        <v>293</v>
      </c>
      <c r="AJ53" s="336"/>
      <c r="AK53" s="336"/>
      <c r="AL53" s="336" t="s">
        <v>252</v>
      </c>
      <c r="AM53" s="336"/>
      <c r="AN53" s="337"/>
      <c r="AO53" s="340" t="s">
        <v>137</v>
      </c>
      <c r="AP53" s="341"/>
      <c r="AQ53" s="341" t="s">
        <v>74</v>
      </c>
      <c r="AR53" s="341"/>
      <c r="AS53" s="341"/>
      <c r="AT53" s="341"/>
      <c r="AU53" s="341"/>
      <c r="AV53" s="341"/>
      <c r="AW53" s="341"/>
      <c r="AX53" s="342"/>
      <c r="AY53" s="343" t="s">
        <v>146</v>
      </c>
      <c r="AZ53" s="341"/>
      <c r="BA53" s="344" t="s">
        <v>147</v>
      </c>
      <c r="BB53" s="345"/>
      <c r="BC53" s="343" t="s">
        <v>148</v>
      </c>
      <c r="BD53" s="341"/>
      <c r="BE53" s="344" t="s">
        <v>149</v>
      </c>
      <c r="BF53" s="345"/>
      <c r="BG53" s="343" t="s">
        <v>150</v>
      </c>
      <c r="BH53" s="341"/>
      <c r="BI53" s="344" t="s">
        <v>151</v>
      </c>
      <c r="BJ53" s="345"/>
    </row>
    <row r="54" spans="1:63" ht="12" customHeight="1">
      <c r="A54" s="143"/>
      <c r="B54" s="354"/>
      <c r="C54" s="354"/>
      <c r="D54" s="354"/>
      <c r="E54" s="359"/>
      <c r="F54" s="360"/>
      <c r="G54" s="370"/>
      <c r="H54" s="371"/>
      <c r="I54" s="371"/>
      <c r="J54" s="371"/>
      <c r="K54" s="338"/>
      <c r="L54" s="338"/>
      <c r="M54" s="338"/>
      <c r="N54" s="338"/>
      <c r="O54" s="338"/>
      <c r="P54" s="338"/>
      <c r="Q54" s="338"/>
      <c r="R54" s="338"/>
      <c r="S54" s="373"/>
      <c r="T54" s="338"/>
      <c r="U54" s="338"/>
      <c r="V54" s="339"/>
      <c r="W54" s="338"/>
      <c r="X54" s="338"/>
      <c r="Y54" s="338"/>
      <c r="Z54" s="338"/>
      <c r="AA54" s="338"/>
      <c r="AB54" s="338"/>
      <c r="AC54" s="338"/>
      <c r="AD54" s="338"/>
      <c r="AE54" s="338"/>
      <c r="AF54" s="370"/>
      <c r="AG54" s="338"/>
      <c r="AH54" s="338"/>
      <c r="AI54" s="338"/>
      <c r="AJ54" s="338"/>
      <c r="AK54" s="338"/>
      <c r="AL54" s="338"/>
      <c r="AM54" s="338"/>
      <c r="AN54" s="339"/>
      <c r="AO54" s="340"/>
      <c r="AP54" s="341"/>
      <c r="AQ54" s="341"/>
      <c r="AR54" s="341"/>
      <c r="AS54" s="341"/>
      <c r="AT54" s="341"/>
      <c r="AU54" s="341"/>
      <c r="AV54" s="341"/>
      <c r="AW54" s="341"/>
      <c r="AX54" s="342"/>
      <c r="AY54" s="340"/>
      <c r="AZ54" s="341"/>
      <c r="BA54" s="344"/>
      <c r="BB54" s="345"/>
      <c r="BC54" s="340"/>
      <c r="BD54" s="341"/>
      <c r="BE54" s="344"/>
      <c r="BF54" s="345"/>
      <c r="BG54" s="340"/>
      <c r="BH54" s="341"/>
      <c r="BI54" s="344"/>
      <c r="BJ54" s="345"/>
    </row>
    <row r="55" spans="1:63" ht="15.95" customHeight="1">
      <c r="A55" s="143"/>
      <c r="B55" s="322"/>
      <c r="C55" s="322"/>
      <c r="D55" s="322"/>
      <c r="E55" s="323"/>
      <c r="F55" s="324"/>
      <c r="G55" s="311"/>
      <c r="H55" s="312"/>
      <c r="I55" s="312"/>
      <c r="J55" s="312"/>
      <c r="K55" s="313"/>
      <c r="L55" s="313"/>
      <c r="M55" s="314"/>
      <c r="N55" s="314"/>
      <c r="O55" s="314"/>
      <c r="P55" s="314"/>
      <c r="Q55" s="314"/>
      <c r="R55" s="314"/>
      <c r="S55" s="315"/>
      <c r="T55" s="316"/>
      <c r="U55" s="317"/>
      <c r="V55" s="318"/>
      <c r="W55" s="314"/>
      <c r="X55" s="314"/>
      <c r="Y55" s="314"/>
      <c r="Z55" s="314"/>
      <c r="AA55" s="314"/>
      <c r="AB55" s="314"/>
      <c r="AC55" s="314"/>
      <c r="AD55" s="314"/>
      <c r="AE55" s="314"/>
      <c r="AF55" s="311"/>
      <c r="AG55" s="313"/>
      <c r="AH55" s="313"/>
      <c r="AI55" s="313"/>
      <c r="AJ55" s="313"/>
      <c r="AK55" s="313"/>
      <c r="AL55" s="314"/>
      <c r="AM55" s="314"/>
      <c r="AN55" s="319"/>
      <c r="AO55" s="320"/>
      <c r="AP55" s="314"/>
      <c r="AQ55" s="313"/>
      <c r="AR55" s="313"/>
      <c r="AS55" s="313"/>
      <c r="AT55" s="313"/>
      <c r="AU55" s="313"/>
      <c r="AV55" s="313"/>
      <c r="AW55" s="313"/>
      <c r="AX55" s="321"/>
      <c r="AY55" s="320"/>
      <c r="AZ55" s="314"/>
      <c r="BA55" s="314"/>
      <c r="BB55" s="319"/>
      <c r="BC55" s="320"/>
      <c r="BD55" s="314"/>
      <c r="BE55" s="314"/>
      <c r="BF55" s="319"/>
      <c r="BG55" s="320"/>
      <c r="BH55" s="314"/>
      <c r="BI55" s="314"/>
      <c r="BJ55" s="319"/>
    </row>
    <row r="56" spans="1:63" ht="15.95" customHeight="1">
      <c r="A56" s="143"/>
      <c r="B56" s="322"/>
      <c r="C56" s="322"/>
      <c r="D56" s="322"/>
      <c r="E56" s="323"/>
      <c r="F56" s="324"/>
      <c r="G56" s="311"/>
      <c r="H56" s="312"/>
      <c r="I56" s="312"/>
      <c r="J56" s="312"/>
      <c r="K56" s="313"/>
      <c r="L56" s="313"/>
      <c r="M56" s="314"/>
      <c r="N56" s="314"/>
      <c r="O56" s="314"/>
      <c r="P56" s="314"/>
      <c r="Q56" s="314"/>
      <c r="R56" s="314"/>
      <c r="S56" s="315"/>
      <c r="T56" s="316"/>
      <c r="U56" s="317"/>
      <c r="V56" s="318"/>
      <c r="W56" s="314"/>
      <c r="X56" s="314"/>
      <c r="Y56" s="314"/>
      <c r="Z56" s="314"/>
      <c r="AA56" s="314"/>
      <c r="AB56" s="314"/>
      <c r="AC56" s="314"/>
      <c r="AD56" s="314"/>
      <c r="AE56" s="314"/>
      <c r="AF56" s="311"/>
      <c r="AG56" s="313"/>
      <c r="AH56" s="313"/>
      <c r="AI56" s="313"/>
      <c r="AJ56" s="313"/>
      <c r="AK56" s="313"/>
      <c r="AL56" s="314"/>
      <c r="AM56" s="314"/>
      <c r="AN56" s="319"/>
      <c r="AO56" s="320"/>
      <c r="AP56" s="314"/>
      <c r="AQ56" s="313"/>
      <c r="AR56" s="313"/>
      <c r="AS56" s="313"/>
      <c r="AT56" s="313"/>
      <c r="AU56" s="313"/>
      <c r="AV56" s="313"/>
      <c r="AW56" s="313"/>
      <c r="AX56" s="321"/>
      <c r="AY56" s="320"/>
      <c r="AZ56" s="314"/>
      <c r="BA56" s="314"/>
      <c r="BB56" s="319"/>
      <c r="BC56" s="320"/>
      <c r="BD56" s="314"/>
      <c r="BE56" s="314"/>
      <c r="BF56" s="319"/>
      <c r="BG56" s="320"/>
      <c r="BH56" s="314"/>
      <c r="BI56" s="314"/>
      <c r="BJ56" s="319"/>
    </row>
    <row r="57" spans="1:63" ht="15.95" customHeight="1">
      <c r="A57" s="143"/>
      <c r="B57" s="322"/>
      <c r="C57" s="322"/>
      <c r="D57" s="322"/>
      <c r="E57" s="323"/>
      <c r="F57" s="324"/>
      <c r="G57" s="311"/>
      <c r="H57" s="312"/>
      <c r="I57" s="312"/>
      <c r="J57" s="312"/>
      <c r="K57" s="313"/>
      <c r="L57" s="313"/>
      <c r="M57" s="314"/>
      <c r="N57" s="314"/>
      <c r="O57" s="314"/>
      <c r="P57" s="314"/>
      <c r="Q57" s="314"/>
      <c r="R57" s="314"/>
      <c r="S57" s="315"/>
      <c r="T57" s="316"/>
      <c r="U57" s="317"/>
      <c r="V57" s="318"/>
      <c r="W57" s="314"/>
      <c r="X57" s="314"/>
      <c r="Y57" s="314"/>
      <c r="Z57" s="314"/>
      <c r="AA57" s="314"/>
      <c r="AB57" s="314"/>
      <c r="AC57" s="314"/>
      <c r="AD57" s="314"/>
      <c r="AE57" s="314"/>
      <c r="AF57" s="311"/>
      <c r="AG57" s="313"/>
      <c r="AH57" s="313"/>
      <c r="AI57" s="313"/>
      <c r="AJ57" s="313"/>
      <c r="AK57" s="313"/>
      <c r="AL57" s="314"/>
      <c r="AM57" s="314"/>
      <c r="AN57" s="319"/>
      <c r="AO57" s="320"/>
      <c r="AP57" s="314"/>
      <c r="AQ57" s="313"/>
      <c r="AR57" s="313"/>
      <c r="AS57" s="313"/>
      <c r="AT57" s="313"/>
      <c r="AU57" s="313"/>
      <c r="AV57" s="313"/>
      <c r="AW57" s="313"/>
      <c r="AX57" s="321"/>
      <c r="AY57" s="320"/>
      <c r="AZ57" s="314"/>
      <c r="BA57" s="314"/>
      <c r="BB57" s="319"/>
      <c r="BC57" s="320"/>
      <c r="BD57" s="314"/>
      <c r="BE57" s="314"/>
      <c r="BF57" s="319"/>
      <c r="BG57" s="320"/>
      <c r="BH57" s="314"/>
      <c r="BI57" s="314"/>
      <c r="BJ57" s="319"/>
    </row>
    <row r="58" spans="1:63" ht="15.95" customHeight="1">
      <c r="A58" s="143"/>
      <c r="B58" s="322"/>
      <c r="C58" s="322"/>
      <c r="D58" s="322"/>
      <c r="E58" s="323"/>
      <c r="F58" s="324"/>
      <c r="G58" s="311"/>
      <c r="H58" s="312"/>
      <c r="I58" s="312"/>
      <c r="J58" s="312"/>
      <c r="K58" s="313"/>
      <c r="L58" s="313"/>
      <c r="M58" s="314"/>
      <c r="N58" s="314"/>
      <c r="O58" s="314"/>
      <c r="P58" s="314"/>
      <c r="Q58" s="314"/>
      <c r="R58" s="314"/>
      <c r="S58" s="315"/>
      <c r="T58" s="316"/>
      <c r="U58" s="317"/>
      <c r="V58" s="318"/>
      <c r="W58" s="314"/>
      <c r="X58" s="314"/>
      <c r="Y58" s="314"/>
      <c r="Z58" s="314"/>
      <c r="AA58" s="314"/>
      <c r="AB58" s="314"/>
      <c r="AC58" s="314"/>
      <c r="AD58" s="314"/>
      <c r="AE58" s="314"/>
      <c r="AF58" s="311"/>
      <c r="AG58" s="313"/>
      <c r="AH58" s="313"/>
      <c r="AI58" s="313"/>
      <c r="AJ58" s="313"/>
      <c r="AK58" s="313"/>
      <c r="AL58" s="314"/>
      <c r="AM58" s="314"/>
      <c r="AN58" s="319"/>
      <c r="AO58" s="320"/>
      <c r="AP58" s="314"/>
      <c r="AQ58" s="313"/>
      <c r="AR58" s="313"/>
      <c r="AS58" s="313"/>
      <c r="AT58" s="313"/>
      <c r="AU58" s="313"/>
      <c r="AV58" s="313"/>
      <c r="AW58" s="313"/>
      <c r="AX58" s="321"/>
      <c r="AY58" s="320"/>
      <c r="AZ58" s="314"/>
      <c r="BA58" s="314"/>
      <c r="BB58" s="319"/>
      <c r="BC58" s="320"/>
      <c r="BD58" s="314"/>
      <c r="BE58" s="314"/>
      <c r="BF58" s="319"/>
      <c r="BG58" s="320"/>
      <c r="BH58" s="314"/>
      <c r="BI58" s="314"/>
      <c r="BJ58" s="319"/>
    </row>
    <row r="59" spans="1:63" ht="15.95" customHeight="1">
      <c r="A59" s="143"/>
      <c r="B59" s="322"/>
      <c r="C59" s="322"/>
      <c r="D59" s="322"/>
      <c r="E59" s="323"/>
      <c r="F59" s="324"/>
      <c r="G59" s="311"/>
      <c r="H59" s="312"/>
      <c r="I59" s="312"/>
      <c r="J59" s="312"/>
      <c r="K59" s="313"/>
      <c r="L59" s="313"/>
      <c r="M59" s="314"/>
      <c r="N59" s="314"/>
      <c r="O59" s="314"/>
      <c r="P59" s="314"/>
      <c r="Q59" s="314"/>
      <c r="R59" s="314"/>
      <c r="S59" s="315"/>
      <c r="T59" s="316"/>
      <c r="U59" s="317"/>
      <c r="V59" s="318"/>
      <c r="W59" s="314"/>
      <c r="X59" s="314"/>
      <c r="Y59" s="314"/>
      <c r="Z59" s="314"/>
      <c r="AA59" s="314"/>
      <c r="AB59" s="314"/>
      <c r="AC59" s="314"/>
      <c r="AD59" s="314"/>
      <c r="AE59" s="314"/>
      <c r="AF59" s="311"/>
      <c r="AG59" s="313"/>
      <c r="AH59" s="313"/>
      <c r="AI59" s="313"/>
      <c r="AJ59" s="313"/>
      <c r="AK59" s="313"/>
      <c r="AL59" s="314"/>
      <c r="AM59" s="314"/>
      <c r="AN59" s="319"/>
      <c r="AO59" s="325"/>
      <c r="AP59" s="326"/>
      <c r="AQ59" s="313"/>
      <c r="AR59" s="313"/>
      <c r="AS59" s="313"/>
      <c r="AT59" s="313"/>
      <c r="AU59" s="313"/>
      <c r="AV59" s="313"/>
      <c r="AW59" s="313"/>
      <c r="AX59" s="321"/>
      <c r="AY59" s="320"/>
      <c r="AZ59" s="314"/>
      <c r="BA59" s="314"/>
      <c r="BB59" s="319"/>
      <c r="BC59" s="320"/>
      <c r="BD59" s="314"/>
      <c r="BE59" s="314"/>
      <c r="BF59" s="319"/>
      <c r="BG59" s="320"/>
      <c r="BH59" s="314"/>
      <c r="BI59" s="314"/>
      <c r="BJ59" s="319"/>
    </row>
    <row r="60" spans="1:63" ht="15.95" customHeight="1">
      <c r="A60" s="143"/>
      <c r="B60" s="322"/>
      <c r="C60" s="322"/>
      <c r="D60" s="322"/>
      <c r="E60" s="323"/>
      <c r="F60" s="324"/>
      <c r="G60" s="311"/>
      <c r="H60" s="312"/>
      <c r="I60" s="312"/>
      <c r="J60" s="312"/>
      <c r="K60" s="313"/>
      <c r="L60" s="313"/>
      <c r="M60" s="314"/>
      <c r="N60" s="314"/>
      <c r="O60" s="314"/>
      <c r="P60" s="314"/>
      <c r="Q60" s="314"/>
      <c r="R60" s="314"/>
      <c r="S60" s="315"/>
      <c r="T60" s="316"/>
      <c r="U60" s="317"/>
      <c r="V60" s="318"/>
      <c r="W60" s="314"/>
      <c r="X60" s="314"/>
      <c r="Y60" s="314"/>
      <c r="Z60" s="314"/>
      <c r="AA60" s="314"/>
      <c r="AB60" s="314"/>
      <c r="AC60" s="314"/>
      <c r="AD60" s="314"/>
      <c r="AE60" s="314"/>
      <c r="AF60" s="311"/>
      <c r="AG60" s="313"/>
      <c r="AH60" s="313"/>
      <c r="AI60" s="313"/>
      <c r="AJ60" s="313"/>
      <c r="AK60" s="313"/>
      <c r="AL60" s="314"/>
      <c r="AM60" s="314"/>
      <c r="AN60" s="319"/>
      <c r="AO60" s="320"/>
      <c r="AP60" s="314"/>
      <c r="AQ60" s="313"/>
      <c r="AR60" s="313"/>
      <c r="AS60" s="313"/>
      <c r="AT60" s="313"/>
      <c r="AU60" s="313"/>
      <c r="AV60" s="313"/>
      <c r="AW60" s="313"/>
      <c r="AX60" s="321"/>
      <c r="AY60" s="320"/>
      <c r="AZ60" s="314"/>
      <c r="BA60" s="314"/>
      <c r="BB60" s="319"/>
      <c r="BC60" s="320"/>
      <c r="BD60" s="314"/>
      <c r="BE60" s="314"/>
      <c r="BF60" s="319"/>
      <c r="BG60" s="320"/>
      <c r="BH60" s="314"/>
      <c r="BI60" s="314"/>
      <c r="BJ60" s="319"/>
    </row>
    <row r="61" spans="1:63" ht="15.95" customHeight="1">
      <c r="A61" s="143"/>
      <c r="B61" s="332"/>
      <c r="C61" s="333"/>
      <c r="D61" s="334"/>
      <c r="E61" s="323"/>
      <c r="F61" s="324"/>
      <c r="G61" s="311"/>
      <c r="H61" s="312"/>
      <c r="I61" s="312"/>
      <c r="J61" s="312"/>
      <c r="K61" s="313"/>
      <c r="L61" s="313"/>
      <c r="M61" s="314"/>
      <c r="N61" s="314"/>
      <c r="O61" s="314"/>
      <c r="P61" s="314"/>
      <c r="Q61" s="314"/>
      <c r="R61" s="314"/>
      <c r="S61" s="315"/>
      <c r="T61" s="316"/>
      <c r="U61" s="317"/>
      <c r="V61" s="318"/>
      <c r="W61" s="314"/>
      <c r="X61" s="314"/>
      <c r="Y61" s="314"/>
      <c r="Z61" s="314"/>
      <c r="AA61" s="314"/>
      <c r="AB61" s="314"/>
      <c r="AC61" s="314"/>
      <c r="AD61" s="314"/>
      <c r="AE61" s="314"/>
      <c r="AF61" s="311"/>
      <c r="AG61" s="313"/>
      <c r="AH61" s="313"/>
      <c r="AI61" s="313"/>
      <c r="AJ61" s="313"/>
      <c r="AK61" s="313"/>
      <c r="AL61" s="314"/>
      <c r="AM61" s="314"/>
      <c r="AN61" s="319"/>
      <c r="AO61" s="320"/>
      <c r="AP61" s="314"/>
      <c r="AQ61" s="313"/>
      <c r="AR61" s="313"/>
      <c r="AS61" s="313"/>
      <c r="AT61" s="313"/>
      <c r="AU61" s="313"/>
      <c r="AV61" s="313"/>
      <c r="AW61" s="313"/>
      <c r="AX61" s="321"/>
      <c r="AY61" s="320"/>
      <c r="AZ61" s="314"/>
      <c r="BA61" s="314"/>
      <c r="BB61" s="319"/>
      <c r="BC61" s="320"/>
      <c r="BD61" s="314"/>
      <c r="BE61" s="314"/>
      <c r="BF61" s="319"/>
      <c r="BG61" s="320"/>
      <c r="BH61" s="314"/>
      <c r="BI61" s="314"/>
      <c r="BJ61" s="319"/>
    </row>
    <row r="62" spans="1:63" ht="15.95" customHeight="1">
      <c r="A62" s="143"/>
      <c r="B62" s="332"/>
      <c r="C62" s="333"/>
      <c r="D62" s="334"/>
      <c r="E62" s="323"/>
      <c r="F62" s="324"/>
      <c r="G62" s="311"/>
      <c r="H62" s="312"/>
      <c r="I62" s="312"/>
      <c r="J62" s="312"/>
      <c r="K62" s="313"/>
      <c r="L62" s="313"/>
      <c r="M62" s="314"/>
      <c r="N62" s="314"/>
      <c r="O62" s="314"/>
      <c r="P62" s="314"/>
      <c r="Q62" s="314"/>
      <c r="R62" s="314"/>
      <c r="S62" s="315"/>
      <c r="T62" s="316"/>
      <c r="U62" s="317"/>
      <c r="V62" s="318"/>
      <c r="W62" s="314"/>
      <c r="X62" s="314"/>
      <c r="Y62" s="314"/>
      <c r="Z62" s="314"/>
      <c r="AA62" s="314"/>
      <c r="AB62" s="314"/>
      <c r="AC62" s="314"/>
      <c r="AD62" s="314"/>
      <c r="AE62" s="314"/>
      <c r="AF62" s="311"/>
      <c r="AG62" s="313"/>
      <c r="AH62" s="313"/>
      <c r="AI62" s="313"/>
      <c r="AJ62" s="313"/>
      <c r="AK62" s="313"/>
      <c r="AL62" s="314"/>
      <c r="AM62" s="314"/>
      <c r="AN62" s="319"/>
      <c r="AO62" s="320"/>
      <c r="AP62" s="314"/>
      <c r="AQ62" s="313"/>
      <c r="AR62" s="313"/>
      <c r="AS62" s="313"/>
      <c r="AT62" s="313"/>
      <c r="AU62" s="313"/>
      <c r="AV62" s="313"/>
      <c r="AW62" s="313"/>
      <c r="AX62" s="321"/>
      <c r="AY62" s="320"/>
      <c r="AZ62" s="314"/>
      <c r="BA62" s="314"/>
      <c r="BB62" s="319"/>
      <c r="BC62" s="320"/>
      <c r="BD62" s="314"/>
      <c r="BE62" s="314"/>
      <c r="BF62" s="319"/>
      <c r="BG62" s="320"/>
      <c r="BH62" s="314"/>
      <c r="BI62" s="314"/>
      <c r="BJ62" s="319"/>
    </row>
    <row r="63" spans="1:63" ht="15.95" customHeight="1">
      <c r="A63" s="143"/>
      <c r="B63" s="332"/>
      <c r="C63" s="333"/>
      <c r="D63" s="334"/>
      <c r="E63" s="323"/>
      <c r="F63" s="324"/>
      <c r="G63" s="311"/>
      <c r="H63" s="312"/>
      <c r="I63" s="312"/>
      <c r="J63" s="312"/>
      <c r="K63" s="313"/>
      <c r="L63" s="313"/>
      <c r="M63" s="314"/>
      <c r="N63" s="314"/>
      <c r="O63" s="314"/>
      <c r="P63" s="314"/>
      <c r="Q63" s="314"/>
      <c r="R63" s="314"/>
      <c r="S63" s="315"/>
      <c r="T63" s="316"/>
      <c r="U63" s="317"/>
      <c r="V63" s="318"/>
      <c r="W63" s="314"/>
      <c r="X63" s="314"/>
      <c r="Y63" s="314"/>
      <c r="Z63" s="314"/>
      <c r="AA63" s="314"/>
      <c r="AB63" s="314"/>
      <c r="AC63" s="314"/>
      <c r="AD63" s="314"/>
      <c r="AE63" s="314"/>
      <c r="AF63" s="311"/>
      <c r="AG63" s="313"/>
      <c r="AH63" s="313"/>
      <c r="AI63" s="313"/>
      <c r="AJ63" s="313"/>
      <c r="AK63" s="313"/>
      <c r="AL63" s="314"/>
      <c r="AM63" s="314"/>
      <c r="AN63" s="319"/>
      <c r="AO63" s="320"/>
      <c r="AP63" s="314"/>
      <c r="AQ63" s="313"/>
      <c r="AR63" s="313"/>
      <c r="AS63" s="313"/>
      <c r="AT63" s="313"/>
      <c r="AU63" s="313"/>
      <c r="AV63" s="313"/>
      <c r="AW63" s="313"/>
      <c r="AX63" s="321"/>
      <c r="AY63" s="320"/>
      <c r="AZ63" s="314"/>
      <c r="BA63" s="314"/>
      <c r="BB63" s="319"/>
      <c r="BC63" s="320"/>
      <c r="BD63" s="314"/>
      <c r="BE63" s="314"/>
      <c r="BF63" s="319"/>
      <c r="BG63" s="320"/>
      <c r="BH63" s="314"/>
      <c r="BI63" s="314"/>
      <c r="BJ63" s="319"/>
    </row>
    <row r="64" spans="1:63" ht="15.95" customHeight="1">
      <c r="A64" s="143"/>
      <c r="B64" s="332"/>
      <c r="C64" s="333"/>
      <c r="D64" s="334"/>
      <c r="E64" s="323"/>
      <c r="F64" s="324"/>
      <c r="G64" s="311"/>
      <c r="H64" s="312"/>
      <c r="I64" s="312"/>
      <c r="J64" s="312"/>
      <c r="K64" s="313"/>
      <c r="L64" s="313"/>
      <c r="M64" s="314"/>
      <c r="N64" s="314"/>
      <c r="O64" s="314"/>
      <c r="P64" s="314"/>
      <c r="Q64" s="314"/>
      <c r="R64" s="314"/>
      <c r="S64" s="315"/>
      <c r="T64" s="316"/>
      <c r="U64" s="317"/>
      <c r="V64" s="318"/>
      <c r="W64" s="314"/>
      <c r="X64" s="314"/>
      <c r="Y64" s="314"/>
      <c r="Z64" s="314"/>
      <c r="AA64" s="314"/>
      <c r="AB64" s="314"/>
      <c r="AC64" s="314"/>
      <c r="AD64" s="314"/>
      <c r="AE64" s="314"/>
      <c r="AF64" s="311"/>
      <c r="AG64" s="313"/>
      <c r="AH64" s="313"/>
      <c r="AI64" s="313"/>
      <c r="AJ64" s="313"/>
      <c r="AK64" s="313"/>
      <c r="AL64" s="314"/>
      <c r="AM64" s="314"/>
      <c r="AN64" s="319"/>
      <c r="AO64" s="320"/>
      <c r="AP64" s="314"/>
      <c r="AQ64" s="313"/>
      <c r="AR64" s="313"/>
      <c r="AS64" s="313"/>
      <c r="AT64" s="313"/>
      <c r="AU64" s="313"/>
      <c r="AV64" s="313"/>
      <c r="AW64" s="313"/>
      <c r="AX64" s="321"/>
      <c r="AY64" s="320"/>
      <c r="AZ64" s="314"/>
      <c r="BA64" s="314"/>
      <c r="BB64" s="319"/>
      <c r="BC64" s="320"/>
      <c r="BD64" s="314"/>
      <c r="BE64" s="314"/>
      <c r="BF64" s="319"/>
      <c r="BG64" s="320"/>
      <c r="BH64" s="314"/>
      <c r="BI64" s="314"/>
      <c r="BJ64" s="319"/>
    </row>
    <row r="65" spans="1:62" ht="15.95" customHeight="1">
      <c r="A65" s="143"/>
      <c r="B65" s="332"/>
      <c r="C65" s="333"/>
      <c r="D65" s="334"/>
      <c r="E65" s="323"/>
      <c r="F65" s="324"/>
      <c r="G65" s="311"/>
      <c r="H65" s="312"/>
      <c r="I65" s="312"/>
      <c r="J65" s="312"/>
      <c r="K65" s="313"/>
      <c r="L65" s="313"/>
      <c r="M65" s="314"/>
      <c r="N65" s="314"/>
      <c r="O65" s="314"/>
      <c r="P65" s="314"/>
      <c r="Q65" s="314"/>
      <c r="R65" s="314"/>
      <c r="S65" s="315"/>
      <c r="T65" s="316"/>
      <c r="U65" s="317"/>
      <c r="V65" s="318"/>
      <c r="W65" s="314"/>
      <c r="X65" s="314"/>
      <c r="Y65" s="314"/>
      <c r="Z65" s="314"/>
      <c r="AA65" s="314"/>
      <c r="AB65" s="314"/>
      <c r="AC65" s="314"/>
      <c r="AD65" s="314"/>
      <c r="AE65" s="314"/>
      <c r="AF65" s="311"/>
      <c r="AG65" s="313"/>
      <c r="AH65" s="313"/>
      <c r="AI65" s="313"/>
      <c r="AJ65" s="313"/>
      <c r="AK65" s="313"/>
      <c r="AL65" s="314"/>
      <c r="AM65" s="314"/>
      <c r="AN65" s="319"/>
      <c r="AO65" s="320"/>
      <c r="AP65" s="314"/>
      <c r="AQ65" s="313"/>
      <c r="AR65" s="313"/>
      <c r="AS65" s="313"/>
      <c r="AT65" s="313"/>
      <c r="AU65" s="313"/>
      <c r="AV65" s="313"/>
      <c r="AW65" s="313"/>
      <c r="AX65" s="321"/>
      <c r="AY65" s="320"/>
      <c r="AZ65" s="314"/>
      <c r="BA65" s="314"/>
      <c r="BB65" s="319"/>
      <c r="BC65" s="320"/>
      <c r="BD65" s="314"/>
      <c r="BE65" s="314"/>
      <c r="BF65" s="319"/>
      <c r="BG65" s="320"/>
      <c r="BH65" s="314"/>
      <c r="BI65" s="314"/>
      <c r="BJ65" s="319"/>
    </row>
    <row r="66" spans="1:62" ht="15.95" customHeight="1">
      <c r="A66" s="143"/>
      <c r="B66" s="332"/>
      <c r="C66" s="333"/>
      <c r="D66" s="334"/>
      <c r="E66" s="323"/>
      <c r="F66" s="324"/>
      <c r="G66" s="311"/>
      <c r="H66" s="312"/>
      <c r="I66" s="312"/>
      <c r="J66" s="312"/>
      <c r="K66" s="313"/>
      <c r="L66" s="313"/>
      <c r="M66" s="314"/>
      <c r="N66" s="314"/>
      <c r="O66" s="314"/>
      <c r="P66" s="314"/>
      <c r="Q66" s="314"/>
      <c r="R66" s="314"/>
      <c r="S66" s="315"/>
      <c r="T66" s="316"/>
      <c r="U66" s="317"/>
      <c r="V66" s="318"/>
      <c r="W66" s="314"/>
      <c r="X66" s="314"/>
      <c r="Y66" s="314"/>
      <c r="Z66" s="314"/>
      <c r="AA66" s="314"/>
      <c r="AB66" s="314"/>
      <c r="AC66" s="314"/>
      <c r="AD66" s="314"/>
      <c r="AE66" s="314"/>
      <c r="AF66" s="311"/>
      <c r="AG66" s="313"/>
      <c r="AH66" s="313"/>
      <c r="AI66" s="313"/>
      <c r="AJ66" s="313"/>
      <c r="AK66" s="313"/>
      <c r="AL66" s="314"/>
      <c r="AM66" s="314"/>
      <c r="AN66" s="319"/>
      <c r="AO66" s="320"/>
      <c r="AP66" s="314"/>
      <c r="AQ66" s="313"/>
      <c r="AR66" s="313"/>
      <c r="AS66" s="313"/>
      <c r="AT66" s="313"/>
      <c r="AU66" s="313"/>
      <c r="AV66" s="313"/>
      <c r="AW66" s="313"/>
      <c r="AX66" s="321"/>
      <c r="AY66" s="320"/>
      <c r="AZ66" s="314"/>
      <c r="BA66" s="314"/>
      <c r="BB66" s="319"/>
      <c r="BC66" s="320"/>
      <c r="BD66" s="314"/>
      <c r="BE66" s="314"/>
      <c r="BF66" s="319"/>
      <c r="BG66" s="320"/>
      <c r="BH66" s="314"/>
      <c r="BI66" s="314"/>
      <c r="BJ66" s="319"/>
    </row>
    <row r="67" spans="1:62" ht="15.95" customHeight="1">
      <c r="A67" s="143"/>
      <c r="B67" s="332"/>
      <c r="C67" s="333"/>
      <c r="D67" s="334"/>
      <c r="E67" s="323"/>
      <c r="F67" s="324"/>
      <c r="G67" s="311"/>
      <c r="H67" s="312"/>
      <c r="I67" s="312"/>
      <c r="J67" s="312"/>
      <c r="K67" s="313"/>
      <c r="L67" s="313"/>
      <c r="M67" s="314"/>
      <c r="N67" s="314"/>
      <c r="O67" s="314"/>
      <c r="P67" s="314"/>
      <c r="Q67" s="314"/>
      <c r="R67" s="314"/>
      <c r="S67" s="315"/>
      <c r="T67" s="316"/>
      <c r="U67" s="317"/>
      <c r="V67" s="318"/>
      <c r="W67" s="314"/>
      <c r="X67" s="314"/>
      <c r="Y67" s="314"/>
      <c r="Z67" s="314"/>
      <c r="AA67" s="314"/>
      <c r="AB67" s="314"/>
      <c r="AC67" s="314"/>
      <c r="AD67" s="314"/>
      <c r="AE67" s="314"/>
      <c r="AF67" s="311"/>
      <c r="AG67" s="313"/>
      <c r="AH67" s="313"/>
      <c r="AI67" s="313"/>
      <c r="AJ67" s="313"/>
      <c r="AK67" s="313"/>
      <c r="AL67" s="314"/>
      <c r="AM67" s="314"/>
      <c r="AN67" s="319"/>
      <c r="AO67" s="320"/>
      <c r="AP67" s="314"/>
      <c r="AQ67" s="313"/>
      <c r="AR67" s="313"/>
      <c r="AS67" s="313"/>
      <c r="AT67" s="313"/>
      <c r="AU67" s="313"/>
      <c r="AV67" s="313"/>
      <c r="AW67" s="313"/>
      <c r="AX67" s="321"/>
      <c r="AY67" s="320"/>
      <c r="AZ67" s="314"/>
      <c r="BA67" s="314"/>
      <c r="BB67" s="319"/>
      <c r="BC67" s="320"/>
      <c r="BD67" s="314"/>
      <c r="BE67" s="314"/>
      <c r="BF67" s="319"/>
      <c r="BG67" s="320"/>
      <c r="BH67" s="314"/>
      <c r="BI67" s="314"/>
      <c r="BJ67" s="319"/>
    </row>
    <row r="68" spans="1:62" ht="15.95" customHeight="1">
      <c r="A68" s="143"/>
      <c r="B68" s="332"/>
      <c r="C68" s="333"/>
      <c r="D68" s="334"/>
      <c r="E68" s="323"/>
      <c r="F68" s="324"/>
      <c r="G68" s="311"/>
      <c r="H68" s="312"/>
      <c r="I68" s="312"/>
      <c r="J68" s="312"/>
      <c r="K68" s="313"/>
      <c r="L68" s="313"/>
      <c r="M68" s="314"/>
      <c r="N68" s="314"/>
      <c r="O68" s="314"/>
      <c r="P68" s="314"/>
      <c r="Q68" s="314"/>
      <c r="R68" s="314"/>
      <c r="S68" s="315"/>
      <c r="T68" s="316"/>
      <c r="U68" s="317"/>
      <c r="V68" s="318"/>
      <c r="W68" s="314"/>
      <c r="X68" s="314"/>
      <c r="Y68" s="314"/>
      <c r="Z68" s="314"/>
      <c r="AA68" s="314"/>
      <c r="AB68" s="314"/>
      <c r="AC68" s="314"/>
      <c r="AD68" s="314"/>
      <c r="AE68" s="314"/>
      <c r="AF68" s="311"/>
      <c r="AG68" s="313"/>
      <c r="AH68" s="313"/>
      <c r="AI68" s="313"/>
      <c r="AJ68" s="313"/>
      <c r="AK68" s="313"/>
      <c r="AL68" s="314"/>
      <c r="AM68" s="314"/>
      <c r="AN68" s="319"/>
      <c r="AO68" s="320"/>
      <c r="AP68" s="314"/>
      <c r="AQ68" s="313"/>
      <c r="AR68" s="313"/>
      <c r="AS68" s="313"/>
      <c r="AT68" s="313"/>
      <c r="AU68" s="313"/>
      <c r="AV68" s="313"/>
      <c r="AW68" s="313"/>
      <c r="AX68" s="321"/>
      <c r="AY68" s="320"/>
      <c r="AZ68" s="314"/>
      <c r="BA68" s="314"/>
      <c r="BB68" s="319"/>
      <c r="BC68" s="320"/>
      <c r="BD68" s="314"/>
      <c r="BE68" s="314"/>
      <c r="BF68" s="319"/>
      <c r="BG68" s="320"/>
      <c r="BH68" s="314"/>
      <c r="BI68" s="314"/>
      <c r="BJ68" s="319"/>
    </row>
    <row r="69" spans="1:62" ht="15.95" customHeight="1">
      <c r="A69" s="143"/>
      <c r="B69" s="332"/>
      <c r="C69" s="333"/>
      <c r="D69" s="334"/>
      <c r="E69" s="323"/>
      <c r="F69" s="324"/>
      <c r="G69" s="311"/>
      <c r="H69" s="312"/>
      <c r="I69" s="312"/>
      <c r="J69" s="312"/>
      <c r="K69" s="313"/>
      <c r="L69" s="313"/>
      <c r="M69" s="314"/>
      <c r="N69" s="314"/>
      <c r="O69" s="314"/>
      <c r="P69" s="314"/>
      <c r="Q69" s="314"/>
      <c r="R69" s="314"/>
      <c r="S69" s="315"/>
      <c r="T69" s="316"/>
      <c r="U69" s="317"/>
      <c r="V69" s="318"/>
      <c r="W69" s="314"/>
      <c r="X69" s="314"/>
      <c r="Y69" s="314"/>
      <c r="Z69" s="314"/>
      <c r="AA69" s="314"/>
      <c r="AB69" s="314"/>
      <c r="AC69" s="314"/>
      <c r="AD69" s="314"/>
      <c r="AE69" s="314"/>
      <c r="AF69" s="311"/>
      <c r="AG69" s="313"/>
      <c r="AH69" s="313"/>
      <c r="AI69" s="313"/>
      <c r="AJ69" s="313"/>
      <c r="AK69" s="313"/>
      <c r="AL69" s="314"/>
      <c r="AM69" s="314"/>
      <c r="AN69" s="319"/>
      <c r="AO69" s="320"/>
      <c r="AP69" s="314"/>
      <c r="AQ69" s="313"/>
      <c r="AR69" s="313"/>
      <c r="AS69" s="313"/>
      <c r="AT69" s="313"/>
      <c r="AU69" s="313"/>
      <c r="AV69" s="313"/>
      <c r="AW69" s="313"/>
      <c r="AX69" s="321"/>
      <c r="AY69" s="320"/>
      <c r="AZ69" s="314"/>
      <c r="BA69" s="314"/>
      <c r="BB69" s="319"/>
      <c r="BC69" s="320"/>
      <c r="BD69" s="314"/>
      <c r="BE69" s="314"/>
      <c r="BF69" s="319"/>
      <c r="BG69" s="320"/>
      <c r="BH69" s="314"/>
      <c r="BI69" s="314"/>
      <c r="BJ69" s="319"/>
    </row>
    <row r="70" spans="1:62" ht="15.95" customHeight="1">
      <c r="A70" s="143"/>
      <c r="B70" s="322"/>
      <c r="C70" s="322"/>
      <c r="D70" s="322"/>
      <c r="E70" s="323"/>
      <c r="F70" s="324"/>
      <c r="G70" s="311"/>
      <c r="H70" s="312"/>
      <c r="I70" s="312"/>
      <c r="J70" s="312"/>
      <c r="K70" s="313"/>
      <c r="L70" s="313"/>
      <c r="M70" s="314"/>
      <c r="N70" s="314"/>
      <c r="O70" s="314"/>
      <c r="P70" s="314"/>
      <c r="Q70" s="314"/>
      <c r="R70" s="314"/>
      <c r="S70" s="315"/>
      <c r="T70" s="316"/>
      <c r="U70" s="317"/>
      <c r="V70" s="318"/>
      <c r="W70" s="314"/>
      <c r="X70" s="314"/>
      <c r="Y70" s="314"/>
      <c r="Z70" s="314"/>
      <c r="AA70" s="314"/>
      <c r="AB70" s="314"/>
      <c r="AC70" s="314"/>
      <c r="AD70" s="314"/>
      <c r="AE70" s="314"/>
      <c r="AF70" s="311"/>
      <c r="AG70" s="313"/>
      <c r="AH70" s="313"/>
      <c r="AI70" s="313"/>
      <c r="AJ70" s="313"/>
      <c r="AK70" s="313"/>
      <c r="AL70" s="314"/>
      <c r="AM70" s="314"/>
      <c r="AN70" s="319"/>
      <c r="AO70" s="320"/>
      <c r="AP70" s="314"/>
      <c r="AQ70" s="313"/>
      <c r="AR70" s="313"/>
      <c r="AS70" s="313"/>
      <c r="AT70" s="313"/>
      <c r="AU70" s="313"/>
      <c r="AV70" s="313"/>
      <c r="AW70" s="313"/>
      <c r="AX70" s="321"/>
      <c r="AY70" s="320"/>
      <c r="AZ70" s="314"/>
      <c r="BA70" s="314"/>
      <c r="BB70" s="319"/>
      <c r="BC70" s="320"/>
      <c r="BD70" s="314"/>
      <c r="BE70" s="314"/>
      <c r="BF70" s="319"/>
      <c r="BG70" s="320"/>
      <c r="BH70" s="314"/>
      <c r="BI70" s="314"/>
      <c r="BJ70" s="319"/>
    </row>
    <row r="71" spans="1:62" ht="15.95" customHeight="1">
      <c r="A71" s="143"/>
      <c r="B71" s="322"/>
      <c r="C71" s="322"/>
      <c r="D71" s="322"/>
      <c r="E71" s="92"/>
      <c r="F71" s="93"/>
      <c r="G71" s="311"/>
      <c r="H71" s="312"/>
      <c r="I71" s="312"/>
      <c r="J71" s="312"/>
      <c r="K71" s="313"/>
      <c r="L71" s="313"/>
      <c r="M71" s="314"/>
      <c r="N71" s="314"/>
      <c r="O71" s="314"/>
      <c r="P71" s="314"/>
      <c r="Q71" s="314"/>
      <c r="R71" s="314"/>
      <c r="S71" s="315"/>
      <c r="T71" s="94"/>
      <c r="U71" s="95"/>
      <c r="V71" s="96"/>
      <c r="W71" s="314"/>
      <c r="X71" s="314"/>
      <c r="Y71" s="314"/>
      <c r="Z71" s="314"/>
      <c r="AA71" s="314"/>
      <c r="AB71" s="314"/>
      <c r="AC71" s="314"/>
      <c r="AD71" s="314"/>
      <c r="AE71" s="314"/>
      <c r="AF71" s="311"/>
      <c r="AG71" s="313"/>
      <c r="AH71" s="313"/>
      <c r="AI71" s="313"/>
      <c r="AJ71" s="313"/>
      <c r="AK71" s="313"/>
      <c r="AL71" s="314"/>
      <c r="AM71" s="314"/>
      <c r="AN71" s="319"/>
      <c r="AO71" s="320"/>
      <c r="AP71" s="314"/>
      <c r="AQ71" s="313"/>
      <c r="AR71" s="313"/>
      <c r="AS71" s="313"/>
      <c r="AT71" s="313"/>
      <c r="AU71" s="313"/>
      <c r="AV71" s="313"/>
      <c r="AW71" s="313"/>
      <c r="AX71" s="321"/>
      <c r="AY71" s="320"/>
      <c r="AZ71" s="314"/>
      <c r="BA71" s="314"/>
      <c r="BB71" s="319"/>
      <c r="BC71" s="320"/>
      <c r="BD71" s="314"/>
      <c r="BE71" s="314"/>
      <c r="BF71" s="319"/>
      <c r="BG71" s="320"/>
      <c r="BH71" s="314"/>
      <c r="BI71" s="314"/>
      <c r="BJ71" s="319"/>
    </row>
    <row r="72" spans="1:62" ht="15.95" customHeight="1">
      <c r="A72" s="143"/>
      <c r="B72" s="322"/>
      <c r="C72" s="322"/>
      <c r="D72" s="322"/>
      <c r="E72" s="323"/>
      <c r="F72" s="324"/>
      <c r="G72" s="311"/>
      <c r="H72" s="312"/>
      <c r="I72" s="312"/>
      <c r="J72" s="312"/>
      <c r="K72" s="313"/>
      <c r="L72" s="313"/>
      <c r="M72" s="314"/>
      <c r="N72" s="314"/>
      <c r="O72" s="314"/>
      <c r="P72" s="314"/>
      <c r="Q72" s="314"/>
      <c r="R72" s="314"/>
      <c r="S72" s="315"/>
      <c r="T72" s="316"/>
      <c r="U72" s="317"/>
      <c r="V72" s="318"/>
      <c r="W72" s="314"/>
      <c r="X72" s="314"/>
      <c r="Y72" s="314"/>
      <c r="Z72" s="314"/>
      <c r="AA72" s="314"/>
      <c r="AB72" s="314"/>
      <c r="AC72" s="314"/>
      <c r="AD72" s="314"/>
      <c r="AE72" s="314"/>
      <c r="AF72" s="311"/>
      <c r="AG72" s="313"/>
      <c r="AH72" s="313"/>
      <c r="AI72" s="313"/>
      <c r="AJ72" s="313"/>
      <c r="AK72" s="313"/>
      <c r="AL72" s="314"/>
      <c r="AM72" s="314"/>
      <c r="AN72" s="319"/>
      <c r="AO72" s="320"/>
      <c r="AP72" s="314"/>
      <c r="AQ72" s="313"/>
      <c r="AR72" s="313"/>
      <c r="AS72" s="313"/>
      <c r="AT72" s="313"/>
      <c r="AU72" s="313"/>
      <c r="AV72" s="313"/>
      <c r="AW72" s="313"/>
      <c r="AX72" s="321"/>
      <c r="AY72" s="320"/>
      <c r="AZ72" s="314"/>
      <c r="BA72" s="314"/>
      <c r="BB72" s="319"/>
      <c r="BC72" s="320"/>
      <c r="BD72" s="314"/>
      <c r="BE72" s="314"/>
      <c r="BF72" s="319"/>
      <c r="BG72" s="320"/>
      <c r="BH72" s="314"/>
      <c r="BI72" s="314"/>
      <c r="BJ72" s="319"/>
    </row>
    <row r="73" spans="1:62" ht="15.95" customHeight="1">
      <c r="A73" s="143"/>
      <c r="B73" s="322"/>
      <c r="C73" s="322"/>
      <c r="D73" s="322"/>
      <c r="E73" s="323"/>
      <c r="F73" s="324"/>
      <c r="G73" s="311"/>
      <c r="H73" s="312"/>
      <c r="I73" s="312"/>
      <c r="J73" s="312"/>
      <c r="K73" s="313"/>
      <c r="L73" s="313"/>
      <c r="M73" s="314"/>
      <c r="N73" s="314"/>
      <c r="O73" s="314"/>
      <c r="P73" s="314"/>
      <c r="Q73" s="314"/>
      <c r="R73" s="314"/>
      <c r="S73" s="315"/>
      <c r="T73" s="316"/>
      <c r="U73" s="317"/>
      <c r="V73" s="318"/>
      <c r="W73" s="314"/>
      <c r="X73" s="314"/>
      <c r="Y73" s="314"/>
      <c r="Z73" s="314"/>
      <c r="AA73" s="314"/>
      <c r="AB73" s="314"/>
      <c r="AC73" s="314"/>
      <c r="AD73" s="314"/>
      <c r="AE73" s="314"/>
      <c r="AF73" s="311"/>
      <c r="AG73" s="313"/>
      <c r="AH73" s="313"/>
      <c r="AI73" s="313"/>
      <c r="AJ73" s="313"/>
      <c r="AK73" s="313"/>
      <c r="AL73" s="314"/>
      <c r="AM73" s="314"/>
      <c r="AN73" s="319"/>
      <c r="AO73" s="320"/>
      <c r="AP73" s="314"/>
      <c r="AQ73" s="313"/>
      <c r="AR73" s="313"/>
      <c r="AS73" s="313"/>
      <c r="AT73" s="313"/>
      <c r="AU73" s="313"/>
      <c r="AV73" s="313"/>
      <c r="AW73" s="313"/>
      <c r="AX73" s="321"/>
      <c r="AY73" s="320"/>
      <c r="AZ73" s="314"/>
      <c r="BA73" s="314"/>
      <c r="BB73" s="319"/>
      <c r="BC73" s="320"/>
      <c r="BD73" s="314"/>
      <c r="BE73" s="314"/>
      <c r="BF73" s="319"/>
      <c r="BG73" s="320"/>
      <c r="BH73" s="314"/>
      <c r="BI73" s="314"/>
      <c r="BJ73" s="319"/>
    </row>
    <row r="74" spans="1:62" ht="15.95" customHeight="1">
      <c r="A74" s="143"/>
      <c r="B74" s="322"/>
      <c r="C74" s="322"/>
      <c r="D74" s="322"/>
      <c r="E74" s="323"/>
      <c r="F74" s="324"/>
      <c r="G74" s="311"/>
      <c r="H74" s="312"/>
      <c r="I74" s="312"/>
      <c r="J74" s="312"/>
      <c r="K74" s="313"/>
      <c r="L74" s="313"/>
      <c r="M74" s="314"/>
      <c r="N74" s="314"/>
      <c r="O74" s="314"/>
      <c r="P74" s="314"/>
      <c r="Q74" s="314"/>
      <c r="R74" s="314"/>
      <c r="S74" s="315"/>
      <c r="T74" s="316"/>
      <c r="U74" s="317"/>
      <c r="V74" s="318"/>
      <c r="W74" s="314"/>
      <c r="X74" s="314"/>
      <c r="Y74" s="314"/>
      <c r="Z74" s="314"/>
      <c r="AA74" s="314"/>
      <c r="AB74" s="314"/>
      <c r="AC74" s="314"/>
      <c r="AD74" s="314"/>
      <c r="AE74" s="314"/>
      <c r="AF74" s="311"/>
      <c r="AG74" s="313"/>
      <c r="AH74" s="313"/>
      <c r="AI74" s="313"/>
      <c r="AJ74" s="313"/>
      <c r="AK74" s="313"/>
      <c r="AL74" s="314"/>
      <c r="AM74" s="314"/>
      <c r="AN74" s="319"/>
      <c r="AO74" s="320"/>
      <c r="AP74" s="314"/>
      <c r="AQ74" s="313"/>
      <c r="AR74" s="313"/>
      <c r="AS74" s="313"/>
      <c r="AT74" s="313"/>
      <c r="AU74" s="313"/>
      <c r="AV74" s="313"/>
      <c r="AW74" s="313"/>
      <c r="AX74" s="321"/>
      <c r="AY74" s="320"/>
      <c r="AZ74" s="314"/>
      <c r="BA74" s="314"/>
      <c r="BB74" s="319"/>
      <c r="BC74" s="320"/>
      <c r="BD74" s="314"/>
      <c r="BE74" s="314"/>
      <c r="BF74" s="319"/>
      <c r="BG74" s="320"/>
      <c r="BH74" s="314"/>
      <c r="BI74" s="314"/>
      <c r="BJ74" s="319"/>
    </row>
    <row r="75" spans="1:62" ht="15.95" customHeight="1">
      <c r="A75" s="143"/>
      <c r="B75" s="322"/>
      <c r="C75" s="322"/>
      <c r="D75" s="322"/>
      <c r="E75" s="323"/>
      <c r="F75" s="324"/>
      <c r="G75" s="311"/>
      <c r="H75" s="312"/>
      <c r="I75" s="312"/>
      <c r="J75" s="312"/>
      <c r="K75" s="313"/>
      <c r="L75" s="313"/>
      <c r="M75" s="314"/>
      <c r="N75" s="314"/>
      <c r="O75" s="314"/>
      <c r="P75" s="314"/>
      <c r="Q75" s="314"/>
      <c r="R75" s="314"/>
      <c r="S75" s="315"/>
      <c r="T75" s="316"/>
      <c r="U75" s="317"/>
      <c r="V75" s="318"/>
      <c r="W75" s="314"/>
      <c r="X75" s="314"/>
      <c r="Y75" s="314"/>
      <c r="Z75" s="314"/>
      <c r="AA75" s="314"/>
      <c r="AB75" s="314"/>
      <c r="AC75" s="314"/>
      <c r="AD75" s="314"/>
      <c r="AE75" s="314"/>
      <c r="AF75" s="311"/>
      <c r="AG75" s="313"/>
      <c r="AH75" s="313"/>
      <c r="AI75" s="313"/>
      <c r="AJ75" s="313"/>
      <c r="AK75" s="313"/>
      <c r="AL75" s="314"/>
      <c r="AM75" s="314"/>
      <c r="AN75" s="319"/>
      <c r="AO75" s="320"/>
      <c r="AP75" s="314"/>
      <c r="AQ75" s="313"/>
      <c r="AR75" s="313"/>
      <c r="AS75" s="313"/>
      <c r="AT75" s="313"/>
      <c r="AU75" s="313"/>
      <c r="AV75" s="313"/>
      <c r="AW75" s="313"/>
      <c r="AX75" s="321"/>
      <c r="AY75" s="320"/>
      <c r="AZ75" s="314"/>
      <c r="BA75" s="314"/>
      <c r="BB75" s="319"/>
      <c r="BC75" s="320"/>
      <c r="BD75" s="314"/>
      <c r="BE75" s="314"/>
      <c r="BF75" s="319"/>
      <c r="BG75" s="320"/>
      <c r="BH75" s="314"/>
      <c r="BI75" s="314"/>
      <c r="BJ75" s="319"/>
    </row>
    <row r="76" spans="1:62" ht="15.95" customHeight="1">
      <c r="A76" s="143"/>
      <c r="B76" s="332"/>
      <c r="C76" s="333"/>
      <c r="D76" s="334"/>
      <c r="E76" s="323"/>
      <c r="F76" s="324"/>
      <c r="G76" s="335"/>
      <c r="H76" s="330"/>
      <c r="I76" s="330"/>
      <c r="J76" s="330"/>
      <c r="K76" s="330"/>
      <c r="L76" s="312"/>
      <c r="M76" s="315"/>
      <c r="N76" s="328"/>
      <c r="O76" s="328"/>
      <c r="P76" s="328"/>
      <c r="Q76" s="328"/>
      <c r="R76" s="328"/>
      <c r="S76" s="328"/>
      <c r="T76" s="316"/>
      <c r="U76" s="317"/>
      <c r="V76" s="318"/>
      <c r="W76" s="315"/>
      <c r="X76" s="328"/>
      <c r="Y76" s="328"/>
      <c r="Z76" s="328"/>
      <c r="AA76" s="328"/>
      <c r="AB76" s="328"/>
      <c r="AC76" s="328"/>
      <c r="AD76" s="328"/>
      <c r="AE76" s="326"/>
      <c r="AF76" s="311"/>
      <c r="AG76" s="313"/>
      <c r="AH76" s="313"/>
      <c r="AI76" s="313"/>
      <c r="AJ76" s="313"/>
      <c r="AK76" s="313"/>
      <c r="AL76" s="314"/>
      <c r="AM76" s="314"/>
      <c r="AN76" s="319"/>
      <c r="AO76" s="325"/>
      <c r="AP76" s="326"/>
      <c r="AQ76" s="329"/>
      <c r="AR76" s="330"/>
      <c r="AS76" s="330"/>
      <c r="AT76" s="330"/>
      <c r="AU76" s="330"/>
      <c r="AV76" s="330"/>
      <c r="AW76" s="330"/>
      <c r="AX76" s="331"/>
      <c r="AY76" s="325"/>
      <c r="AZ76" s="326"/>
      <c r="BA76" s="315"/>
      <c r="BB76" s="327"/>
      <c r="BC76" s="325"/>
      <c r="BD76" s="326"/>
      <c r="BE76" s="315"/>
      <c r="BF76" s="327"/>
      <c r="BG76" s="325"/>
      <c r="BH76" s="326"/>
      <c r="BI76" s="315"/>
      <c r="BJ76" s="327"/>
    </row>
    <row r="77" spans="1:62" ht="15.95" customHeight="1">
      <c r="A77" s="143"/>
      <c r="B77" s="332"/>
      <c r="C77" s="333"/>
      <c r="D77" s="334"/>
      <c r="E77" s="323"/>
      <c r="F77" s="324"/>
      <c r="G77" s="335"/>
      <c r="H77" s="330"/>
      <c r="I77" s="330"/>
      <c r="J77" s="330"/>
      <c r="K77" s="330"/>
      <c r="L77" s="312"/>
      <c r="M77" s="315"/>
      <c r="N77" s="328"/>
      <c r="O77" s="328"/>
      <c r="P77" s="328"/>
      <c r="Q77" s="328"/>
      <c r="R77" s="328"/>
      <c r="S77" s="328"/>
      <c r="T77" s="316"/>
      <c r="U77" s="317"/>
      <c r="V77" s="318"/>
      <c r="W77" s="315"/>
      <c r="X77" s="328"/>
      <c r="Y77" s="328"/>
      <c r="Z77" s="328"/>
      <c r="AA77" s="328"/>
      <c r="AB77" s="328"/>
      <c r="AC77" s="328"/>
      <c r="AD77" s="328"/>
      <c r="AE77" s="326"/>
      <c r="AF77" s="311"/>
      <c r="AG77" s="313"/>
      <c r="AH77" s="313"/>
      <c r="AI77" s="313"/>
      <c r="AJ77" s="313"/>
      <c r="AK77" s="313"/>
      <c r="AL77" s="314"/>
      <c r="AM77" s="314"/>
      <c r="AN77" s="319"/>
      <c r="AO77" s="325"/>
      <c r="AP77" s="326"/>
      <c r="AQ77" s="329"/>
      <c r="AR77" s="330"/>
      <c r="AS77" s="330"/>
      <c r="AT77" s="330"/>
      <c r="AU77" s="330"/>
      <c r="AV77" s="330"/>
      <c r="AW77" s="330"/>
      <c r="AX77" s="331"/>
      <c r="AY77" s="325"/>
      <c r="AZ77" s="326"/>
      <c r="BA77" s="315"/>
      <c r="BB77" s="327"/>
      <c r="BC77" s="325"/>
      <c r="BD77" s="326"/>
      <c r="BE77" s="315"/>
      <c r="BF77" s="327"/>
      <c r="BG77" s="325"/>
      <c r="BH77" s="326"/>
      <c r="BI77" s="315"/>
      <c r="BJ77" s="327"/>
    </row>
    <row r="78" spans="1:62" ht="15.95" customHeight="1">
      <c r="A78" s="143"/>
      <c r="B78" s="322"/>
      <c r="C78" s="322"/>
      <c r="D78" s="322"/>
      <c r="E78" s="323"/>
      <c r="F78" s="324"/>
      <c r="G78" s="311"/>
      <c r="H78" s="312"/>
      <c r="I78" s="312"/>
      <c r="J78" s="312"/>
      <c r="K78" s="313"/>
      <c r="L78" s="313"/>
      <c r="M78" s="314"/>
      <c r="N78" s="314"/>
      <c r="O78" s="314"/>
      <c r="P78" s="314"/>
      <c r="Q78" s="314"/>
      <c r="R78" s="314"/>
      <c r="S78" s="315"/>
      <c r="T78" s="316"/>
      <c r="U78" s="317"/>
      <c r="V78" s="318"/>
      <c r="W78" s="314"/>
      <c r="X78" s="314"/>
      <c r="Y78" s="314"/>
      <c r="Z78" s="314"/>
      <c r="AA78" s="314"/>
      <c r="AB78" s="314"/>
      <c r="AC78" s="314"/>
      <c r="AD78" s="314"/>
      <c r="AE78" s="314"/>
      <c r="AF78" s="311"/>
      <c r="AG78" s="313"/>
      <c r="AH78" s="313"/>
      <c r="AI78" s="313"/>
      <c r="AJ78" s="313"/>
      <c r="AK78" s="313"/>
      <c r="AL78" s="314"/>
      <c r="AM78" s="314"/>
      <c r="AN78" s="319"/>
      <c r="AO78" s="320"/>
      <c r="AP78" s="314"/>
      <c r="AQ78" s="313"/>
      <c r="AR78" s="313"/>
      <c r="AS78" s="313"/>
      <c r="AT78" s="313"/>
      <c r="AU78" s="313"/>
      <c r="AV78" s="313"/>
      <c r="AW78" s="313"/>
      <c r="AX78" s="321"/>
      <c r="AY78" s="320"/>
      <c r="AZ78" s="314"/>
      <c r="BA78" s="314"/>
      <c r="BB78" s="319"/>
      <c r="BC78" s="320"/>
      <c r="BD78" s="314"/>
      <c r="BE78" s="314"/>
      <c r="BF78" s="319"/>
      <c r="BG78" s="320"/>
      <c r="BH78" s="314"/>
      <c r="BI78" s="314"/>
      <c r="BJ78" s="319"/>
    </row>
    <row r="79" spans="1:62" ht="15.95" customHeight="1">
      <c r="A79" s="143"/>
      <c r="B79" s="322"/>
      <c r="C79" s="322"/>
      <c r="D79" s="322"/>
      <c r="E79" s="323"/>
      <c r="F79" s="324"/>
      <c r="G79" s="311"/>
      <c r="H79" s="312"/>
      <c r="I79" s="312"/>
      <c r="J79" s="312"/>
      <c r="K79" s="313"/>
      <c r="L79" s="313"/>
      <c r="M79" s="314"/>
      <c r="N79" s="314"/>
      <c r="O79" s="314"/>
      <c r="P79" s="314"/>
      <c r="Q79" s="314"/>
      <c r="R79" s="314"/>
      <c r="S79" s="315"/>
      <c r="T79" s="316"/>
      <c r="U79" s="317"/>
      <c r="V79" s="318"/>
      <c r="W79" s="314"/>
      <c r="X79" s="314"/>
      <c r="Y79" s="314"/>
      <c r="Z79" s="314"/>
      <c r="AA79" s="314"/>
      <c r="AB79" s="314"/>
      <c r="AC79" s="314"/>
      <c r="AD79" s="314"/>
      <c r="AE79" s="314"/>
      <c r="AF79" s="311"/>
      <c r="AG79" s="313"/>
      <c r="AH79" s="313"/>
      <c r="AI79" s="313"/>
      <c r="AJ79" s="313"/>
      <c r="AK79" s="313"/>
      <c r="AL79" s="314"/>
      <c r="AM79" s="314"/>
      <c r="AN79" s="319"/>
      <c r="AO79" s="320"/>
      <c r="AP79" s="314"/>
      <c r="AQ79" s="313"/>
      <c r="AR79" s="313"/>
      <c r="AS79" s="313"/>
      <c r="AT79" s="313"/>
      <c r="AU79" s="313"/>
      <c r="AV79" s="313"/>
      <c r="AW79" s="313"/>
      <c r="AX79" s="321"/>
      <c r="AY79" s="320"/>
      <c r="AZ79" s="314"/>
      <c r="BA79" s="314"/>
      <c r="BB79" s="319"/>
      <c r="BC79" s="320"/>
      <c r="BD79" s="314"/>
      <c r="BE79" s="314"/>
      <c r="BF79" s="319"/>
      <c r="BG79" s="320"/>
      <c r="BH79" s="314"/>
      <c r="BI79" s="314"/>
      <c r="BJ79" s="319"/>
    </row>
    <row r="80" spans="1:62" ht="15.95" customHeight="1">
      <c r="A80" s="143"/>
      <c r="B80" s="322"/>
      <c r="C80" s="322"/>
      <c r="D80" s="322"/>
      <c r="E80" s="323"/>
      <c r="F80" s="324"/>
      <c r="G80" s="311"/>
      <c r="H80" s="312"/>
      <c r="I80" s="312"/>
      <c r="J80" s="312"/>
      <c r="K80" s="313"/>
      <c r="L80" s="313"/>
      <c r="M80" s="314"/>
      <c r="N80" s="314"/>
      <c r="O80" s="314"/>
      <c r="P80" s="314"/>
      <c r="Q80" s="314"/>
      <c r="R80" s="314"/>
      <c r="S80" s="315"/>
      <c r="T80" s="316"/>
      <c r="U80" s="317"/>
      <c r="V80" s="318"/>
      <c r="W80" s="314"/>
      <c r="X80" s="314"/>
      <c r="Y80" s="314"/>
      <c r="Z80" s="314"/>
      <c r="AA80" s="314"/>
      <c r="AB80" s="314"/>
      <c r="AC80" s="314"/>
      <c r="AD80" s="314"/>
      <c r="AE80" s="314"/>
      <c r="AF80" s="311"/>
      <c r="AG80" s="313"/>
      <c r="AH80" s="313"/>
      <c r="AI80" s="313"/>
      <c r="AJ80" s="313"/>
      <c r="AK80" s="313"/>
      <c r="AL80" s="314"/>
      <c r="AM80" s="314"/>
      <c r="AN80" s="319"/>
      <c r="AO80" s="320"/>
      <c r="AP80" s="314"/>
      <c r="AQ80" s="313"/>
      <c r="AR80" s="313"/>
      <c r="AS80" s="313"/>
      <c r="AT80" s="313"/>
      <c r="AU80" s="313"/>
      <c r="AV80" s="313"/>
      <c r="AW80" s="313"/>
      <c r="AX80" s="321"/>
      <c r="AY80" s="320"/>
      <c r="AZ80" s="314"/>
      <c r="BA80" s="314"/>
      <c r="BB80" s="319"/>
      <c r="BC80" s="320"/>
      <c r="BD80" s="314"/>
      <c r="BE80" s="314"/>
      <c r="BF80" s="319"/>
      <c r="BG80" s="320"/>
      <c r="BH80" s="314"/>
      <c r="BI80" s="314"/>
      <c r="BJ80" s="319"/>
    </row>
    <row r="81" spans="1:63" ht="15.95" customHeight="1">
      <c r="A81" s="143"/>
      <c r="B81" s="322"/>
      <c r="C81" s="322"/>
      <c r="D81" s="322"/>
      <c r="E81" s="323"/>
      <c r="F81" s="324"/>
      <c r="G81" s="311"/>
      <c r="H81" s="312"/>
      <c r="I81" s="312"/>
      <c r="J81" s="312"/>
      <c r="K81" s="313"/>
      <c r="L81" s="313"/>
      <c r="M81" s="314"/>
      <c r="N81" s="314"/>
      <c r="O81" s="314"/>
      <c r="P81" s="314"/>
      <c r="Q81" s="314"/>
      <c r="R81" s="314"/>
      <c r="S81" s="315"/>
      <c r="T81" s="316"/>
      <c r="U81" s="317"/>
      <c r="V81" s="318"/>
      <c r="W81" s="314"/>
      <c r="X81" s="314"/>
      <c r="Y81" s="314"/>
      <c r="Z81" s="314"/>
      <c r="AA81" s="314"/>
      <c r="AB81" s="314"/>
      <c r="AC81" s="314"/>
      <c r="AD81" s="314"/>
      <c r="AE81" s="314"/>
      <c r="AF81" s="311"/>
      <c r="AG81" s="313"/>
      <c r="AH81" s="313"/>
      <c r="AI81" s="313"/>
      <c r="AJ81" s="313"/>
      <c r="AK81" s="313"/>
      <c r="AL81" s="314"/>
      <c r="AM81" s="314"/>
      <c r="AN81" s="319"/>
      <c r="AO81" s="320"/>
      <c r="AP81" s="314"/>
      <c r="AQ81" s="313"/>
      <c r="AR81" s="313"/>
      <c r="AS81" s="313"/>
      <c r="AT81" s="313"/>
      <c r="AU81" s="313"/>
      <c r="AV81" s="313"/>
      <c r="AW81" s="313"/>
      <c r="AX81" s="321"/>
      <c r="AY81" s="320"/>
      <c r="AZ81" s="314"/>
      <c r="BA81" s="314"/>
      <c r="BB81" s="319"/>
      <c r="BC81" s="320"/>
      <c r="BD81" s="314"/>
      <c r="BE81" s="314"/>
      <c r="BF81" s="319"/>
      <c r="BG81" s="320"/>
      <c r="BH81" s="314"/>
      <c r="BI81" s="314"/>
      <c r="BJ81" s="319"/>
    </row>
    <row r="82" spans="1:63" ht="15.95" customHeight="1">
      <c r="A82" s="143"/>
      <c r="B82" s="322"/>
      <c r="C82" s="322"/>
      <c r="D82" s="322"/>
      <c r="E82" s="323"/>
      <c r="F82" s="324"/>
      <c r="G82" s="311"/>
      <c r="H82" s="312"/>
      <c r="I82" s="312"/>
      <c r="J82" s="312"/>
      <c r="K82" s="313"/>
      <c r="L82" s="313"/>
      <c r="M82" s="314"/>
      <c r="N82" s="314"/>
      <c r="O82" s="314"/>
      <c r="P82" s="314"/>
      <c r="Q82" s="314"/>
      <c r="R82" s="314"/>
      <c r="S82" s="315"/>
      <c r="T82" s="316"/>
      <c r="U82" s="317"/>
      <c r="V82" s="318"/>
      <c r="W82" s="314"/>
      <c r="X82" s="314"/>
      <c r="Y82" s="314"/>
      <c r="Z82" s="314"/>
      <c r="AA82" s="314"/>
      <c r="AB82" s="314"/>
      <c r="AC82" s="314"/>
      <c r="AD82" s="314"/>
      <c r="AE82" s="314"/>
      <c r="AF82" s="311"/>
      <c r="AG82" s="313"/>
      <c r="AH82" s="313"/>
      <c r="AI82" s="313"/>
      <c r="AJ82" s="313"/>
      <c r="AK82" s="313"/>
      <c r="AL82" s="314"/>
      <c r="AM82" s="314"/>
      <c r="AN82" s="319"/>
      <c r="AO82" s="320"/>
      <c r="AP82" s="314"/>
      <c r="AQ82" s="313"/>
      <c r="AR82" s="313"/>
      <c r="AS82" s="313"/>
      <c r="AT82" s="313"/>
      <c r="AU82" s="313"/>
      <c r="AV82" s="313"/>
      <c r="AW82" s="313"/>
      <c r="AX82" s="321"/>
      <c r="AY82" s="320"/>
      <c r="AZ82" s="314"/>
      <c r="BA82" s="314"/>
      <c r="BB82" s="319"/>
      <c r="BC82" s="320"/>
      <c r="BD82" s="314"/>
      <c r="BE82" s="314"/>
      <c r="BF82" s="319"/>
      <c r="BG82" s="320"/>
      <c r="BH82" s="314"/>
      <c r="BI82" s="314"/>
      <c r="BJ82" s="319"/>
    </row>
    <row r="83" spans="1:63" ht="15.95" customHeight="1">
      <c r="A83" s="143"/>
      <c r="B83" s="322"/>
      <c r="C83" s="322"/>
      <c r="D83" s="322"/>
      <c r="E83" s="323"/>
      <c r="F83" s="324"/>
      <c r="G83" s="311"/>
      <c r="H83" s="312"/>
      <c r="I83" s="312"/>
      <c r="J83" s="312"/>
      <c r="K83" s="313"/>
      <c r="L83" s="313"/>
      <c r="M83" s="314"/>
      <c r="N83" s="314"/>
      <c r="O83" s="314"/>
      <c r="P83" s="314"/>
      <c r="Q83" s="314"/>
      <c r="R83" s="314"/>
      <c r="S83" s="315"/>
      <c r="T83" s="316"/>
      <c r="U83" s="317"/>
      <c r="V83" s="318"/>
      <c r="W83" s="314"/>
      <c r="X83" s="314"/>
      <c r="Y83" s="314"/>
      <c r="Z83" s="314"/>
      <c r="AA83" s="314"/>
      <c r="AB83" s="314"/>
      <c r="AC83" s="314"/>
      <c r="AD83" s="314"/>
      <c r="AE83" s="314"/>
      <c r="AF83" s="311"/>
      <c r="AG83" s="313"/>
      <c r="AH83" s="313"/>
      <c r="AI83" s="313"/>
      <c r="AJ83" s="313"/>
      <c r="AK83" s="313"/>
      <c r="AL83" s="314"/>
      <c r="AM83" s="314"/>
      <c r="AN83" s="319"/>
      <c r="AO83" s="320"/>
      <c r="AP83" s="314"/>
      <c r="AQ83" s="313"/>
      <c r="AR83" s="313"/>
      <c r="AS83" s="313"/>
      <c r="AT83" s="313"/>
      <c r="AU83" s="313"/>
      <c r="AV83" s="313"/>
      <c r="AW83" s="313"/>
      <c r="AX83" s="321"/>
      <c r="AY83" s="320"/>
      <c r="AZ83" s="314"/>
      <c r="BA83" s="314"/>
      <c r="BB83" s="319"/>
      <c r="BC83" s="320"/>
      <c r="BD83" s="314"/>
      <c r="BE83" s="314"/>
      <c r="BF83" s="319"/>
      <c r="BG83" s="320"/>
      <c r="BH83" s="314"/>
      <c r="BI83" s="314"/>
      <c r="BJ83" s="319"/>
    </row>
    <row r="84" spans="1:63" ht="12.95" customHeight="1">
      <c r="A84" s="39" t="str">
        <f>様式A!$A$66</f>
        <v>※施工記録様式（様式A～D）は、工事の1契約ごとに作成すること。作成後、「浜松市道路トンネル・シェッド・大型カルバート様式保存マニュアル」に基づき、「浜松市土木情報管理システム」に登録すること。</v>
      </c>
    </row>
    <row r="85" spans="1:63" ht="12.95" customHeight="1">
      <c r="A85" s="39"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86" spans="1:63" ht="12.95" customHeight="1">
      <c r="A86" s="39" t="str">
        <f>$A$43</f>
        <v>※定期点検以外で発見した変状についても詳細調査・措置を行った場合は、定期点検時に発見した変状と番号が重複しないよう配慮し、ブロック番号～措置履歴を記載すること。</v>
      </c>
    </row>
    <row r="87" spans="1:63" s="83" customFormat="1">
      <c r="A87" s="80"/>
      <c r="B87" s="80"/>
      <c r="C87" s="80"/>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2"/>
      <c r="BA87" s="82"/>
      <c r="BB87" s="82"/>
      <c r="BC87" s="82"/>
      <c r="BD87" s="82"/>
      <c r="BE87" s="82"/>
      <c r="BF87" s="82"/>
      <c r="BG87" s="79" t="str">
        <f>$BG$1</f>
        <v>施工記録様式C（定期点検に基づく補修用）</v>
      </c>
      <c r="BH87" s="346" t="str">
        <f>様式A!$AH$1</f>
        <v>Ver.1.0</v>
      </c>
      <c r="BI87" s="346"/>
      <c r="BJ87" s="346"/>
    </row>
    <row r="88" spans="1:63" ht="5.0999999999999996" customHeight="1">
      <c r="A88" s="13"/>
      <c r="B88" s="13"/>
      <c r="C88" s="13"/>
      <c r="D88" s="13"/>
      <c r="E88" s="13"/>
      <c r="F88" s="13"/>
      <c r="G88" s="61"/>
      <c r="H88" s="13"/>
      <c r="I88" s="13"/>
      <c r="J88" s="13"/>
      <c r="K88" s="13"/>
      <c r="L88" s="13"/>
      <c r="M88" s="61"/>
      <c r="N88" s="13"/>
      <c r="O88" s="13"/>
      <c r="P88" s="13"/>
      <c r="Q88" s="61"/>
      <c r="R88" s="61"/>
      <c r="S88" s="13"/>
      <c r="T88" s="13"/>
      <c r="U88" s="13"/>
      <c r="V88" s="61"/>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61"/>
      <c r="AU88" s="13"/>
      <c r="AV88" s="13"/>
      <c r="AW88" s="13"/>
      <c r="AX88" s="61"/>
      <c r="AY88" s="61"/>
      <c r="AZ88" s="13"/>
      <c r="BA88" s="13"/>
      <c r="BB88" s="13"/>
      <c r="BC88" s="61"/>
      <c r="BD88" s="13"/>
      <c r="BE88" s="13"/>
      <c r="BF88" s="13"/>
      <c r="BG88" s="13"/>
      <c r="BH88" s="61"/>
      <c r="BI88" s="20"/>
      <c r="BJ88" s="20"/>
    </row>
    <row r="89" spans="1:63" ht="17.100000000000001" customHeight="1">
      <c r="A89" s="72" t="s">
        <v>294</v>
      </c>
      <c r="B89" s="72"/>
      <c r="C89" s="72"/>
      <c r="D89" s="72"/>
      <c r="E89" s="72"/>
      <c r="F89" s="72"/>
      <c r="G89" s="72"/>
      <c r="H89" s="72"/>
      <c r="I89" s="72"/>
      <c r="J89" s="72"/>
      <c r="K89" s="72"/>
      <c r="L89" s="72"/>
      <c r="M89" s="72"/>
      <c r="N89" s="72"/>
      <c r="O89" s="72"/>
      <c r="P89" s="72"/>
      <c r="Q89" s="72"/>
      <c r="R89" s="72"/>
      <c r="S89" s="72"/>
      <c r="T89" s="72"/>
      <c r="U89" s="72"/>
      <c r="V89" s="40"/>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41"/>
      <c r="AV89" s="179" t="s">
        <v>81</v>
      </c>
      <c r="AW89" s="180"/>
      <c r="AX89" s="180"/>
      <c r="AY89" s="180"/>
      <c r="AZ89" s="181"/>
      <c r="BA89" s="347">
        <f>様式A!$AB$3</f>
        <v>0</v>
      </c>
      <c r="BB89" s="348"/>
      <c r="BC89" s="348"/>
      <c r="BD89" s="348"/>
      <c r="BE89" s="348"/>
      <c r="BF89" s="348"/>
      <c r="BG89" s="348"/>
      <c r="BH89" s="348"/>
      <c r="BI89" s="348"/>
      <c r="BJ89" s="349"/>
      <c r="BK89" s="1" t="s">
        <v>315</v>
      </c>
    </row>
    <row r="90" spans="1:63" ht="5.0999999999999996"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row>
    <row r="91" spans="1:63" ht="12" customHeight="1">
      <c r="A91" s="154" t="s">
        <v>76</v>
      </c>
      <c r="B91" s="154"/>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c r="BE91" s="154"/>
      <c r="BF91" s="154"/>
      <c r="BG91" s="154"/>
      <c r="BH91" s="154"/>
      <c r="BI91" s="154"/>
      <c r="BJ91" s="154"/>
    </row>
    <row r="92" spans="1:63" ht="15.95" customHeight="1">
      <c r="A92" s="154" t="s">
        <v>1</v>
      </c>
      <c r="B92" s="154"/>
      <c r="C92" s="154"/>
      <c r="D92" s="154"/>
      <c r="E92" s="154"/>
      <c r="F92" s="350">
        <f>様式A!$G$54</f>
        <v>0</v>
      </c>
      <c r="G92" s="350"/>
      <c r="H92" s="350"/>
      <c r="I92" s="350"/>
      <c r="J92" s="350"/>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0"/>
      <c r="AQ92" s="350"/>
      <c r="AR92" s="350"/>
      <c r="AS92" s="350"/>
      <c r="AT92" s="350"/>
      <c r="AU92" s="350"/>
      <c r="AV92" s="350"/>
      <c r="AW92" s="350"/>
      <c r="AX92" s="350"/>
      <c r="AY92" s="191" t="s">
        <v>20</v>
      </c>
      <c r="AZ92" s="192"/>
      <c r="BA92" s="192"/>
      <c r="BB92" s="192"/>
      <c r="BC92" s="193"/>
      <c r="BD92" s="351">
        <f>様式A!$G$53</f>
        <v>0</v>
      </c>
      <c r="BE92" s="351"/>
      <c r="BF92" s="351"/>
      <c r="BG92" s="351"/>
      <c r="BH92" s="351"/>
      <c r="BI92" s="351"/>
      <c r="BJ92" s="351"/>
      <c r="BK92" s="1" t="s">
        <v>315</v>
      </c>
    </row>
    <row r="93" spans="1:63" ht="15.95" customHeight="1">
      <c r="A93" s="154" t="s">
        <v>218</v>
      </c>
      <c r="B93" s="154"/>
      <c r="C93" s="154"/>
      <c r="D93" s="154"/>
      <c r="E93" s="154"/>
      <c r="F93" s="351" t="e">
        <f>VLOOKUP($BA$3,【編集厳禁】施設情報!$A$2:$X$13,2,FALSE)</f>
        <v>#N/A</v>
      </c>
      <c r="G93" s="351"/>
      <c r="H93" s="351"/>
      <c r="I93" s="351"/>
      <c r="J93" s="351"/>
      <c r="K93" s="351"/>
      <c r="L93" s="351"/>
      <c r="M93" s="351"/>
      <c r="N93" s="351"/>
      <c r="O93" s="351"/>
      <c r="P93" s="352" t="s">
        <v>0</v>
      </c>
      <c r="Q93" s="352"/>
      <c r="R93" s="352"/>
      <c r="S93" s="352"/>
      <c r="T93" s="352"/>
      <c r="U93" s="351" t="e">
        <f>CONCATENATE(VLOOKUP($BA$3,【編集厳禁】施設情報!$A$2:$X$13,3,FALSE),VLOOKUP($BA$3,【編集厳禁】施設情報!$A$2:$X$13,4,FALSE))</f>
        <v>#N/A</v>
      </c>
      <c r="V93" s="351"/>
      <c r="W93" s="351"/>
      <c r="X93" s="351"/>
      <c r="Y93" s="351"/>
      <c r="Z93" s="351"/>
      <c r="AA93" s="351"/>
      <c r="AB93" s="351"/>
      <c r="AC93" s="351"/>
      <c r="AD93" s="351"/>
      <c r="AE93" s="351"/>
      <c r="AF93" s="351"/>
      <c r="AG93" s="351"/>
      <c r="AH93" s="351"/>
      <c r="AI93" s="154" t="s">
        <v>53</v>
      </c>
      <c r="AJ93" s="154"/>
      <c r="AK93" s="154"/>
      <c r="AL93" s="154"/>
      <c r="AM93" s="154"/>
      <c r="AN93" s="353">
        <f>様式A!$G$57</f>
        <v>0</v>
      </c>
      <c r="AO93" s="353"/>
      <c r="AP93" s="353"/>
      <c r="AQ93" s="353"/>
      <c r="AR93" s="353"/>
      <c r="AS93" s="353"/>
      <c r="AT93" s="353"/>
      <c r="AU93" s="353"/>
      <c r="AV93" s="353"/>
      <c r="AW93" s="353"/>
      <c r="AX93" s="353"/>
      <c r="AY93" s="191" t="s">
        <v>34</v>
      </c>
      <c r="AZ93" s="192"/>
      <c r="BA93" s="192"/>
      <c r="BB93" s="192"/>
      <c r="BC93" s="193"/>
      <c r="BD93" s="353">
        <f>様式A!$P$53</f>
        <v>0</v>
      </c>
      <c r="BE93" s="353"/>
      <c r="BF93" s="353"/>
      <c r="BG93" s="353"/>
      <c r="BH93" s="353"/>
      <c r="BI93" s="353"/>
      <c r="BJ93" s="353"/>
      <c r="BK93" s="1" t="s">
        <v>315</v>
      </c>
    </row>
    <row r="94" spans="1:63" ht="12" customHeight="1">
      <c r="A94" s="143" t="s">
        <v>133</v>
      </c>
      <c r="B94" s="354" t="s">
        <v>286</v>
      </c>
      <c r="C94" s="354"/>
      <c r="D94" s="354"/>
      <c r="E94" s="355" t="s">
        <v>292</v>
      </c>
      <c r="F94" s="356"/>
      <c r="G94" s="361" t="s">
        <v>290</v>
      </c>
      <c r="H94" s="362"/>
      <c r="I94" s="362"/>
      <c r="J94" s="362"/>
      <c r="K94" s="362"/>
      <c r="L94" s="362"/>
      <c r="M94" s="362"/>
      <c r="N94" s="362"/>
      <c r="O94" s="362"/>
      <c r="P94" s="362"/>
      <c r="Q94" s="362"/>
      <c r="R94" s="362"/>
      <c r="S94" s="362"/>
      <c r="T94" s="362"/>
      <c r="U94" s="362"/>
      <c r="V94" s="363"/>
      <c r="W94" s="361" t="s">
        <v>134</v>
      </c>
      <c r="X94" s="362"/>
      <c r="Y94" s="362"/>
      <c r="Z94" s="362"/>
      <c r="AA94" s="362"/>
      <c r="AB94" s="362"/>
      <c r="AC94" s="362"/>
      <c r="AD94" s="362"/>
      <c r="AE94" s="363"/>
      <c r="AF94" s="361" t="s">
        <v>136</v>
      </c>
      <c r="AG94" s="362"/>
      <c r="AH94" s="362"/>
      <c r="AI94" s="362"/>
      <c r="AJ94" s="362"/>
      <c r="AK94" s="362"/>
      <c r="AL94" s="362"/>
      <c r="AM94" s="362"/>
      <c r="AN94" s="363"/>
      <c r="AO94" s="367" t="s">
        <v>30</v>
      </c>
      <c r="AP94" s="367"/>
      <c r="AQ94" s="367"/>
      <c r="AR94" s="367"/>
      <c r="AS94" s="367"/>
      <c r="AT94" s="367"/>
      <c r="AU94" s="367"/>
      <c r="AV94" s="367"/>
      <c r="AW94" s="367"/>
      <c r="AX94" s="367"/>
      <c r="AY94" s="361" t="s">
        <v>138</v>
      </c>
      <c r="AZ94" s="362"/>
      <c r="BA94" s="362"/>
      <c r="BB94" s="362"/>
      <c r="BC94" s="362"/>
      <c r="BD94" s="362"/>
      <c r="BE94" s="362"/>
      <c r="BF94" s="362"/>
      <c r="BG94" s="362"/>
      <c r="BH94" s="362"/>
      <c r="BI94" s="362"/>
      <c r="BJ94" s="363"/>
    </row>
    <row r="95" spans="1:63" ht="12" customHeight="1">
      <c r="A95" s="143"/>
      <c r="B95" s="354"/>
      <c r="C95" s="354"/>
      <c r="D95" s="354"/>
      <c r="E95" s="357"/>
      <c r="F95" s="358"/>
      <c r="G95" s="364"/>
      <c r="H95" s="365"/>
      <c r="I95" s="365"/>
      <c r="J95" s="365"/>
      <c r="K95" s="365"/>
      <c r="L95" s="365"/>
      <c r="M95" s="365"/>
      <c r="N95" s="365"/>
      <c r="O95" s="365"/>
      <c r="P95" s="365"/>
      <c r="Q95" s="365"/>
      <c r="R95" s="365"/>
      <c r="S95" s="365"/>
      <c r="T95" s="365"/>
      <c r="U95" s="365"/>
      <c r="V95" s="366"/>
      <c r="W95" s="364"/>
      <c r="X95" s="365"/>
      <c r="Y95" s="365"/>
      <c r="Z95" s="365"/>
      <c r="AA95" s="365"/>
      <c r="AB95" s="365"/>
      <c r="AC95" s="365"/>
      <c r="AD95" s="365"/>
      <c r="AE95" s="366"/>
      <c r="AF95" s="364"/>
      <c r="AG95" s="365"/>
      <c r="AH95" s="365"/>
      <c r="AI95" s="365"/>
      <c r="AJ95" s="365"/>
      <c r="AK95" s="365"/>
      <c r="AL95" s="365"/>
      <c r="AM95" s="365"/>
      <c r="AN95" s="366"/>
      <c r="AO95" s="367"/>
      <c r="AP95" s="367"/>
      <c r="AQ95" s="367"/>
      <c r="AR95" s="367"/>
      <c r="AS95" s="367"/>
      <c r="AT95" s="367"/>
      <c r="AU95" s="367"/>
      <c r="AV95" s="367"/>
      <c r="AW95" s="367"/>
      <c r="AX95" s="367"/>
      <c r="AY95" s="364"/>
      <c r="AZ95" s="365"/>
      <c r="BA95" s="365"/>
      <c r="BB95" s="365"/>
      <c r="BC95" s="365"/>
      <c r="BD95" s="365"/>
      <c r="BE95" s="365"/>
      <c r="BF95" s="365"/>
      <c r="BG95" s="365"/>
      <c r="BH95" s="365"/>
      <c r="BI95" s="365"/>
      <c r="BJ95" s="366"/>
    </row>
    <row r="96" spans="1:63" ht="12" customHeight="1">
      <c r="A96" s="143"/>
      <c r="B96" s="354"/>
      <c r="C96" s="354"/>
      <c r="D96" s="354"/>
      <c r="E96" s="357"/>
      <c r="F96" s="358"/>
      <c r="G96" s="368" t="s">
        <v>287</v>
      </c>
      <c r="H96" s="369"/>
      <c r="I96" s="369"/>
      <c r="J96" s="369"/>
      <c r="K96" s="336"/>
      <c r="L96" s="336"/>
      <c r="M96" s="336" t="s">
        <v>288</v>
      </c>
      <c r="N96" s="336"/>
      <c r="O96" s="336"/>
      <c r="P96" s="336"/>
      <c r="Q96" s="336"/>
      <c r="R96" s="336"/>
      <c r="S96" s="372"/>
      <c r="T96" s="336" t="s">
        <v>289</v>
      </c>
      <c r="U96" s="336"/>
      <c r="V96" s="337"/>
      <c r="W96" s="336" t="s">
        <v>135</v>
      </c>
      <c r="X96" s="336"/>
      <c r="Y96" s="336"/>
      <c r="Z96" s="336"/>
      <c r="AA96" s="336"/>
      <c r="AB96" s="336"/>
      <c r="AC96" s="336"/>
      <c r="AD96" s="336"/>
      <c r="AE96" s="336"/>
      <c r="AF96" s="368" t="s">
        <v>295</v>
      </c>
      <c r="AG96" s="336"/>
      <c r="AH96" s="336"/>
      <c r="AI96" s="336" t="s">
        <v>293</v>
      </c>
      <c r="AJ96" s="336"/>
      <c r="AK96" s="336"/>
      <c r="AL96" s="336" t="s">
        <v>252</v>
      </c>
      <c r="AM96" s="336"/>
      <c r="AN96" s="337"/>
      <c r="AO96" s="340" t="s">
        <v>137</v>
      </c>
      <c r="AP96" s="341"/>
      <c r="AQ96" s="341" t="s">
        <v>74</v>
      </c>
      <c r="AR96" s="341"/>
      <c r="AS96" s="341"/>
      <c r="AT96" s="341"/>
      <c r="AU96" s="341"/>
      <c r="AV96" s="341"/>
      <c r="AW96" s="341"/>
      <c r="AX96" s="342"/>
      <c r="AY96" s="343" t="s">
        <v>146</v>
      </c>
      <c r="AZ96" s="341"/>
      <c r="BA96" s="344" t="s">
        <v>147</v>
      </c>
      <c r="BB96" s="345"/>
      <c r="BC96" s="343" t="s">
        <v>148</v>
      </c>
      <c r="BD96" s="341"/>
      <c r="BE96" s="344" t="s">
        <v>149</v>
      </c>
      <c r="BF96" s="345"/>
      <c r="BG96" s="343" t="s">
        <v>150</v>
      </c>
      <c r="BH96" s="341"/>
      <c r="BI96" s="344" t="s">
        <v>151</v>
      </c>
      <c r="BJ96" s="345"/>
    </row>
    <row r="97" spans="1:62" ht="12" customHeight="1">
      <c r="A97" s="143"/>
      <c r="B97" s="354"/>
      <c r="C97" s="354"/>
      <c r="D97" s="354"/>
      <c r="E97" s="359"/>
      <c r="F97" s="360"/>
      <c r="G97" s="370"/>
      <c r="H97" s="371"/>
      <c r="I97" s="371"/>
      <c r="J97" s="371"/>
      <c r="K97" s="338"/>
      <c r="L97" s="338"/>
      <c r="M97" s="338"/>
      <c r="N97" s="338"/>
      <c r="O97" s="338"/>
      <c r="P97" s="338"/>
      <c r="Q97" s="338"/>
      <c r="R97" s="338"/>
      <c r="S97" s="373"/>
      <c r="T97" s="338"/>
      <c r="U97" s="338"/>
      <c r="V97" s="339"/>
      <c r="W97" s="338"/>
      <c r="X97" s="338"/>
      <c r="Y97" s="338"/>
      <c r="Z97" s="338"/>
      <c r="AA97" s="338"/>
      <c r="AB97" s="338"/>
      <c r="AC97" s="338"/>
      <c r="AD97" s="338"/>
      <c r="AE97" s="338"/>
      <c r="AF97" s="370"/>
      <c r="AG97" s="338"/>
      <c r="AH97" s="338"/>
      <c r="AI97" s="338"/>
      <c r="AJ97" s="338"/>
      <c r="AK97" s="338"/>
      <c r="AL97" s="338"/>
      <c r="AM97" s="338"/>
      <c r="AN97" s="339"/>
      <c r="AO97" s="340"/>
      <c r="AP97" s="341"/>
      <c r="AQ97" s="341"/>
      <c r="AR97" s="341"/>
      <c r="AS97" s="341"/>
      <c r="AT97" s="341"/>
      <c r="AU97" s="341"/>
      <c r="AV97" s="341"/>
      <c r="AW97" s="341"/>
      <c r="AX97" s="342"/>
      <c r="AY97" s="340"/>
      <c r="AZ97" s="341"/>
      <c r="BA97" s="344"/>
      <c r="BB97" s="345"/>
      <c r="BC97" s="340"/>
      <c r="BD97" s="341"/>
      <c r="BE97" s="344"/>
      <c r="BF97" s="345"/>
      <c r="BG97" s="340"/>
      <c r="BH97" s="341"/>
      <c r="BI97" s="344"/>
      <c r="BJ97" s="345"/>
    </row>
    <row r="98" spans="1:62" ht="15.95" customHeight="1">
      <c r="A98" s="143"/>
      <c r="B98" s="322"/>
      <c r="C98" s="322"/>
      <c r="D98" s="322"/>
      <c r="E98" s="323"/>
      <c r="F98" s="324"/>
      <c r="G98" s="311"/>
      <c r="H98" s="312"/>
      <c r="I98" s="312"/>
      <c r="J98" s="312"/>
      <c r="K98" s="313"/>
      <c r="L98" s="313"/>
      <c r="M98" s="314"/>
      <c r="N98" s="314"/>
      <c r="O98" s="314"/>
      <c r="P98" s="314"/>
      <c r="Q98" s="314"/>
      <c r="R98" s="314"/>
      <c r="S98" s="315"/>
      <c r="T98" s="316"/>
      <c r="U98" s="317"/>
      <c r="V98" s="318"/>
      <c r="W98" s="314"/>
      <c r="X98" s="314"/>
      <c r="Y98" s="314"/>
      <c r="Z98" s="314"/>
      <c r="AA98" s="314"/>
      <c r="AB98" s="314"/>
      <c r="AC98" s="314"/>
      <c r="AD98" s="314"/>
      <c r="AE98" s="314"/>
      <c r="AF98" s="311"/>
      <c r="AG98" s="313"/>
      <c r="AH98" s="313"/>
      <c r="AI98" s="313"/>
      <c r="AJ98" s="313"/>
      <c r="AK98" s="313"/>
      <c r="AL98" s="314"/>
      <c r="AM98" s="314"/>
      <c r="AN98" s="319"/>
      <c r="AO98" s="320"/>
      <c r="AP98" s="314"/>
      <c r="AQ98" s="313"/>
      <c r="AR98" s="313"/>
      <c r="AS98" s="313"/>
      <c r="AT98" s="313"/>
      <c r="AU98" s="313"/>
      <c r="AV98" s="313"/>
      <c r="AW98" s="313"/>
      <c r="AX98" s="321"/>
      <c r="AY98" s="320"/>
      <c r="AZ98" s="314"/>
      <c r="BA98" s="314"/>
      <c r="BB98" s="319"/>
      <c r="BC98" s="320"/>
      <c r="BD98" s="314"/>
      <c r="BE98" s="314"/>
      <c r="BF98" s="319"/>
      <c r="BG98" s="320"/>
      <c r="BH98" s="314"/>
      <c r="BI98" s="314"/>
      <c r="BJ98" s="319"/>
    </row>
    <row r="99" spans="1:62" ht="15.95" customHeight="1">
      <c r="A99" s="143"/>
      <c r="B99" s="322"/>
      <c r="C99" s="322"/>
      <c r="D99" s="322"/>
      <c r="E99" s="323"/>
      <c r="F99" s="324"/>
      <c r="G99" s="311"/>
      <c r="H99" s="312"/>
      <c r="I99" s="312"/>
      <c r="J99" s="312"/>
      <c r="K99" s="313"/>
      <c r="L99" s="313"/>
      <c r="M99" s="314"/>
      <c r="N99" s="314"/>
      <c r="O99" s="314"/>
      <c r="P99" s="314"/>
      <c r="Q99" s="314"/>
      <c r="R99" s="314"/>
      <c r="S99" s="315"/>
      <c r="T99" s="316"/>
      <c r="U99" s="317"/>
      <c r="V99" s="318"/>
      <c r="W99" s="314"/>
      <c r="X99" s="314"/>
      <c r="Y99" s="314"/>
      <c r="Z99" s="314"/>
      <c r="AA99" s="314"/>
      <c r="AB99" s="314"/>
      <c r="AC99" s="314"/>
      <c r="AD99" s="314"/>
      <c r="AE99" s="314"/>
      <c r="AF99" s="311"/>
      <c r="AG99" s="313"/>
      <c r="AH99" s="313"/>
      <c r="AI99" s="313"/>
      <c r="AJ99" s="313"/>
      <c r="AK99" s="313"/>
      <c r="AL99" s="314"/>
      <c r="AM99" s="314"/>
      <c r="AN99" s="319"/>
      <c r="AO99" s="320"/>
      <c r="AP99" s="314"/>
      <c r="AQ99" s="313"/>
      <c r="AR99" s="313"/>
      <c r="AS99" s="313"/>
      <c r="AT99" s="313"/>
      <c r="AU99" s="313"/>
      <c r="AV99" s="313"/>
      <c r="AW99" s="313"/>
      <c r="AX99" s="321"/>
      <c r="AY99" s="320"/>
      <c r="AZ99" s="314"/>
      <c r="BA99" s="314"/>
      <c r="BB99" s="319"/>
      <c r="BC99" s="320"/>
      <c r="BD99" s="314"/>
      <c r="BE99" s="314"/>
      <c r="BF99" s="319"/>
      <c r="BG99" s="320"/>
      <c r="BH99" s="314"/>
      <c r="BI99" s="314"/>
      <c r="BJ99" s="319"/>
    </row>
    <row r="100" spans="1:62" ht="15.95" customHeight="1">
      <c r="A100" s="143"/>
      <c r="B100" s="322"/>
      <c r="C100" s="322"/>
      <c r="D100" s="322"/>
      <c r="E100" s="323"/>
      <c r="F100" s="324"/>
      <c r="G100" s="311"/>
      <c r="H100" s="312"/>
      <c r="I100" s="312"/>
      <c r="J100" s="312"/>
      <c r="K100" s="313"/>
      <c r="L100" s="313"/>
      <c r="M100" s="314"/>
      <c r="N100" s="314"/>
      <c r="O100" s="314"/>
      <c r="P100" s="314"/>
      <c r="Q100" s="314"/>
      <c r="R100" s="314"/>
      <c r="S100" s="315"/>
      <c r="T100" s="316"/>
      <c r="U100" s="317"/>
      <c r="V100" s="318"/>
      <c r="W100" s="314"/>
      <c r="X100" s="314"/>
      <c r="Y100" s="314"/>
      <c r="Z100" s="314"/>
      <c r="AA100" s="314"/>
      <c r="AB100" s="314"/>
      <c r="AC100" s="314"/>
      <c r="AD100" s="314"/>
      <c r="AE100" s="314"/>
      <c r="AF100" s="311"/>
      <c r="AG100" s="313"/>
      <c r="AH100" s="313"/>
      <c r="AI100" s="313"/>
      <c r="AJ100" s="313"/>
      <c r="AK100" s="313"/>
      <c r="AL100" s="314"/>
      <c r="AM100" s="314"/>
      <c r="AN100" s="319"/>
      <c r="AO100" s="320"/>
      <c r="AP100" s="314"/>
      <c r="AQ100" s="313"/>
      <c r="AR100" s="313"/>
      <c r="AS100" s="313"/>
      <c r="AT100" s="313"/>
      <c r="AU100" s="313"/>
      <c r="AV100" s="313"/>
      <c r="AW100" s="313"/>
      <c r="AX100" s="321"/>
      <c r="AY100" s="320"/>
      <c r="AZ100" s="314"/>
      <c r="BA100" s="314"/>
      <c r="BB100" s="319"/>
      <c r="BC100" s="320"/>
      <c r="BD100" s="314"/>
      <c r="BE100" s="314"/>
      <c r="BF100" s="319"/>
      <c r="BG100" s="320"/>
      <c r="BH100" s="314"/>
      <c r="BI100" s="314"/>
      <c r="BJ100" s="319"/>
    </row>
    <row r="101" spans="1:62" ht="15.95" customHeight="1">
      <c r="A101" s="143"/>
      <c r="B101" s="322"/>
      <c r="C101" s="322"/>
      <c r="D101" s="322"/>
      <c r="E101" s="323"/>
      <c r="F101" s="324"/>
      <c r="G101" s="311"/>
      <c r="H101" s="312"/>
      <c r="I101" s="312"/>
      <c r="J101" s="312"/>
      <c r="K101" s="313"/>
      <c r="L101" s="313"/>
      <c r="M101" s="314"/>
      <c r="N101" s="314"/>
      <c r="O101" s="314"/>
      <c r="P101" s="314"/>
      <c r="Q101" s="314"/>
      <c r="R101" s="314"/>
      <c r="S101" s="315"/>
      <c r="T101" s="316"/>
      <c r="U101" s="317"/>
      <c r="V101" s="318"/>
      <c r="W101" s="314"/>
      <c r="X101" s="314"/>
      <c r="Y101" s="314"/>
      <c r="Z101" s="314"/>
      <c r="AA101" s="314"/>
      <c r="AB101" s="314"/>
      <c r="AC101" s="314"/>
      <c r="AD101" s="314"/>
      <c r="AE101" s="314"/>
      <c r="AF101" s="311"/>
      <c r="AG101" s="313"/>
      <c r="AH101" s="313"/>
      <c r="AI101" s="313"/>
      <c r="AJ101" s="313"/>
      <c r="AK101" s="313"/>
      <c r="AL101" s="314"/>
      <c r="AM101" s="314"/>
      <c r="AN101" s="319"/>
      <c r="AO101" s="325"/>
      <c r="AP101" s="326"/>
      <c r="AQ101" s="313"/>
      <c r="AR101" s="313"/>
      <c r="AS101" s="313"/>
      <c r="AT101" s="313"/>
      <c r="AU101" s="313"/>
      <c r="AV101" s="313"/>
      <c r="AW101" s="313"/>
      <c r="AX101" s="321"/>
      <c r="AY101" s="320"/>
      <c r="AZ101" s="314"/>
      <c r="BA101" s="314"/>
      <c r="BB101" s="319"/>
      <c r="BC101" s="320"/>
      <c r="BD101" s="314"/>
      <c r="BE101" s="314"/>
      <c r="BF101" s="319"/>
      <c r="BG101" s="320"/>
      <c r="BH101" s="314"/>
      <c r="BI101" s="314"/>
      <c r="BJ101" s="319"/>
    </row>
    <row r="102" spans="1:62" ht="15.95" customHeight="1">
      <c r="A102" s="143"/>
      <c r="B102" s="322"/>
      <c r="C102" s="322"/>
      <c r="D102" s="322"/>
      <c r="E102" s="323"/>
      <c r="F102" s="324"/>
      <c r="G102" s="311"/>
      <c r="H102" s="312"/>
      <c r="I102" s="312"/>
      <c r="J102" s="312"/>
      <c r="K102" s="313"/>
      <c r="L102" s="313"/>
      <c r="M102" s="314"/>
      <c r="N102" s="314"/>
      <c r="O102" s="314"/>
      <c r="P102" s="314"/>
      <c r="Q102" s="314"/>
      <c r="R102" s="314"/>
      <c r="S102" s="315"/>
      <c r="T102" s="316"/>
      <c r="U102" s="317"/>
      <c r="V102" s="318"/>
      <c r="W102" s="314"/>
      <c r="X102" s="314"/>
      <c r="Y102" s="314"/>
      <c r="Z102" s="314"/>
      <c r="AA102" s="314"/>
      <c r="AB102" s="314"/>
      <c r="AC102" s="314"/>
      <c r="AD102" s="314"/>
      <c r="AE102" s="314"/>
      <c r="AF102" s="311"/>
      <c r="AG102" s="313"/>
      <c r="AH102" s="313"/>
      <c r="AI102" s="313"/>
      <c r="AJ102" s="313"/>
      <c r="AK102" s="313"/>
      <c r="AL102" s="314"/>
      <c r="AM102" s="314"/>
      <c r="AN102" s="319"/>
      <c r="AO102" s="320"/>
      <c r="AP102" s="314"/>
      <c r="AQ102" s="313"/>
      <c r="AR102" s="313"/>
      <c r="AS102" s="313"/>
      <c r="AT102" s="313"/>
      <c r="AU102" s="313"/>
      <c r="AV102" s="313"/>
      <c r="AW102" s="313"/>
      <c r="AX102" s="321"/>
      <c r="AY102" s="320"/>
      <c r="AZ102" s="314"/>
      <c r="BA102" s="314"/>
      <c r="BB102" s="319"/>
      <c r="BC102" s="320"/>
      <c r="BD102" s="314"/>
      <c r="BE102" s="314"/>
      <c r="BF102" s="319"/>
      <c r="BG102" s="320"/>
      <c r="BH102" s="314"/>
      <c r="BI102" s="314"/>
      <c r="BJ102" s="319"/>
    </row>
    <row r="103" spans="1:62" ht="15.95" customHeight="1">
      <c r="A103" s="143"/>
      <c r="B103" s="332"/>
      <c r="C103" s="333"/>
      <c r="D103" s="334"/>
      <c r="E103" s="323"/>
      <c r="F103" s="324"/>
      <c r="G103" s="311"/>
      <c r="H103" s="312"/>
      <c r="I103" s="312"/>
      <c r="J103" s="312"/>
      <c r="K103" s="313"/>
      <c r="L103" s="313"/>
      <c r="M103" s="314"/>
      <c r="N103" s="314"/>
      <c r="O103" s="314"/>
      <c r="P103" s="314"/>
      <c r="Q103" s="314"/>
      <c r="R103" s="314"/>
      <c r="S103" s="315"/>
      <c r="T103" s="316"/>
      <c r="U103" s="317"/>
      <c r="V103" s="318"/>
      <c r="W103" s="314"/>
      <c r="X103" s="314"/>
      <c r="Y103" s="314"/>
      <c r="Z103" s="314"/>
      <c r="AA103" s="314"/>
      <c r="AB103" s="314"/>
      <c r="AC103" s="314"/>
      <c r="AD103" s="314"/>
      <c r="AE103" s="314"/>
      <c r="AF103" s="311"/>
      <c r="AG103" s="313"/>
      <c r="AH103" s="313"/>
      <c r="AI103" s="313"/>
      <c r="AJ103" s="313"/>
      <c r="AK103" s="313"/>
      <c r="AL103" s="314"/>
      <c r="AM103" s="314"/>
      <c r="AN103" s="319"/>
      <c r="AO103" s="320"/>
      <c r="AP103" s="314"/>
      <c r="AQ103" s="313"/>
      <c r="AR103" s="313"/>
      <c r="AS103" s="313"/>
      <c r="AT103" s="313"/>
      <c r="AU103" s="313"/>
      <c r="AV103" s="313"/>
      <c r="AW103" s="313"/>
      <c r="AX103" s="321"/>
      <c r="AY103" s="320"/>
      <c r="AZ103" s="314"/>
      <c r="BA103" s="314"/>
      <c r="BB103" s="319"/>
      <c r="BC103" s="320"/>
      <c r="BD103" s="314"/>
      <c r="BE103" s="314"/>
      <c r="BF103" s="319"/>
      <c r="BG103" s="320"/>
      <c r="BH103" s="314"/>
      <c r="BI103" s="314"/>
      <c r="BJ103" s="319"/>
    </row>
    <row r="104" spans="1:62" ht="15.95" customHeight="1">
      <c r="A104" s="143"/>
      <c r="B104" s="332"/>
      <c r="C104" s="333"/>
      <c r="D104" s="334"/>
      <c r="E104" s="323"/>
      <c r="F104" s="324"/>
      <c r="G104" s="311"/>
      <c r="H104" s="312"/>
      <c r="I104" s="312"/>
      <c r="J104" s="312"/>
      <c r="K104" s="313"/>
      <c r="L104" s="313"/>
      <c r="M104" s="314"/>
      <c r="N104" s="314"/>
      <c r="O104" s="314"/>
      <c r="P104" s="314"/>
      <c r="Q104" s="314"/>
      <c r="R104" s="314"/>
      <c r="S104" s="315"/>
      <c r="T104" s="316"/>
      <c r="U104" s="317"/>
      <c r="V104" s="318"/>
      <c r="W104" s="314"/>
      <c r="X104" s="314"/>
      <c r="Y104" s="314"/>
      <c r="Z104" s="314"/>
      <c r="AA104" s="314"/>
      <c r="AB104" s="314"/>
      <c r="AC104" s="314"/>
      <c r="AD104" s="314"/>
      <c r="AE104" s="314"/>
      <c r="AF104" s="311"/>
      <c r="AG104" s="313"/>
      <c r="AH104" s="313"/>
      <c r="AI104" s="313"/>
      <c r="AJ104" s="313"/>
      <c r="AK104" s="313"/>
      <c r="AL104" s="314"/>
      <c r="AM104" s="314"/>
      <c r="AN104" s="319"/>
      <c r="AO104" s="320"/>
      <c r="AP104" s="314"/>
      <c r="AQ104" s="313"/>
      <c r="AR104" s="313"/>
      <c r="AS104" s="313"/>
      <c r="AT104" s="313"/>
      <c r="AU104" s="313"/>
      <c r="AV104" s="313"/>
      <c r="AW104" s="313"/>
      <c r="AX104" s="321"/>
      <c r="AY104" s="320"/>
      <c r="AZ104" s="314"/>
      <c r="BA104" s="314"/>
      <c r="BB104" s="319"/>
      <c r="BC104" s="320"/>
      <c r="BD104" s="314"/>
      <c r="BE104" s="314"/>
      <c r="BF104" s="319"/>
      <c r="BG104" s="320"/>
      <c r="BH104" s="314"/>
      <c r="BI104" s="314"/>
      <c r="BJ104" s="319"/>
    </row>
    <row r="105" spans="1:62" ht="15.95" customHeight="1">
      <c r="A105" s="143"/>
      <c r="B105" s="332"/>
      <c r="C105" s="333"/>
      <c r="D105" s="334"/>
      <c r="E105" s="323"/>
      <c r="F105" s="324"/>
      <c r="G105" s="311"/>
      <c r="H105" s="312"/>
      <c r="I105" s="312"/>
      <c r="J105" s="312"/>
      <c r="K105" s="313"/>
      <c r="L105" s="313"/>
      <c r="M105" s="314"/>
      <c r="N105" s="314"/>
      <c r="O105" s="314"/>
      <c r="P105" s="314"/>
      <c r="Q105" s="314"/>
      <c r="R105" s="314"/>
      <c r="S105" s="315"/>
      <c r="T105" s="316"/>
      <c r="U105" s="317"/>
      <c r="V105" s="318"/>
      <c r="W105" s="314"/>
      <c r="X105" s="314"/>
      <c r="Y105" s="314"/>
      <c r="Z105" s="314"/>
      <c r="AA105" s="314"/>
      <c r="AB105" s="314"/>
      <c r="AC105" s="314"/>
      <c r="AD105" s="314"/>
      <c r="AE105" s="314"/>
      <c r="AF105" s="311"/>
      <c r="AG105" s="313"/>
      <c r="AH105" s="313"/>
      <c r="AI105" s="313"/>
      <c r="AJ105" s="313"/>
      <c r="AK105" s="313"/>
      <c r="AL105" s="314"/>
      <c r="AM105" s="314"/>
      <c r="AN105" s="319"/>
      <c r="AO105" s="320"/>
      <c r="AP105" s="314"/>
      <c r="AQ105" s="313"/>
      <c r="AR105" s="313"/>
      <c r="AS105" s="313"/>
      <c r="AT105" s="313"/>
      <c r="AU105" s="313"/>
      <c r="AV105" s="313"/>
      <c r="AW105" s="313"/>
      <c r="AX105" s="321"/>
      <c r="AY105" s="320"/>
      <c r="AZ105" s="314"/>
      <c r="BA105" s="314"/>
      <c r="BB105" s="319"/>
      <c r="BC105" s="320"/>
      <c r="BD105" s="314"/>
      <c r="BE105" s="314"/>
      <c r="BF105" s="319"/>
      <c r="BG105" s="320"/>
      <c r="BH105" s="314"/>
      <c r="BI105" s="314"/>
      <c r="BJ105" s="319"/>
    </row>
    <row r="106" spans="1:62" ht="15.95" customHeight="1">
      <c r="A106" s="143"/>
      <c r="B106" s="332"/>
      <c r="C106" s="333"/>
      <c r="D106" s="334"/>
      <c r="E106" s="323"/>
      <c r="F106" s="324"/>
      <c r="G106" s="311"/>
      <c r="H106" s="312"/>
      <c r="I106" s="312"/>
      <c r="J106" s="312"/>
      <c r="K106" s="313"/>
      <c r="L106" s="313"/>
      <c r="M106" s="314"/>
      <c r="N106" s="314"/>
      <c r="O106" s="314"/>
      <c r="P106" s="314"/>
      <c r="Q106" s="314"/>
      <c r="R106" s="314"/>
      <c r="S106" s="315"/>
      <c r="T106" s="316"/>
      <c r="U106" s="317"/>
      <c r="V106" s="318"/>
      <c r="W106" s="314"/>
      <c r="X106" s="314"/>
      <c r="Y106" s="314"/>
      <c r="Z106" s="314"/>
      <c r="AA106" s="314"/>
      <c r="AB106" s="314"/>
      <c r="AC106" s="314"/>
      <c r="AD106" s="314"/>
      <c r="AE106" s="314"/>
      <c r="AF106" s="311"/>
      <c r="AG106" s="313"/>
      <c r="AH106" s="313"/>
      <c r="AI106" s="313"/>
      <c r="AJ106" s="313"/>
      <c r="AK106" s="313"/>
      <c r="AL106" s="314"/>
      <c r="AM106" s="314"/>
      <c r="AN106" s="319"/>
      <c r="AO106" s="320"/>
      <c r="AP106" s="314"/>
      <c r="AQ106" s="313"/>
      <c r="AR106" s="313"/>
      <c r="AS106" s="313"/>
      <c r="AT106" s="313"/>
      <c r="AU106" s="313"/>
      <c r="AV106" s="313"/>
      <c r="AW106" s="313"/>
      <c r="AX106" s="321"/>
      <c r="AY106" s="320"/>
      <c r="AZ106" s="314"/>
      <c r="BA106" s="314"/>
      <c r="BB106" s="319"/>
      <c r="BC106" s="320"/>
      <c r="BD106" s="314"/>
      <c r="BE106" s="314"/>
      <c r="BF106" s="319"/>
      <c r="BG106" s="320"/>
      <c r="BH106" s="314"/>
      <c r="BI106" s="314"/>
      <c r="BJ106" s="319"/>
    </row>
    <row r="107" spans="1:62" ht="15.95" customHeight="1">
      <c r="A107" s="143"/>
      <c r="B107" s="332"/>
      <c r="C107" s="333"/>
      <c r="D107" s="334"/>
      <c r="E107" s="323"/>
      <c r="F107" s="324"/>
      <c r="G107" s="311"/>
      <c r="H107" s="312"/>
      <c r="I107" s="312"/>
      <c r="J107" s="312"/>
      <c r="K107" s="313"/>
      <c r="L107" s="313"/>
      <c r="M107" s="314"/>
      <c r="N107" s="314"/>
      <c r="O107" s="314"/>
      <c r="P107" s="314"/>
      <c r="Q107" s="314"/>
      <c r="R107" s="314"/>
      <c r="S107" s="315"/>
      <c r="T107" s="316"/>
      <c r="U107" s="317"/>
      <c r="V107" s="318"/>
      <c r="W107" s="314"/>
      <c r="X107" s="314"/>
      <c r="Y107" s="314"/>
      <c r="Z107" s="314"/>
      <c r="AA107" s="314"/>
      <c r="AB107" s="314"/>
      <c r="AC107" s="314"/>
      <c r="AD107" s="314"/>
      <c r="AE107" s="314"/>
      <c r="AF107" s="311"/>
      <c r="AG107" s="313"/>
      <c r="AH107" s="313"/>
      <c r="AI107" s="313"/>
      <c r="AJ107" s="313"/>
      <c r="AK107" s="313"/>
      <c r="AL107" s="314"/>
      <c r="AM107" s="314"/>
      <c r="AN107" s="319"/>
      <c r="AO107" s="320"/>
      <c r="AP107" s="314"/>
      <c r="AQ107" s="313"/>
      <c r="AR107" s="313"/>
      <c r="AS107" s="313"/>
      <c r="AT107" s="313"/>
      <c r="AU107" s="313"/>
      <c r="AV107" s="313"/>
      <c r="AW107" s="313"/>
      <c r="AX107" s="321"/>
      <c r="AY107" s="320"/>
      <c r="AZ107" s="314"/>
      <c r="BA107" s="314"/>
      <c r="BB107" s="319"/>
      <c r="BC107" s="320"/>
      <c r="BD107" s="314"/>
      <c r="BE107" s="314"/>
      <c r="BF107" s="319"/>
      <c r="BG107" s="320"/>
      <c r="BH107" s="314"/>
      <c r="BI107" s="314"/>
      <c r="BJ107" s="319"/>
    </row>
    <row r="108" spans="1:62" ht="15.95" customHeight="1">
      <c r="A108" s="143"/>
      <c r="B108" s="332"/>
      <c r="C108" s="333"/>
      <c r="D108" s="334"/>
      <c r="E108" s="323"/>
      <c r="F108" s="324"/>
      <c r="G108" s="311"/>
      <c r="H108" s="312"/>
      <c r="I108" s="312"/>
      <c r="J108" s="312"/>
      <c r="K108" s="313"/>
      <c r="L108" s="313"/>
      <c r="M108" s="314"/>
      <c r="N108" s="314"/>
      <c r="O108" s="314"/>
      <c r="P108" s="314"/>
      <c r="Q108" s="314"/>
      <c r="R108" s="314"/>
      <c r="S108" s="315"/>
      <c r="T108" s="316"/>
      <c r="U108" s="317"/>
      <c r="V108" s="318"/>
      <c r="W108" s="314"/>
      <c r="X108" s="314"/>
      <c r="Y108" s="314"/>
      <c r="Z108" s="314"/>
      <c r="AA108" s="314"/>
      <c r="AB108" s="314"/>
      <c r="AC108" s="314"/>
      <c r="AD108" s="314"/>
      <c r="AE108" s="314"/>
      <c r="AF108" s="311"/>
      <c r="AG108" s="313"/>
      <c r="AH108" s="313"/>
      <c r="AI108" s="313"/>
      <c r="AJ108" s="313"/>
      <c r="AK108" s="313"/>
      <c r="AL108" s="314"/>
      <c r="AM108" s="314"/>
      <c r="AN108" s="319"/>
      <c r="AO108" s="320"/>
      <c r="AP108" s="314"/>
      <c r="AQ108" s="313"/>
      <c r="AR108" s="313"/>
      <c r="AS108" s="313"/>
      <c r="AT108" s="313"/>
      <c r="AU108" s="313"/>
      <c r="AV108" s="313"/>
      <c r="AW108" s="313"/>
      <c r="AX108" s="321"/>
      <c r="AY108" s="320"/>
      <c r="AZ108" s="314"/>
      <c r="BA108" s="314"/>
      <c r="BB108" s="319"/>
      <c r="BC108" s="320"/>
      <c r="BD108" s="314"/>
      <c r="BE108" s="314"/>
      <c r="BF108" s="319"/>
      <c r="BG108" s="320"/>
      <c r="BH108" s="314"/>
      <c r="BI108" s="314"/>
      <c r="BJ108" s="319"/>
    </row>
    <row r="109" spans="1:62" ht="15.95" customHeight="1">
      <c r="A109" s="143"/>
      <c r="B109" s="332"/>
      <c r="C109" s="333"/>
      <c r="D109" s="334"/>
      <c r="E109" s="323"/>
      <c r="F109" s="324"/>
      <c r="G109" s="311"/>
      <c r="H109" s="312"/>
      <c r="I109" s="312"/>
      <c r="J109" s="312"/>
      <c r="K109" s="313"/>
      <c r="L109" s="313"/>
      <c r="M109" s="314"/>
      <c r="N109" s="314"/>
      <c r="O109" s="314"/>
      <c r="P109" s="314"/>
      <c r="Q109" s="314"/>
      <c r="R109" s="314"/>
      <c r="S109" s="315"/>
      <c r="T109" s="316"/>
      <c r="U109" s="317"/>
      <c r="V109" s="318"/>
      <c r="W109" s="314"/>
      <c r="X109" s="314"/>
      <c r="Y109" s="314"/>
      <c r="Z109" s="314"/>
      <c r="AA109" s="314"/>
      <c r="AB109" s="314"/>
      <c r="AC109" s="314"/>
      <c r="AD109" s="314"/>
      <c r="AE109" s="314"/>
      <c r="AF109" s="311"/>
      <c r="AG109" s="313"/>
      <c r="AH109" s="313"/>
      <c r="AI109" s="313"/>
      <c r="AJ109" s="313"/>
      <c r="AK109" s="313"/>
      <c r="AL109" s="314"/>
      <c r="AM109" s="314"/>
      <c r="AN109" s="319"/>
      <c r="AO109" s="320"/>
      <c r="AP109" s="314"/>
      <c r="AQ109" s="313"/>
      <c r="AR109" s="313"/>
      <c r="AS109" s="313"/>
      <c r="AT109" s="313"/>
      <c r="AU109" s="313"/>
      <c r="AV109" s="313"/>
      <c r="AW109" s="313"/>
      <c r="AX109" s="321"/>
      <c r="AY109" s="320"/>
      <c r="AZ109" s="314"/>
      <c r="BA109" s="314"/>
      <c r="BB109" s="319"/>
      <c r="BC109" s="320"/>
      <c r="BD109" s="314"/>
      <c r="BE109" s="314"/>
      <c r="BF109" s="319"/>
      <c r="BG109" s="320"/>
      <c r="BH109" s="314"/>
      <c r="BI109" s="314"/>
      <c r="BJ109" s="319"/>
    </row>
    <row r="110" spans="1:62" ht="15.95" customHeight="1">
      <c r="A110" s="143"/>
      <c r="B110" s="332"/>
      <c r="C110" s="333"/>
      <c r="D110" s="334"/>
      <c r="E110" s="323"/>
      <c r="F110" s="324"/>
      <c r="G110" s="311"/>
      <c r="H110" s="312"/>
      <c r="I110" s="312"/>
      <c r="J110" s="312"/>
      <c r="K110" s="313"/>
      <c r="L110" s="313"/>
      <c r="M110" s="314"/>
      <c r="N110" s="314"/>
      <c r="O110" s="314"/>
      <c r="P110" s="314"/>
      <c r="Q110" s="314"/>
      <c r="R110" s="314"/>
      <c r="S110" s="315"/>
      <c r="T110" s="316"/>
      <c r="U110" s="317"/>
      <c r="V110" s="318"/>
      <c r="W110" s="314"/>
      <c r="X110" s="314"/>
      <c r="Y110" s="314"/>
      <c r="Z110" s="314"/>
      <c r="AA110" s="314"/>
      <c r="AB110" s="314"/>
      <c r="AC110" s="314"/>
      <c r="AD110" s="314"/>
      <c r="AE110" s="314"/>
      <c r="AF110" s="311"/>
      <c r="AG110" s="313"/>
      <c r="AH110" s="313"/>
      <c r="AI110" s="313"/>
      <c r="AJ110" s="313"/>
      <c r="AK110" s="313"/>
      <c r="AL110" s="314"/>
      <c r="AM110" s="314"/>
      <c r="AN110" s="319"/>
      <c r="AO110" s="320"/>
      <c r="AP110" s="314"/>
      <c r="AQ110" s="313"/>
      <c r="AR110" s="313"/>
      <c r="AS110" s="313"/>
      <c r="AT110" s="313"/>
      <c r="AU110" s="313"/>
      <c r="AV110" s="313"/>
      <c r="AW110" s="313"/>
      <c r="AX110" s="321"/>
      <c r="AY110" s="320"/>
      <c r="AZ110" s="314"/>
      <c r="BA110" s="314"/>
      <c r="BB110" s="319"/>
      <c r="BC110" s="320"/>
      <c r="BD110" s="314"/>
      <c r="BE110" s="314"/>
      <c r="BF110" s="319"/>
      <c r="BG110" s="320"/>
      <c r="BH110" s="314"/>
      <c r="BI110" s="314"/>
      <c r="BJ110" s="319"/>
    </row>
    <row r="111" spans="1:62" ht="15.95" customHeight="1">
      <c r="A111" s="143"/>
      <c r="B111" s="332"/>
      <c r="C111" s="333"/>
      <c r="D111" s="334"/>
      <c r="E111" s="323"/>
      <c r="F111" s="324"/>
      <c r="G111" s="311"/>
      <c r="H111" s="312"/>
      <c r="I111" s="312"/>
      <c r="J111" s="312"/>
      <c r="K111" s="313"/>
      <c r="L111" s="313"/>
      <c r="M111" s="314"/>
      <c r="N111" s="314"/>
      <c r="O111" s="314"/>
      <c r="P111" s="314"/>
      <c r="Q111" s="314"/>
      <c r="R111" s="314"/>
      <c r="S111" s="315"/>
      <c r="T111" s="316"/>
      <c r="U111" s="317"/>
      <c r="V111" s="318"/>
      <c r="W111" s="314"/>
      <c r="X111" s="314"/>
      <c r="Y111" s="314"/>
      <c r="Z111" s="314"/>
      <c r="AA111" s="314"/>
      <c r="AB111" s="314"/>
      <c r="AC111" s="314"/>
      <c r="AD111" s="314"/>
      <c r="AE111" s="314"/>
      <c r="AF111" s="311"/>
      <c r="AG111" s="313"/>
      <c r="AH111" s="313"/>
      <c r="AI111" s="313"/>
      <c r="AJ111" s="313"/>
      <c r="AK111" s="313"/>
      <c r="AL111" s="314"/>
      <c r="AM111" s="314"/>
      <c r="AN111" s="319"/>
      <c r="AO111" s="320"/>
      <c r="AP111" s="314"/>
      <c r="AQ111" s="313"/>
      <c r="AR111" s="313"/>
      <c r="AS111" s="313"/>
      <c r="AT111" s="313"/>
      <c r="AU111" s="313"/>
      <c r="AV111" s="313"/>
      <c r="AW111" s="313"/>
      <c r="AX111" s="321"/>
      <c r="AY111" s="320"/>
      <c r="AZ111" s="314"/>
      <c r="BA111" s="314"/>
      <c r="BB111" s="319"/>
      <c r="BC111" s="320"/>
      <c r="BD111" s="314"/>
      <c r="BE111" s="314"/>
      <c r="BF111" s="319"/>
      <c r="BG111" s="320"/>
      <c r="BH111" s="314"/>
      <c r="BI111" s="314"/>
      <c r="BJ111" s="319"/>
    </row>
    <row r="112" spans="1:62" ht="15.95" customHeight="1">
      <c r="A112" s="143"/>
      <c r="B112" s="332"/>
      <c r="C112" s="333"/>
      <c r="D112" s="334"/>
      <c r="E112" s="323"/>
      <c r="F112" s="324"/>
      <c r="G112" s="311"/>
      <c r="H112" s="312"/>
      <c r="I112" s="312"/>
      <c r="J112" s="312"/>
      <c r="K112" s="313"/>
      <c r="L112" s="313"/>
      <c r="M112" s="314"/>
      <c r="N112" s="314"/>
      <c r="O112" s="314"/>
      <c r="P112" s="314"/>
      <c r="Q112" s="314"/>
      <c r="R112" s="314"/>
      <c r="S112" s="315"/>
      <c r="T112" s="316"/>
      <c r="U112" s="317"/>
      <c r="V112" s="318"/>
      <c r="W112" s="314"/>
      <c r="X112" s="314"/>
      <c r="Y112" s="314"/>
      <c r="Z112" s="314"/>
      <c r="AA112" s="314"/>
      <c r="AB112" s="314"/>
      <c r="AC112" s="314"/>
      <c r="AD112" s="314"/>
      <c r="AE112" s="314"/>
      <c r="AF112" s="311"/>
      <c r="AG112" s="313"/>
      <c r="AH112" s="313"/>
      <c r="AI112" s="313"/>
      <c r="AJ112" s="313"/>
      <c r="AK112" s="313"/>
      <c r="AL112" s="314"/>
      <c r="AM112" s="314"/>
      <c r="AN112" s="319"/>
      <c r="AO112" s="320"/>
      <c r="AP112" s="314"/>
      <c r="AQ112" s="313"/>
      <c r="AR112" s="313"/>
      <c r="AS112" s="313"/>
      <c r="AT112" s="313"/>
      <c r="AU112" s="313"/>
      <c r="AV112" s="313"/>
      <c r="AW112" s="313"/>
      <c r="AX112" s="321"/>
      <c r="AY112" s="320"/>
      <c r="AZ112" s="314"/>
      <c r="BA112" s="314"/>
      <c r="BB112" s="319"/>
      <c r="BC112" s="320"/>
      <c r="BD112" s="314"/>
      <c r="BE112" s="314"/>
      <c r="BF112" s="319"/>
      <c r="BG112" s="320"/>
      <c r="BH112" s="314"/>
      <c r="BI112" s="314"/>
      <c r="BJ112" s="319"/>
    </row>
    <row r="113" spans="1:62" ht="15.95" customHeight="1">
      <c r="A113" s="143"/>
      <c r="B113" s="322"/>
      <c r="C113" s="322"/>
      <c r="D113" s="322"/>
      <c r="E113" s="323"/>
      <c r="F113" s="324"/>
      <c r="G113" s="311"/>
      <c r="H113" s="312"/>
      <c r="I113" s="312"/>
      <c r="J113" s="312"/>
      <c r="K113" s="313"/>
      <c r="L113" s="313"/>
      <c r="M113" s="314"/>
      <c r="N113" s="314"/>
      <c r="O113" s="314"/>
      <c r="P113" s="314"/>
      <c r="Q113" s="314"/>
      <c r="R113" s="314"/>
      <c r="S113" s="315"/>
      <c r="T113" s="316"/>
      <c r="U113" s="317"/>
      <c r="V113" s="318"/>
      <c r="W113" s="314"/>
      <c r="X113" s="314"/>
      <c r="Y113" s="314"/>
      <c r="Z113" s="314"/>
      <c r="AA113" s="314"/>
      <c r="AB113" s="314"/>
      <c r="AC113" s="314"/>
      <c r="AD113" s="314"/>
      <c r="AE113" s="314"/>
      <c r="AF113" s="311"/>
      <c r="AG113" s="313"/>
      <c r="AH113" s="313"/>
      <c r="AI113" s="313"/>
      <c r="AJ113" s="313"/>
      <c r="AK113" s="313"/>
      <c r="AL113" s="314"/>
      <c r="AM113" s="314"/>
      <c r="AN113" s="319"/>
      <c r="AO113" s="320"/>
      <c r="AP113" s="314"/>
      <c r="AQ113" s="313"/>
      <c r="AR113" s="313"/>
      <c r="AS113" s="313"/>
      <c r="AT113" s="313"/>
      <c r="AU113" s="313"/>
      <c r="AV113" s="313"/>
      <c r="AW113" s="313"/>
      <c r="AX113" s="321"/>
      <c r="AY113" s="320"/>
      <c r="AZ113" s="314"/>
      <c r="BA113" s="314"/>
      <c r="BB113" s="319"/>
      <c r="BC113" s="320"/>
      <c r="BD113" s="314"/>
      <c r="BE113" s="314"/>
      <c r="BF113" s="319"/>
      <c r="BG113" s="320"/>
      <c r="BH113" s="314"/>
      <c r="BI113" s="314"/>
      <c r="BJ113" s="319"/>
    </row>
    <row r="114" spans="1:62" ht="15.95" customHeight="1">
      <c r="A114" s="143"/>
      <c r="B114" s="322"/>
      <c r="C114" s="322"/>
      <c r="D114" s="322"/>
      <c r="E114" s="92"/>
      <c r="F114" s="93"/>
      <c r="G114" s="311"/>
      <c r="H114" s="312"/>
      <c r="I114" s="312"/>
      <c r="J114" s="312"/>
      <c r="K114" s="313"/>
      <c r="L114" s="313"/>
      <c r="M114" s="314"/>
      <c r="N114" s="314"/>
      <c r="O114" s="314"/>
      <c r="P114" s="314"/>
      <c r="Q114" s="314"/>
      <c r="R114" s="314"/>
      <c r="S114" s="315"/>
      <c r="T114" s="94"/>
      <c r="U114" s="95"/>
      <c r="V114" s="96"/>
      <c r="W114" s="314"/>
      <c r="X114" s="314"/>
      <c r="Y114" s="314"/>
      <c r="Z114" s="314"/>
      <c r="AA114" s="314"/>
      <c r="AB114" s="314"/>
      <c r="AC114" s="314"/>
      <c r="AD114" s="314"/>
      <c r="AE114" s="314"/>
      <c r="AF114" s="311"/>
      <c r="AG114" s="313"/>
      <c r="AH114" s="313"/>
      <c r="AI114" s="313"/>
      <c r="AJ114" s="313"/>
      <c r="AK114" s="313"/>
      <c r="AL114" s="314"/>
      <c r="AM114" s="314"/>
      <c r="AN114" s="319"/>
      <c r="AO114" s="320"/>
      <c r="AP114" s="314"/>
      <c r="AQ114" s="313"/>
      <c r="AR114" s="313"/>
      <c r="AS114" s="313"/>
      <c r="AT114" s="313"/>
      <c r="AU114" s="313"/>
      <c r="AV114" s="313"/>
      <c r="AW114" s="313"/>
      <c r="AX114" s="321"/>
      <c r="AY114" s="320"/>
      <c r="AZ114" s="314"/>
      <c r="BA114" s="314"/>
      <c r="BB114" s="319"/>
      <c r="BC114" s="320"/>
      <c r="BD114" s="314"/>
      <c r="BE114" s="314"/>
      <c r="BF114" s="319"/>
      <c r="BG114" s="320"/>
      <c r="BH114" s="314"/>
      <c r="BI114" s="314"/>
      <c r="BJ114" s="319"/>
    </row>
    <row r="115" spans="1:62" ht="15.95" customHeight="1">
      <c r="A115" s="143"/>
      <c r="B115" s="322"/>
      <c r="C115" s="322"/>
      <c r="D115" s="322"/>
      <c r="E115" s="323"/>
      <c r="F115" s="324"/>
      <c r="G115" s="311"/>
      <c r="H115" s="312"/>
      <c r="I115" s="312"/>
      <c r="J115" s="312"/>
      <c r="K115" s="313"/>
      <c r="L115" s="313"/>
      <c r="M115" s="314"/>
      <c r="N115" s="314"/>
      <c r="O115" s="314"/>
      <c r="P115" s="314"/>
      <c r="Q115" s="314"/>
      <c r="R115" s="314"/>
      <c r="S115" s="315"/>
      <c r="T115" s="316"/>
      <c r="U115" s="317"/>
      <c r="V115" s="318"/>
      <c r="W115" s="314"/>
      <c r="X115" s="314"/>
      <c r="Y115" s="314"/>
      <c r="Z115" s="314"/>
      <c r="AA115" s="314"/>
      <c r="AB115" s="314"/>
      <c r="AC115" s="314"/>
      <c r="AD115" s="314"/>
      <c r="AE115" s="314"/>
      <c r="AF115" s="311"/>
      <c r="AG115" s="313"/>
      <c r="AH115" s="313"/>
      <c r="AI115" s="313"/>
      <c r="AJ115" s="313"/>
      <c r="AK115" s="313"/>
      <c r="AL115" s="314"/>
      <c r="AM115" s="314"/>
      <c r="AN115" s="319"/>
      <c r="AO115" s="320"/>
      <c r="AP115" s="314"/>
      <c r="AQ115" s="313"/>
      <c r="AR115" s="313"/>
      <c r="AS115" s="313"/>
      <c r="AT115" s="313"/>
      <c r="AU115" s="313"/>
      <c r="AV115" s="313"/>
      <c r="AW115" s="313"/>
      <c r="AX115" s="321"/>
      <c r="AY115" s="320"/>
      <c r="AZ115" s="314"/>
      <c r="BA115" s="314"/>
      <c r="BB115" s="319"/>
      <c r="BC115" s="320"/>
      <c r="BD115" s="314"/>
      <c r="BE115" s="314"/>
      <c r="BF115" s="319"/>
      <c r="BG115" s="320"/>
      <c r="BH115" s="314"/>
      <c r="BI115" s="314"/>
      <c r="BJ115" s="319"/>
    </row>
    <row r="116" spans="1:62" ht="15.95" customHeight="1">
      <c r="A116" s="143"/>
      <c r="B116" s="322"/>
      <c r="C116" s="322"/>
      <c r="D116" s="322"/>
      <c r="E116" s="323"/>
      <c r="F116" s="324"/>
      <c r="G116" s="311"/>
      <c r="H116" s="312"/>
      <c r="I116" s="312"/>
      <c r="J116" s="312"/>
      <c r="K116" s="313"/>
      <c r="L116" s="313"/>
      <c r="M116" s="314"/>
      <c r="N116" s="314"/>
      <c r="O116" s="314"/>
      <c r="P116" s="314"/>
      <c r="Q116" s="314"/>
      <c r="R116" s="314"/>
      <c r="S116" s="315"/>
      <c r="T116" s="316"/>
      <c r="U116" s="317"/>
      <c r="V116" s="318"/>
      <c r="W116" s="314"/>
      <c r="X116" s="314"/>
      <c r="Y116" s="314"/>
      <c r="Z116" s="314"/>
      <c r="AA116" s="314"/>
      <c r="AB116" s="314"/>
      <c r="AC116" s="314"/>
      <c r="AD116" s="314"/>
      <c r="AE116" s="314"/>
      <c r="AF116" s="311"/>
      <c r="AG116" s="313"/>
      <c r="AH116" s="313"/>
      <c r="AI116" s="313"/>
      <c r="AJ116" s="313"/>
      <c r="AK116" s="313"/>
      <c r="AL116" s="314"/>
      <c r="AM116" s="314"/>
      <c r="AN116" s="319"/>
      <c r="AO116" s="320"/>
      <c r="AP116" s="314"/>
      <c r="AQ116" s="313"/>
      <c r="AR116" s="313"/>
      <c r="AS116" s="313"/>
      <c r="AT116" s="313"/>
      <c r="AU116" s="313"/>
      <c r="AV116" s="313"/>
      <c r="AW116" s="313"/>
      <c r="AX116" s="321"/>
      <c r="AY116" s="320"/>
      <c r="AZ116" s="314"/>
      <c r="BA116" s="314"/>
      <c r="BB116" s="319"/>
      <c r="BC116" s="320"/>
      <c r="BD116" s="314"/>
      <c r="BE116" s="314"/>
      <c r="BF116" s="319"/>
      <c r="BG116" s="320"/>
      <c r="BH116" s="314"/>
      <c r="BI116" s="314"/>
      <c r="BJ116" s="319"/>
    </row>
    <row r="117" spans="1:62" ht="15.95" customHeight="1">
      <c r="A117" s="143"/>
      <c r="B117" s="322"/>
      <c r="C117" s="322"/>
      <c r="D117" s="322"/>
      <c r="E117" s="323"/>
      <c r="F117" s="324"/>
      <c r="G117" s="311"/>
      <c r="H117" s="312"/>
      <c r="I117" s="312"/>
      <c r="J117" s="312"/>
      <c r="K117" s="313"/>
      <c r="L117" s="313"/>
      <c r="M117" s="314"/>
      <c r="N117" s="314"/>
      <c r="O117" s="314"/>
      <c r="P117" s="314"/>
      <c r="Q117" s="314"/>
      <c r="R117" s="314"/>
      <c r="S117" s="315"/>
      <c r="T117" s="316"/>
      <c r="U117" s="317"/>
      <c r="V117" s="318"/>
      <c r="W117" s="314"/>
      <c r="X117" s="314"/>
      <c r="Y117" s="314"/>
      <c r="Z117" s="314"/>
      <c r="AA117" s="314"/>
      <c r="AB117" s="314"/>
      <c r="AC117" s="314"/>
      <c r="AD117" s="314"/>
      <c r="AE117" s="314"/>
      <c r="AF117" s="311"/>
      <c r="AG117" s="313"/>
      <c r="AH117" s="313"/>
      <c r="AI117" s="313"/>
      <c r="AJ117" s="313"/>
      <c r="AK117" s="313"/>
      <c r="AL117" s="314"/>
      <c r="AM117" s="314"/>
      <c r="AN117" s="319"/>
      <c r="AO117" s="320"/>
      <c r="AP117" s="314"/>
      <c r="AQ117" s="313"/>
      <c r="AR117" s="313"/>
      <c r="AS117" s="313"/>
      <c r="AT117" s="313"/>
      <c r="AU117" s="313"/>
      <c r="AV117" s="313"/>
      <c r="AW117" s="313"/>
      <c r="AX117" s="321"/>
      <c r="AY117" s="320"/>
      <c r="AZ117" s="314"/>
      <c r="BA117" s="314"/>
      <c r="BB117" s="319"/>
      <c r="BC117" s="320"/>
      <c r="BD117" s="314"/>
      <c r="BE117" s="314"/>
      <c r="BF117" s="319"/>
      <c r="BG117" s="320"/>
      <c r="BH117" s="314"/>
      <c r="BI117" s="314"/>
      <c r="BJ117" s="319"/>
    </row>
    <row r="118" spans="1:62" ht="15.95" customHeight="1">
      <c r="A118" s="143"/>
      <c r="B118" s="322"/>
      <c r="C118" s="322"/>
      <c r="D118" s="322"/>
      <c r="E118" s="323"/>
      <c r="F118" s="324"/>
      <c r="G118" s="311"/>
      <c r="H118" s="312"/>
      <c r="I118" s="312"/>
      <c r="J118" s="312"/>
      <c r="K118" s="313"/>
      <c r="L118" s="313"/>
      <c r="M118" s="314"/>
      <c r="N118" s="314"/>
      <c r="O118" s="314"/>
      <c r="P118" s="314"/>
      <c r="Q118" s="314"/>
      <c r="R118" s="314"/>
      <c r="S118" s="315"/>
      <c r="T118" s="316"/>
      <c r="U118" s="317"/>
      <c r="V118" s="318"/>
      <c r="W118" s="314"/>
      <c r="X118" s="314"/>
      <c r="Y118" s="314"/>
      <c r="Z118" s="314"/>
      <c r="AA118" s="314"/>
      <c r="AB118" s="314"/>
      <c r="AC118" s="314"/>
      <c r="AD118" s="314"/>
      <c r="AE118" s="314"/>
      <c r="AF118" s="311"/>
      <c r="AG118" s="313"/>
      <c r="AH118" s="313"/>
      <c r="AI118" s="313"/>
      <c r="AJ118" s="313"/>
      <c r="AK118" s="313"/>
      <c r="AL118" s="314"/>
      <c r="AM118" s="314"/>
      <c r="AN118" s="319"/>
      <c r="AO118" s="320"/>
      <c r="AP118" s="314"/>
      <c r="AQ118" s="313"/>
      <c r="AR118" s="313"/>
      <c r="AS118" s="313"/>
      <c r="AT118" s="313"/>
      <c r="AU118" s="313"/>
      <c r="AV118" s="313"/>
      <c r="AW118" s="313"/>
      <c r="AX118" s="321"/>
      <c r="AY118" s="320"/>
      <c r="AZ118" s="314"/>
      <c r="BA118" s="314"/>
      <c r="BB118" s="319"/>
      <c r="BC118" s="320"/>
      <c r="BD118" s="314"/>
      <c r="BE118" s="314"/>
      <c r="BF118" s="319"/>
      <c r="BG118" s="320"/>
      <c r="BH118" s="314"/>
      <c r="BI118" s="314"/>
      <c r="BJ118" s="319"/>
    </row>
    <row r="119" spans="1:62" ht="15.95" customHeight="1">
      <c r="A119" s="143"/>
      <c r="B119" s="332"/>
      <c r="C119" s="333"/>
      <c r="D119" s="334"/>
      <c r="E119" s="323"/>
      <c r="F119" s="324"/>
      <c r="G119" s="335"/>
      <c r="H119" s="330"/>
      <c r="I119" s="330"/>
      <c r="J119" s="330"/>
      <c r="K119" s="330"/>
      <c r="L119" s="312"/>
      <c r="M119" s="315"/>
      <c r="N119" s="328"/>
      <c r="O119" s="328"/>
      <c r="P119" s="328"/>
      <c r="Q119" s="328"/>
      <c r="R119" s="328"/>
      <c r="S119" s="328"/>
      <c r="T119" s="316"/>
      <c r="U119" s="317"/>
      <c r="V119" s="318"/>
      <c r="W119" s="315"/>
      <c r="X119" s="328"/>
      <c r="Y119" s="328"/>
      <c r="Z119" s="328"/>
      <c r="AA119" s="328"/>
      <c r="AB119" s="328"/>
      <c r="AC119" s="328"/>
      <c r="AD119" s="328"/>
      <c r="AE119" s="326"/>
      <c r="AF119" s="311"/>
      <c r="AG119" s="313"/>
      <c r="AH119" s="313"/>
      <c r="AI119" s="313"/>
      <c r="AJ119" s="313"/>
      <c r="AK119" s="313"/>
      <c r="AL119" s="314"/>
      <c r="AM119" s="314"/>
      <c r="AN119" s="319"/>
      <c r="AO119" s="325"/>
      <c r="AP119" s="326"/>
      <c r="AQ119" s="329"/>
      <c r="AR119" s="330"/>
      <c r="AS119" s="330"/>
      <c r="AT119" s="330"/>
      <c r="AU119" s="330"/>
      <c r="AV119" s="330"/>
      <c r="AW119" s="330"/>
      <c r="AX119" s="331"/>
      <c r="AY119" s="325"/>
      <c r="AZ119" s="326"/>
      <c r="BA119" s="315"/>
      <c r="BB119" s="327"/>
      <c r="BC119" s="325"/>
      <c r="BD119" s="326"/>
      <c r="BE119" s="315"/>
      <c r="BF119" s="327"/>
      <c r="BG119" s="325"/>
      <c r="BH119" s="326"/>
      <c r="BI119" s="315"/>
      <c r="BJ119" s="327"/>
    </row>
    <row r="120" spans="1:62" ht="15.95" customHeight="1">
      <c r="A120" s="143"/>
      <c r="B120" s="322"/>
      <c r="C120" s="322"/>
      <c r="D120" s="322"/>
      <c r="E120" s="323"/>
      <c r="F120" s="324"/>
      <c r="G120" s="311"/>
      <c r="H120" s="312"/>
      <c r="I120" s="312"/>
      <c r="J120" s="312"/>
      <c r="K120" s="313"/>
      <c r="L120" s="313"/>
      <c r="M120" s="314"/>
      <c r="N120" s="314"/>
      <c r="O120" s="314"/>
      <c r="P120" s="314"/>
      <c r="Q120" s="314"/>
      <c r="R120" s="314"/>
      <c r="S120" s="315"/>
      <c r="T120" s="316"/>
      <c r="U120" s="317"/>
      <c r="V120" s="318"/>
      <c r="W120" s="314"/>
      <c r="X120" s="314"/>
      <c r="Y120" s="314"/>
      <c r="Z120" s="314"/>
      <c r="AA120" s="314"/>
      <c r="AB120" s="314"/>
      <c r="AC120" s="314"/>
      <c r="AD120" s="314"/>
      <c r="AE120" s="314"/>
      <c r="AF120" s="311"/>
      <c r="AG120" s="313"/>
      <c r="AH120" s="313"/>
      <c r="AI120" s="313"/>
      <c r="AJ120" s="313"/>
      <c r="AK120" s="313"/>
      <c r="AL120" s="314"/>
      <c r="AM120" s="314"/>
      <c r="AN120" s="319"/>
      <c r="AO120" s="320"/>
      <c r="AP120" s="314"/>
      <c r="AQ120" s="313"/>
      <c r="AR120" s="313"/>
      <c r="AS120" s="313"/>
      <c r="AT120" s="313"/>
      <c r="AU120" s="313"/>
      <c r="AV120" s="313"/>
      <c r="AW120" s="313"/>
      <c r="AX120" s="321"/>
      <c r="AY120" s="320"/>
      <c r="AZ120" s="314"/>
      <c r="BA120" s="314"/>
      <c r="BB120" s="319"/>
      <c r="BC120" s="320"/>
      <c r="BD120" s="314"/>
      <c r="BE120" s="314"/>
      <c r="BF120" s="319"/>
      <c r="BG120" s="320"/>
      <c r="BH120" s="314"/>
      <c r="BI120" s="314"/>
      <c r="BJ120" s="319"/>
    </row>
    <row r="121" spans="1:62" ht="15.95" customHeight="1">
      <c r="A121" s="143"/>
      <c r="B121" s="332"/>
      <c r="C121" s="333"/>
      <c r="D121" s="334"/>
      <c r="E121" s="323"/>
      <c r="F121" s="324"/>
      <c r="G121" s="335"/>
      <c r="H121" s="330"/>
      <c r="I121" s="330"/>
      <c r="J121" s="330"/>
      <c r="K121" s="330"/>
      <c r="L121" s="312"/>
      <c r="M121" s="315"/>
      <c r="N121" s="328"/>
      <c r="O121" s="328"/>
      <c r="P121" s="328"/>
      <c r="Q121" s="328"/>
      <c r="R121" s="328"/>
      <c r="S121" s="328"/>
      <c r="T121" s="316"/>
      <c r="U121" s="317"/>
      <c r="V121" s="318"/>
      <c r="W121" s="315"/>
      <c r="X121" s="328"/>
      <c r="Y121" s="328"/>
      <c r="Z121" s="328"/>
      <c r="AA121" s="328"/>
      <c r="AB121" s="328"/>
      <c r="AC121" s="328"/>
      <c r="AD121" s="328"/>
      <c r="AE121" s="326"/>
      <c r="AF121" s="311"/>
      <c r="AG121" s="313"/>
      <c r="AH121" s="313"/>
      <c r="AI121" s="313"/>
      <c r="AJ121" s="313"/>
      <c r="AK121" s="313"/>
      <c r="AL121" s="314"/>
      <c r="AM121" s="314"/>
      <c r="AN121" s="319"/>
      <c r="AO121" s="325"/>
      <c r="AP121" s="326"/>
      <c r="AQ121" s="329"/>
      <c r="AR121" s="330"/>
      <c r="AS121" s="330"/>
      <c r="AT121" s="330"/>
      <c r="AU121" s="330"/>
      <c r="AV121" s="330"/>
      <c r="AW121" s="330"/>
      <c r="AX121" s="331"/>
      <c r="AY121" s="325"/>
      <c r="AZ121" s="326"/>
      <c r="BA121" s="315"/>
      <c r="BB121" s="327"/>
      <c r="BC121" s="325"/>
      <c r="BD121" s="326"/>
      <c r="BE121" s="315"/>
      <c r="BF121" s="327"/>
      <c r="BG121" s="325"/>
      <c r="BH121" s="326"/>
      <c r="BI121" s="315"/>
      <c r="BJ121" s="327"/>
    </row>
    <row r="122" spans="1:62" ht="15.95" customHeight="1">
      <c r="A122" s="143"/>
      <c r="B122" s="322"/>
      <c r="C122" s="322"/>
      <c r="D122" s="322"/>
      <c r="E122" s="323"/>
      <c r="F122" s="324"/>
      <c r="G122" s="311"/>
      <c r="H122" s="312"/>
      <c r="I122" s="312"/>
      <c r="J122" s="312"/>
      <c r="K122" s="313"/>
      <c r="L122" s="313"/>
      <c r="M122" s="314"/>
      <c r="N122" s="314"/>
      <c r="O122" s="314"/>
      <c r="P122" s="314"/>
      <c r="Q122" s="314"/>
      <c r="R122" s="314"/>
      <c r="S122" s="315"/>
      <c r="T122" s="316"/>
      <c r="U122" s="317"/>
      <c r="V122" s="318"/>
      <c r="W122" s="314"/>
      <c r="X122" s="314"/>
      <c r="Y122" s="314"/>
      <c r="Z122" s="314"/>
      <c r="AA122" s="314"/>
      <c r="AB122" s="314"/>
      <c r="AC122" s="314"/>
      <c r="AD122" s="314"/>
      <c r="AE122" s="314"/>
      <c r="AF122" s="311"/>
      <c r="AG122" s="313"/>
      <c r="AH122" s="313"/>
      <c r="AI122" s="313"/>
      <c r="AJ122" s="313"/>
      <c r="AK122" s="313"/>
      <c r="AL122" s="314"/>
      <c r="AM122" s="314"/>
      <c r="AN122" s="319"/>
      <c r="AO122" s="320"/>
      <c r="AP122" s="314"/>
      <c r="AQ122" s="313"/>
      <c r="AR122" s="313"/>
      <c r="AS122" s="313"/>
      <c r="AT122" s="313"/>
      <c r="AU122" s="313"/>
      <c r="AV122" s="313"/>
      <c r="AW122" s="313"/>
      <c r="AX122" s="321"/>
      <c r="AY122" s="320"/>
      <c r="AZ122" s="314"/>
      <c r="BA122" s="314"/>
      <c r="BB122" s="319"/>
      <c r="BC122" s="320"/>
      <c r="BD122" s="314"/>
      <c r="BE122" s="314"/>
      <c r="BF122" s="319"/>
      <c r="BG122" s="320"/>
      <c r="BH122" s="314"/>
      <c r="BI122" s="314"/>
      <c r="BJ122" s="319"/>
    </row>
    <row r="123" spans="1:62" ht="15.95" customHeight="1">
      <c r="A123" s="143"/>
      <c r="B123" s="322"/>
      <c r="C123" s="322"/>
      <c r="D123" s="322"/>
      <c r="E123" s="323"/>
      <c r="F123" s="324"/>
      <c r="G123" s="311"/>
      <c r="H123" s="312"/>
      <c r="I123" s="312"/>
      <c r="J123" s="312"/>
      <c r="K123" s="313"/>
      <c r="L123" s="313"/>
      <c r="M123" s="314"/>
      <c r="N123" s="314"/>
      <c r="O123" s="314"/>
      <c r="P123" s="314"/>
      <c r="Q123" s="314"/>
      <c r="R123" s="314"/>
      <c r="S123" s="315"/>
      <c r="T123" s="316"/>
      <c r="U123" s="317"/>
      <c r="V123" s="318"/>
      <c r="W123" s="314"/>
      <c r="X123" s="314"/>
      <c r="Y123" s="314"/>
      <c r="Z123" s="314"/>
      <c r="AA123" s="314"/>
      <c r="AB123" s="314"/>
      <c r="AC123" s="314"/>
      <c r="AD123" s="314"/>
      <c r="AE123" s="314"/>
      <c r="AF123" s="311"/>
      <c r="AG123" s="313"/>
      <c r="AH123" s="313"/>
      <c r="AI123" s="313"/>
      <c r="AJ123" s="313"/>
      <c r="AK123" s="313"/>
      <c r="AL123" s="314"/>
      <c r="AM123" s="314"/>
      <c r="AN123" s="319"/>
      <c r="AO123" s="320"/>
      <c r="AP123" s="314"/>
      <c r="AQ123" s="313"/>
      <c r="AR123" s="313"/>
      <c r="AS123" s="313"/>
      <c r="AT123" s="313"/>
      <c r="AU123" s="313"/>
      <c r="AV123" s="313"/>
      <c r="AW123" s="313"/>
      <c r="AX123" s="321"/>
      <c r="AY123" s="320"/>
      <c r="AZ123" s="314"/>
      <c r="BA123" s="314"/>
      <c r="BB123" s="319"/>
      <c r="BC123" s="320"/>
      <c r="BD123" s="314"/>
      <c r="BE123" s="314"/>
      <c r="BF123" s="319"/>
      <c r="BG123" s="320"/>
      <c r="BH123" s="314"/>
      <c r="BI123" s="314"/>
      <c r="BJ123" s="319"/>
    </row>
    <row r="124" spans="1:62" ht="15.95" customHeight="1">
      <c r="A124" s="143"/>
      <c r="B124" s="322"/>
      <c r="C124" s="322"/>
      <c r="D124" s="322"/>
      <c r="E124" s="323"/>
      <c r="F124" s="324"/>
      <c r="G124" s="311"/>
      <c r="H124" s="312"/>
      <c r="I124" s="312"/>
      <c r="J124" s="312"/>
      <c r="K124" s="313"/>
      <c r="L124" s="313"/>
      <c r="M124" s="314"/>
      <c r="N124" s="314"/>
      <c r="O124" s="314"/>
      <c r="P124" s="314"/>
      <c r="Q124" s="314"/>
      <c r="R124" s="314"/>
      <c r="S124" s="315"/>
      <c r="T124" s="316"/>
      <c r="U124" s="317"/>
      <c r="V124" s="318"/>
      <c r="W124" s="314"/>
      <c r="X124" s="314"/>
      <c r="Y124" s="314"/>
      <c r="Z124" s="314"/>
      <c r="AA124" s="314"/>
      <c r="AB124" s="314"/>
      <c r="AC124" s="314"/>
      <c r="AD124" s="314"/>
      <c r="AE124" s="314"/>
      <c r="AF124" s="311"/>
      <c r="AG124" s="313"/>
      <c r="AH124" s="313"/>
      <c r="AI124" s="313"/>
      <c r="AJ124" s="313"/>
      <c r="AK124" s="313"/>
      <c r="AL124" s="314"/>
      <c r="AM124" s="314"/>
      <c r="AN124" s="319"/>
      <c r="AO124" s="320"/>
      <c r="AP124" s="314"/>
      <c r="AQ124" s="313"/>
      <c r="AR124" s="313"/>
      <c r="AS124" s="313"/>
      <c r="AT124" s="313"/>
      <c r="AU124" s="313"/>
      <c r="AV124" s="313"/>
      <c r="AW124" s="313"/>
      <c r="AX124" s="321"/>
      <c r="AY124" s="320"/>
      <c r="AZ124" s="314"/>
      <c r="BA124" s="314"/>
      <c r="BB124" s="319"/>
      <c r="BC124" s="320"/>
      <c r="BD124" s="314"/>
      <c r="BE124" s="314"/>
      <c r="BF124" s="319"/>
      <c r="BG124" s="320"/>
      <c r="BH124" s="314"/>
      <c r="BI124" s="314"/>
      <c r="BJ124" s="319"/>
    </row>
    <row r="125" spans="1:62" ht="15.95" customHeight="1">
      <c r="A125" s="143"/>
      <c r="B125" s="322"/>
      <c r="C125" s="322"/>
      <c r="D125" s="322"/>
      <c r="E125" s="323"/>
      <c r="F125" s="324"/>
      <c r="G125" s="311"/>
      <c r="H125" s="312"/>
      <c r="I125" s="312"/>
      <c r="J125" s="312"/>
      <c r="K125" s="313"/>
      <c r="L125" s="313"/>
      <c r="M125" s="314"/>
      <c r="N125" s="314"/>
      <c r="O125" s="314"/>
      <c r="P125" s="314"/>
      <c r="Q125" s="314"/>
      <c r="R125" s="314"/>
      <c r="S125" s="315"/>
      <c r="T125" s="316"/>
      <c r="U125" s="317"/>
      <c r="V125" s="318"/>
      <c r="W125" s="314"/>
      <c r="X125" s="314"/>
      <c r="Y125" s="314"/>
      <c r="Z125" s="314"/>
      <c r="AA125" s="314"/>
      <c r="AB125" s="314"/>
      <c r="AC125" s="314"/>
      <c r="AD125" s="314"/>
      <c r="AE125" s="314"/>
      <c r="AF125" s="311"/>
      <c r="AG125" s="313"/>
      <c r="AH125" s="313"/>
      <c r="AI125" s="313"/>
      <c r="AJ125" s="313"/>
      <c r="AK125" s="313"/>
      <c r="AL125" s="314"/>
      <c r="AM125" s="314"/>
      <c r="AN125" s="319"/>
      <c r="AO125" s="320"/>
      <c r="AP125" s="314"/>
      <c r="AQ125" s="313"/>
      <c r="AR125" s="313"/>
      <c r="AS125" s="313"/>
      <c r="AT125" s="313"/>
      <c r="AU125" s="313"/>
      <c r="AV125" s="313"/>
      <c r="AW125" s="313"/>
      <c r="AX125" s="321"/>
      <c r="AY125" s="320"/>
      <c r="AZ125" s="314"/>
      <c r="BA125" s="314"/>
      <c r="BB125" s="319"/>
      <c r="BC125" s="320"/>
      <c r="BD125" s="314"/>
      <c r="BE125" s="314"/>
      <c r="BF125" s="319"/>
      <c r="BG125" s="320"/>
      <c r="BH125" s="314"/>
      <c r="BI125" s="314"/>
      <c r="BJ125" s="319"/>
    </row>
    <row r="126" spans="1:62" ht="15.95" customHeight="1">
      <c r="A126" s="143"/>
      <c r="B126" s="322"/>
      <c r="C126" s="322"/>
      <c r="D126" s="322"/>
      <c r="E126" s="323"/>
      <c r="F126" s="324"/>
      <c r="G126" s="311"/>
      <c r="H126" s="312"/>
      <c r="I126" s="312"/>
      <c r="J126" s="312"/>
      <c r="K126" s="313"/>
      <c r="L126" s="313"/>
      <c r="M126" s="314"/>
      <c r="N126" s="314"/>
      <c r="O126" s="314"/>
      <c r="P126" s="314"/>
      <c r="Q126" s="314"/>
      <c r="R126" s="314"/>
      <c r="S126" s="315"/>
      <c r="T126" s="316"/>
      <c r="U126" s="317"/>
      <c r="V126" s="318"/>
      <c r="W126" s="314"/>
      <c r="X126" s="314"/>
      <c r="Y126" s="314"/>
      <c r="Z126" s="314"/>
      <c r="AA126" s="314"/>
      <c r="AB126" s="314"/>
      <c r="AC126" s="314"/>
      <c r="AD126" s="314"/>
      <c r="AE126" s="314"/>
      <c r="AF126" s="311"/>
      <c r="AG126" s="313"/>
      <c r="AH126" s="313"/>
      <c r="AI126" s="313"/>
      <c r="AJ126" s="313"/>
      <c r="AK126" s="313"/>
      <c r="AL126" s="314"/>
      <c r="AM126" s="314"/>
      <c r="AN126" s="319"/>
      <c r="AO126" s="320"/>
      <c r="AP126" s="314"/>
      <c r="AQ126" s="313"/>
      <c r="AR126" s="313"/>
      <c r="AS126" s="313"/>
      <c r="AT126" s="313"/>
      <c r="AU126" s="313"/>
      <c r="AV126" s="313"/>
      <c r="AW126" s="313"/>
      <c r="AX126" s="321"/>
      <c r="AY126" s="320"/>
      <c r="AZ126" s="314"/>
      <c r="BA126" s="314"/>
      <c r="BB126" s="319"/>
      <c r="BC126" s="320"/>
      <c r="BD126" s="314"/>
      <c r="BE126" s="314"/>
      <c r="BF126" s="319"/>
      <c r="BG126" s="320"/>
      <c r="BH126" s="314"/>
      <c r="BI126" s="314"/>
      <c r="BJ126" s="319"/>
    </row>
    <row r="127" spans="1:62" ht="12.95" customHeight="1">
      <c r="A127" s="39" t="str">
        <f>様式A!$A$66</f>
        <v>※施工記録様式（様式A～D）は、工事の1契約ごとに作成すること。作成後、「浜松市道路トンネル・シェッド・大型カルバート様式保存マニュアル」に基づき、「浜松市土木情報管理システム」に登録すること。</v>
      </c>
    </row>
    <row r="128" spans="1:62" ht="12.95" customHeight="1">
      <c r="A128" s="39"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129" spans="1:63" ht="12.95" customHeight="1">
      <c r="A129" s="39" t="str">
        <f>$A$43</f>
        <v>※定期点検以外で発見した変状についても詳細調査・措置を行った場合は、定期点検時に発見した変状と番号が重複しないよう配慮し、ブロック番号～措置履歴を記載すること。</v>
      </c>
    </row>
    <row r="130" spans="1:63" s="83" customFormat="1">
      <c r="A130" s="80"/>
      <c r="B130" s="80"/>
      <c r="C130" s="80"/>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2"/>
      <c r="BA130" s="82"/>
      <c r="BB130" s="82"/>
      <c r="BC130" s="82"/>
      <c r="BD130" s="82"/>
      <c r="BE130" s="82"/>
      <c r="BF130" s="82"/>
      <c r="BG130" s="79" t="str">
        <f>$BG$1</f>
        <v>施工記録様式C（定期点検に基づく補修用）</v>
      </c>
      <c r="BH130" s="346" t="str">
        <f>様式A!$AH$1</f>
        <v>Ver.1.0</v>
      </c>
      <c r="BI130" s="346"/>
      <c r="BJ130" s="346"/>
    </row>
    <row r="131" spans="1:63" ht="5.0999999999999996" customHeight="1">
      <c r="A131" s="13"/>
      <c r="B131" s="13"/>
      <c r="C131" s="13"/>
      <c r="D131" s="13"/>
      <c r="E131" s="13"/>
      <c r="F131" s="13"/>
      <c r="G131" s="61"/>
      <c r="H131" s="13"/>
      <c r="I131" s="13"/>
      <c r="J131" s="13"/>
      <c r="K131" s="13"/>
      <c r="L131" s="13"/>
      <c r="M131" s="61"/>
      <c r="N131" s="13"/>
      <c r="O131" s="13"/>
      <c r="P131" s="13"/>
      <c r="Q131" s="61"/>
      <c r="R131" s="61"/>
      <c r="S131" s="13"/>
      <c r="T131" s="13"/>
      <c r="U131" s="13"/>
      <c r="V131" s="61"/>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61"/>
      <c r="AU131" s="13"/>
      <c r="AV131" s="13"/>
      <c r="AW131" s="13"/>
      <c r="AX131" s="61"/>
      <c r="AY131" s="61"/>
      <c r="AZ131" s="13"/>
      <c r="BA131" s="13"/>
      <c r="BB131" s="13"/>
      <c r="BC131" s="61"/>
      <c r="BD131" s="13"/>
      <c r="BE131" s="13"/>
      <c r="BF131" s="13"/>
      <c r="BG131" s="13"/>
      <c r="BH131" s="61"/>
      <c r="BI131" s="20"/>
      <c r="BJ131" s="20"/>
    </row>
    <row r="132" spans="1:63" ht="17.100000000000001" customHeight="1">
      <c r="A132" s="72" t="s">
        <v>294</v>
      </c>
      <c r="B132" s="72"/>
      <c r="C132" s="72"/>
      <c r="D132" s="72"/>
      <c r="E132" s="72"/>
      <c r="F132" s="72"/>
      <c r="G132" s="72"/>
      <c r="H132" s="72"/>
      <c r="I132" s="72"/>
      <c r="J132" s="72"/>
      <c r="K132" s="72"/>
      <c r="L132" s="72"/>
      <c r="M132" s="72"/>
      <c r="N132" s="72"/>
      <c r="O132" s="72"/>
      <c r="P132" s="72"/>
      <c r="Q132" s="72"/>
      <c r="R132" s="72"/>
      <c r="S132" s="72"/>
      <c r="T132" s="72"/>
      <c r="U132" s="72"/>
      <c r="V132" s="40"/>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41"/>
      <c r="AV132" s="179" t="s">
        <v>81</v>
      </c>
      <c r="AW132" s="180"/>
      <c r="AX132" s="180"/>
      <c r="AY132" s="180"/>
      <c r="AZ132" s="181"/>
      <c r="BA132" s="347">
        <f>様式A!$AB$3</f>
        <v>0</v>
      </c>
      <c r="BB132" s="348"/>
      <c r="BC132" s="348"/>
      <c r="BD132" s="348"/>
      <c r="BE132" s="348"/>
      <c r="BF132" s="348"/>
      <c r="BG132" s="348"/>
      <c r="BH132" s="348"/>
      <c r="BI132" s="348"/>
      <c r="BJ132" s="349"/>
      <c r="BK132" s="1" t="s">
        <v>315</v>
      </c>
    </row>
    <row r="133" spans="1:63" ht="5.0999999999999996" customHeight="1">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row>
    <row r="134" spans="1:63" ht="12" customHeight="1">
      <c r="A134" s="154" t="s">
        <v>76</v>
      </c>
      <c r="B134" s="154"/>
      <c r="C134" s="154"/>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c r="BC134" s="154"/>
      <c r="BD134" s="154"/>
      <c r="BE134" s="154"/>
      <c r="BF134" s="154"/>
      <c r="BG134" s="154"/>
      <c r="BH134" s="154"/>
      <c r="BI134" s="154"/>
      <c r="BJ134" s="154"/>
    </row>
    <row r="135" spans="1:63" ht="15.95" customHeight="1">
      <c r="A135" s="154" t="s">
        <v>1</v>
      </c>
      <c r="B135" s="154"/>
      <c r="C135" s="154"/>
      <c r="D135" s="154"/>
      <c r="E135" s="154"/>
      <c r="F135" s="350">
        <f>様式A!$G$54</f>
        <v>0</v>
      </c>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0"/>
      <c r="AY135" s="191" t="s">
        <v>20</v>
      </c>
      <c r="AZ135" s="192"/>
      <c r="BA135" s="192"/>
      <c r="BB135" s="192"/>
      <c r="BC135" s="193"/>
      <c r="BD135" s="351">
        <f>様式A!$G$53</f>
        <v>0</v>
      </c>
      <c r="BE135" s="351"/>
      <c r="BF135" s="351"/>
      <c r="BG135" s="351"/>
      <c r="BH135" s="351"/>
      <c r="BI135" s="351"/>
      <c r="BJ135" s="351"/>
      <c r="BK135" s="1" t="s">
        <v>315</v>
      </c>
    </row>
    <row r="136" spans="1:63" ht="15.95" customHeight="1">
      <c r="A136" s="154" t="s">
        <v>218</v>
      </c>
      <c r="B136" s="154"/>
      <c r="C136" s="154"/>
      <c r="D136" s="154"/>
      <c r="E136" s="154"/>
      <c r="F136" s="351" t="e">
        <f>VLOOKUP($BA$3,【編集厳禁】施設情報!$A$2:$X$13,2,FALSE)</f>
        <v>#N/A</v>
      </c>
      <c r="G136" s="351"/>
      <c r="H136" s="351"/>
      <c r="I136" s="351"/>
      <c r="J136" s="351"/>
      <c r="K136" s="351"/>
      <c r="L136" s="351"/>
      <c r="M136" s="351"/>
      <c r="N136" s="351"/>
      <c r="O136" s="351"/>
      <c r="P136" s="352" t="s">
        <v>0</v>
      </c>
      <c r="Q136" s="352"/>
      <c r="R136" s="352"/>
      <c r="S136" s="352"/>
      <c r="T136" s="352"/>
      <c r="U136" s="351" t="e">
        <f>CONCATENATE(VLOOKUP($BA$3,【編集厳禁】施設情報!$A$2:$X$13,3,FALSE),VLOOKUP($BA$3,【編集厳禁】施設情報!$A$2:$X$13,4,FALSE))</f>
        <v>#N/A</v>
      </c>
      <c r="V136" s="351"/>
      <c r="W136" s="351"/>
      <c r="X136" s="351"/>
      <c r="Y136" s="351"/>
      <c r="Z136" s="351"/>
      <c r="AA136" s="351"/>
      <c r="AB136" s="351"/>
      <c r="AC136" s="351"/>
      <c r="AD136" s="351"/>
      <c r="AE136" s="351"/>
      <c r="AF136" s="351"/>
      <c r="AG136" s="351"/>
      <c r="AH136" s="351"/>
      <c r="AI136" s="154" t="s">
        <v>53</v>
      </c>
      <c r="AJ136" s="154"/>
      <c r="AK136" s="154"/>
      <c r="AL136" s="154"/>
      <c r="AM136" s="154"/>
      <c r="AN136" s="353">
        <f>様式A!$G$57</f>
        <v>0</v>
      </c>
      <c r="AO136" s="353"/>
      <c r="AP136" s="353"/>
      <c r="AQ136" s="353"/>
      <c r="AR136" s="353"/>
      <c r="AS136" s="353"/>
      <c r="AT136" s="353"/>
      <c r="AU136" s="353"/>
      <c r="AV136" s="353"/>
      <c r="AW136" s="353"/>
      <c r="AX136" s="353"/>
      <c r="AY136" s="191" t="s">
        <v>34</v>
      </c>
      <c r="AZ136" s="192"/>
      <c r="BA136" s="192"/>
      <c r="BB136" s="192"/>
      <c r="BC136" s="193"/>
      <c r="BD136" s="353">
        <f>様式A!$P$53</f>
        <v>0</v>
      </c>
      <c r="BE136" s="353"/>
      <c r="BF136" s="353"/>
      <c r="BG136" s="353"/>
      <c r="BH136" s="353"/>
      <c r="BI136" s="353"/>
      <c r="BJ136" s="353"/>
      <c r="BK136" s="1" t="s">
        <v>315</v>
      </c>
    </row>
    <row r="137" spans="1:63" ht="12" customHeight="1">
      <c r="A137" s="143" t="s">
        <v>133</v>
      </c>
      <c r="B137" s="354" t="s">
        <v>286</v>
      </c>
      <c r="C137" s="354"/>
      <c r="D137" s="354"/>
      <c r="E137" s="355" t="s">
        <v>292</v>
      </c>
      <c r="F137" s="356"/>
      <c r="G137" s="361" t="s">
        <v>290</v>
      </c>
      <c r="H137" s="362"/>
      <c r="I137" s="362"/>
      <c r="J137" s="362"/>
      <c r="K137" s="362"/>
      <c r="L137" s="362"/>
      <c r="M137" s="362"/>
      <c r="N137" s="362"/>
      <c r="O137" s="362"/>
      <c r="P137" s="362"/>
      <c r="Q137" s="362"/>
      <c r="R137" s="362"/>
      <c r="S137" s="362"/>
      <c r="T137" s="362"/>
      <c r="U137" s="362"/>
      <c r="V137" s="363"/>
      <c r="W137" s="361" t="s">
        <v>134</v>
      </c>
      <c r="X137" s="362"/>
      <c r="Y137" s="362"/>
      <c r="Z137" s="362"/>
      <c r="AA137" s="362"/>
      <c r="AB137" s="362"/>
      <c r="AC137" s="362"/>
      <c r="AD137" s="362"/>
      <c r="AE137" s="363"/>
      <c r="AF137" s="361" t="s">
        <v>136</v>
      </c>
      <c r="AG137" s="362"/>
      <c r="AH137" s="362"/>
      <c r="AI137" s="362"/>
      <c r="AJ137" s="362"/>
      <c r="AK137" s="362"/>
      <c r="AL137" s="362"/>
      <c r="AM137" s="362"/>
      <c r="AN137" s="363"/>
      <c r="AO137" s="367" t="s">
        <v>30</v>
      </c>
      <c r="AP137" s="367"/>
      <c r="AQ137" s="367"/>
      <c r="AR137" s="367"/>
      <c r="AS137" s="367"/>
      <c r="AT137" s="367"/>
      <c r="AU137" s="367"/>
      <c r="AV137" s="367"/>
      <c r="AW137" s="367"/>
      <c r="AX137" s="367"/>
      <c r="AY137" s="361" t="s">
        <v>138</v>
      </c>
      <c r="AZ137" s="362"/>
      <c r="BA137" s="362"/>
      <c r="BB137" s="362"/>
      <c r="BC137" s="362"/>
      <c r="BD137" s="362"/>
      <c r="BE137" s="362"/>
      <c r="BF137" s="362"/>
      <c r="BG137" s="362"/>
      <c r="BH137" s="362"/>
      <c r="BI137" s="362"/>
      <c r="BJ137" s="363"/>
    </row>
    <row r="138" spans="1:63" ht="12" customHeight="1">
      <c r="A138" s="143"/>
      <c r="B138" s="354"/>
      <c r="C138" s="354"/>
      <c r="D138" s="354"/>
      <c r="E138" s="357"/>
      <c r="F138" s="358"/>
      <c r="G138" s="364"/>
      <c r="H138" s="365"/>
      <c r="I138" s="365"/>
      <c r="J138" s="365"/>
      <c r="K138" s="365"/>
      <c r="L138" s="365"/>
      <c r="M138" s="365"/>
      <c r="N138" s="365"/>
      <c r="O138" s="365"/>
      <c r="P138" s="365"/>
      <c r="Q138" s="365"/>
      <c r="R138" s="365"/>
      <c r="S138" s="365"/>
      <c r="T138" s="365"/>
      <c r="U138" s="365"/>
      <c r="V138" s="366"/>
      <c r="W138" s="364"/>
      <c r="X138" s="365"/>
      <c r="Y138" s="365"/>
      <c r="Z138" s="365"/>
      <c r="AA138" s="365"/>
      <c r="AB138" s="365"/>
      <c r="AC138" s="365"/>
      <c r="AD138" s="365"/>
      <c r="AE138" s="366"/>
      <c r="AF138" s="364"/>
      <c r="AG138" s="365"/>
      <c r="AH138" s="365"/>
      <c r="AI138" s="365"/>
      <c r="AJ138" s="365"/>
      <c r="AK138" s="365"/>
      <c r="AL138" s="365"/>
      <c r="AM138" s="365"/>
      <c r="AN138" s="366"/>
      <c r="AO138" s="367"/>
      <c r="AP138" s="367"/>
      <c r="AQ138" s="367"/>
      <c r="AR138" s="367"/>
      <c r="AS138" s="367"/>
      <c r="AT138" s="367"/>
      <c r="AU138" s="367"/>
      <c r="AV138" s="367"/>
      <c r="AW138" s="367"/>
      <c r="AX138" s="367"/>
      <c r="AY138" s="364"/>
      <c r="AZ138" s="365"/>
      <c r="BA138" s="365"/>
      <c r="BB138" s="365"/>
      <c r="BC138" s="365"/>
      <c r="BD138" s="365"/>
      <c r="BE138" s="365"/>
      <c r="BF138" s="365"/>
      <c r="BG138" s="365"/>
      <c r="BH138" s="365"/>
      <c r="BI138" s="365"/>
      <c r="BJ138" s="366"/>
    </row>
    <row r="139" spans="1:63" ht="12" customHeight="1">
      <c r="A139" s="143"/>
      <c r="B139" s="354"/>
      <c r="C139" s="354"/>
      <c r="D139" s="354"/>
      <c r="E139" s="357"/>
      <c r="F139" s="358"/>
      <c r="G139" s="368" t="s">
        <v>287</v>
      </c>
      <c r="H139" s="369"/>
      <c r="I139" s="369"/>
      <c r="J139" s="369"/>
      <c r="K139" s="336"/>
      <c r="L139" s="336"/>
      <c r="M139" s="336" t="s">
        <v>288</v>
      </c>
      <c r="N139" s="336"/>
      <c r="O139" s="336"/>
      <c r="P139" s="336"/>
      <c r="Q139" s="336"/>
      <c r="R139" s="336"/>
      <c r="S139" s="372"/>
      <c r="T139" s="336" t="s">
        <v>289</v>
      </c>
      <c r="U139" s="336"/>
      <c r="V139" s="337"/>
      <c r="W139" s="336" t="s">
        <v>135</v>
      </c>
      <c r="X139" s="336"/>
      <c r="Y139" s="336"/>
      <c r="Z139" s="336"/>
      <c r="AA139" s="336"/>
      <c r="AB139" s="336"/>
      <c r="AC139" s="336"/>
      <c r="AD139" s="336"/>
      <c r="AE139" s="336"/>
      <c r="AF139" s="368" t="s">
        <v>295</v>
      </c>
      <c r="AG139" s="336"/>
      <c r="AH139" s="336"/>
      <c r="AI139" s="336" t="s">
        <v>293</v>
      </c>
      <c r="AJ139" s="336"/>
      <c r="AK139" s="336"/>
      <c r="AL139" s="336" t="s">
        <v>252</v>
      </c>
      <c r="AM139" s="336"/>
      <c r="AN139" s="337"/>
      <c r="AO139" s="340" t="s">
        <v>137</v>
      </c>
      <c r="AP139" s="341"/>
      <c r="AQ139" s="341" t="s">
        <v>74</v>
      </c>
      <c r="AR139" s="341"/>
      <c r="AS139" s="341"/>
      <c r="AT139" s="341"/>
      <c r="AU139" s="341"/>
      <c r="AV139" s="341"/>
      <c r="AW139" s="341"/>
      <c r="AX139" s="342"/>
      <c r="AY139" s="343" t="s">
        <v>146</v>
      </c>
      <c r="AZ139" s="341"/>
      <c r="BA139" s="344" t="s">
        <v>147</v>
      </c>
      <c r="BB139" s="345"/>
      <c r="BC139" s="343" t="s">
        <v>148</v>
      </c>
      <c r="BD139" s="341"/>
      <c r="BE139" s="344" t="s">
        <v>149</v>
      </c>
      <c r="BF139" s="345"/>
      <c r="BG139" s="343" t="s">
        <v>150</v>
      </c>
      <c r="BH139" s="341"/>
      <c r="BI139" s="344" t="s">
        <v>151</v>
      </c>
      <c r="BJ139" s="345"/>
    </row>
    <row r="140" spans="1:63" ht="12" customHeight="1">
      <c r="A140" s="143"/>
      <c r="B140" s="354"/>
      <c r="C140" s="354"/>
      <c r="D140" s="354"/>
      <c r="E140" s="359"/>
      <c r="F140" s="360"/>
      <c r="G140" s="370"/>
      <c r="H140" s="371"/>
      <c r="I140" s="371"/>
      <c r="J140" s="371"/>
      <c r="K140" s="338"/>
      <c r="L140" s="338"/>
      <c r="M140" s="338"/>
      <c r="N140" s="338"/>
      <c r="O140" s="338"/>
      <c r="P140" s="338"/>
      <c r="Q140" s="338"/>
      <c r="R140" s="338"/>
      <c r="S140" s="373"/>
      <c r="T140" s="338"/>
      <c r="U140" s="338"/>
      <c r="V140" s="339"/>
      <c r="W140" s="338"/>
      <c r="X140" s="338"/>
      <c r="Y140" s="338"/>
      <c r="Z140" s="338"/>
      <c r="AA140" s="338"/>
      <c r="AB140" s="338"/>
      <c r="AC140" s="338"/>
      <c r="AD140" s="338"/>
      <c r="AE140" s="338"/>
      <c r="AF140" s="370"/>
      <c r="AG140" s="338"/>
      <c r="AH140" s="338"/>
      <c r="AI140" s="338"/>
      <c r="AJ140" s="338"/>
      <c r="AK140" s="338"/>
      <c r="AL140" s="338"/>
      <c r="AM140" s="338"/>
      <c r="AN140" s="339"/>
      <c r="AO140" s="340"/>
      <c r="AP140" s="341"/>
      <c r="AQ140" s="341"/>
      <c r="AR140" s="341"/>
      <c r="AS140" s="341"/>
      <c r="AT140" s="341"/>
      <c r="AU140" s="341"/>
      <c r="AV140" s="341"/>
      <c r="AW140" s="341"/>
      <c r="AX140" s="342"/>
      <c r="AY140" s="340"/>
      <c r="AZ140" s="341"/>
      <c r="BA140" s="344"/>
      <c r="BB140" s="345"/>
      <c r="BC140" s="340"/>
      <c r="BD140" s="341"/>
      <c r="BE140" s="344"/>
      <c r="BF140" s="345"/>
      <c r="BG140" s="340"/>
      <c r="BH140" s="341"/>
      <c r="BI140" s="344"/>
      <c r="BJ140" s="345"/>
    </row>
    <row r="141" spans="1:63" ht="15.95" customHeight="1">
      <c r="A141" s="143"/>
      <c r="B141" s="322"/>
      <c r="C141" s="322"/>
      <c r="D141" s="322"/>
      <c r="E141" s="323"/>
      <c r="F141" s="324"/>
      <c r="G141" s="311"/>
      <c r="H141" s="312"/>
      <c r="I141" s="312"/>
      <c r="J141" s="312"/>
      <c r="K141" s="313"/>
      <c r="L141" s="313"/>
      <c r="M141" s="314"/>
      <c r="N141" s="314"/>
      <c r="O141" s="314"/>
      <c r="P141" s="314"/>
      <c r="Q141" s="314"/>
      <c r="R141" s="314"/>
      <c r="S141" s="315"/>
      <c r="T141" s="316"/>
      <c r="U141" s="317"/>
      <c r="V141" s="318"/>
      <c r="W141" s="314"/>
      <c r="X141" s="314"/>
      <c r="Y141" s="314"/>
      <c r="Z141" s="314"/>
      <c r="AA141" s="314"/>
      <c r="AB141" s="314"/>
      <c r="AC141" s="314"/>
      <c r="AD141" s="314"/>
      <c r="AE141" s="314"/>
      <c r="AF141" s="311"/>
      <c r="AG141" s="313"/>
      <c r="AH141" s="313"/>
      <c r="AI141" s="313"/>
      <c r="AJ141" s="313"/>
      <c r="AK141" s="313"/>
      <c r="AL141" s="314"/>
      <c r="AM141" s="314"/>
      <c r="AN141" s="319"/>
      <c r="AO141" s="320"/>
      <c r="AP141" s="314"/>
      <c r="AQ141" s="313"/>
      <c r="AR141" s="313"/>
      <c r="AS141" s="313"/>
      <c r="AT141" s="313"/>
      <c r="AU141" s="313"/>
      <c r="AV141" s="313"/>
      <c r="AW141" s="313"/>
      <c r="AX141" s="321"/>
      <c r="AY141" s="320"/>
      <c r="AZ141" s="314"/>
      <c r="BA141" s="314"/>
      <c r="BB141" s="319"/>
      <c r="BC141" s="320"/>
      <c r="BD141" s="314"/>
      <c r="BE141" s="314"/>
      <c r="BF141" s="319"/>
      <c r="BG141" s="320"/>
      <c r="BH141" s="314"/>
      <c r="BI141" s="314"/>
      <c r="BJ141" s="319"/>
    </row>
    <row r="142" spans="1:63" ht="15.95" customHeight="1">
      <c r="A142" s="143"/>
      <c r="B142" s="322"/>
      <c r="C142" s="322"/>
      <c r="D142" s="322"/>
      <c r="E142" s="323"/>
      <c r="F142" s="324"/>
      <c r="G142" s="311"/>
      <c r="H142" s="312"/>
      <c r="I142" s="312"/>
      <c r="J142" s="312"/>
      <c r="K142" s="313"/>
      <c r="L142" s="313"/>
      <c r="M142" s="314"/>
      <c r="N142" s="314"/>
      <c r="O142" s="314"/>
      <c r="P142" s="314"/>
      <c r="Q142" s="314"/>
      <c r="R142" s="314"/>
      <c r="S142" s="315"/>
      <c r="T142" s="316"/>
      <c r="U142" s="317"/>
      <c r="V142" s="318"/>
      <c r="W142" s="314"/>
      <c r="X142" s="314"/>
      <c r="Y142" s="314"/>
      <c r="Z142" s="314"/>
      <c r="AA142" s="314"/>
      <c r="AB142" s="314"/>
      <c r="AC142" s="314"/>
      <c r="AD142" s="314"/>
      <c r="AE142" s="314"/>
      <c r="AF142" s="311"/>
      <c r="AG142" s="313"/>
      <c r="AH142" s="313"/>
      <c r="AI142" s="313"/>
      <c r="AJ142" s="313"/>
      <c r="AK142" s="313"/>
      <c r="AL142" s="314"/>
      <c r="AM142" s="314"/>
      <c r="AN142" s="319"/>
      <c r="AO142" s="320"/>
      <c r="AP142" s="314"/>
      <c r="AQ142" s="313"/>
      <c r="AR142" s="313"/>
      <c r="AS142" s="313"/>
      <c r="AT142" s="313"/>
      <c r="AU142" s="313"/>
      <c r="AV142" s="313"/>
      <c r="AW142" s="313"/>
      <c r="AX142" s="321"/>
      <c r="AY142" s="320"/>
      <c r="AZ142" s="314"/>
      <c r="BA142" s="314"/>
      <c r="BB142" s="319"/>
      <c r="BC142" s="320"/>
      <c r="BD142" s="314"/>
      <c r="BE142" s="314"/>
      <c r="BF142" s="319"/>
      <c r="BG142" s="320"/>
      <c r="BH142" s="314"/>
      <c r="BI142" s="314"/>
      <c r="BJ142" s="319"/>
    </row>
    <row r="143" spans="1:63" ht="15.95" customHeight="1">
      <c r="A143" s="143"/>
      <c r="B143" s="322"/>
      <c r="C143" s="322"/>
      <c r="D143" s="322"/>
      <c r="E143" s="323"/>
      <c r="F143" s="324"/>
      <c r="G143" s="311"/>
      <c r="H143" s="312"/>
      <c r="I143" s="312"/>
      <c r="J143" s="312"/>
      <c r="K143" s="313"/>
      <c r="L143" s="313"/>
      <c r="M143" s="314"/>
      <c r="N143" s="314"/>
      <c r="O143" s="314"/>
      <c r="P143" s="314"/>
      <c r="Q143" s="314"/>
      <c r="R143" s="314"/>
      <c r="S143" s="315"/>
      <c r="T143" s="316"/>
      <c r="U143" s="317"/>
      <c r="V143" s="318"/>
      <c r="W143" s="314"/>
      <c r="X143" s="314"/>
      <c r="Y143" s="314"/>
      <c r="Z143" s="314"/>
      <c r="AA143" s="314"/>
      <c r="AB143" s="314"/>
      <c r="AC143" s="314"/>
      <c r="AD143" s="314"/>
      <c r="AE143" s="314"/>
      <c r="AF143" s="311"/>
      <c r="AG143" s="313"/>
      <c r="AH143" s="313"/>
      <c r="AI143" s="313"/>
      <c r="AJ143" s="313"/>
      <c r="AK143" s="313"/>
      <c r="AL143" s="314"/>
      <c r="AM143" s="314"/>
      <c r="AN143" s="319"/>
      <c r="AO143" s="320"/>
      <c r="AP143" s="314"/>
      <c r="AQ143" s="313"/>
      <c r="AR143" s="313"/>
      <c r="AS143" s="313"/>
      <c r="AT143" s="313"/>
      <c r="AU143" s="313"/>
      <c r="AV143" s="313"/>
      <c r="AW143" s="313"/>
      <c r="AX143" s="321"/>
      <c r="AY143" s="320"/>
      <c r="AZ143" s="314"/>
      <c r="BA143" s="314"/>
      <c r="BB143" s="319"/>
      <c r="BC143" s="320"/>
      <c r="BD143" s="314"/>
      <c r="BE143" s="314"/>
      <c r="BF143" s="319"/>
      <c r="BG143" s="320"/>
      <c r="BH143" s="314"/>
      <c r="BI143" s="314"/>
      <c r="BJ143" s="319"/>
    </row>
    <row r="144" spans="1:63" ht="15.95" customHeight="1">
      <c r="A144" s="143"/>
      <c r="B144" s="322"/>
      <c r="C144" s="322"/>
      <c r="D144" s="322"/>
      <c r="E144" s="323"/>
      <c r="F144" s="324"/>
      <c r="G144" s="311"/>
      <c r="H144" s="312"/>
      <c r="I144" s="312"/>
      <c r="J144" s="312"/>
      <c r="K144" s="313"/>
      <c r="L144" s="313"/>
      <c r="M144" s="314"/>
      <c r="N144" s="314"/>
      <c r="O144" s="314"/>
      <c r="P144" s="314"/>
      <c r="Q144" s="314"/>
      <c r="R144" s="314"/>
      <c r="S144" s="315"/>
      <c r="T144" s="316"/>
      <c r="U144" s="317"/>
      <c r="V144" s="318"/>
      <c r="W144" s="314"/>
      <c r="X144" s="314"/>
      <c r="Y144" s="314"/>
      <c r="Z144" s="314"/>
      <c r="AA144" s="314"/>
      <c r="AB144" s="314"/>
      <c r="AC144" s="314"/>
      <c r="AD144" s="314"/>
      <c r="AE144" s="314"/>
      <c r="AF144" s="311"/>
      <c r="AG144" s="313"/>
      <c r="AH144" s="313"/>
      <c r="AI144" s="313"/>
      <c r="AJ144" s="313"/>
      <c r="AK144" s="313"/>
      <c r="AL144" s="314"/>
      <c r="AM144" s="314"/>
      <c r="AN144" s="319"/>
      <c r="AO144" s="320"/>
      <c r="AP144" s="314"/>
      <c r="AQ144" s="313"/>
      <c r="AR144" s="313"/>
      <c r="AS144" s="313"/>
      <c r="AT144" s="313"/>
      <c r="AU144" s="313"/>
      <c r="AV144" s="313"/>
      <c r="AW144" s="313"/>
      <c r="AX144" s="321"/>
      <c r="AY144" s="320"/>
      <c r="AZ144" s="314"/>
      <c r="BA144" s="314"/>
      <c r="BB144" s="319"/>
      <c r="BC144" s="320"/>
      <c r="BD144" s="314"/>
      <c r="BE144" s="314"/>
      <c r="BF144" s="319"/>
      <c r="BG144" s="320"/>
      <c r="BH144" s="314"/>
      <c r="BI144" s="314"/>
      <c r="BJ144" s="319"/>
    </row>
    <row r="145" spans="1:62" ht="15.95" customHeight="1">
      <c r="A145" s="143"/>
      <c r="B145" s="322"/>
      <c r="C145" s="322"/>
      <c r="D145" s="322"/>
      <c r="E145" s="323"/>
      <c r="F145" s="324"/>
      <c r="G145" s="311"/>
      <c r="H145" s="312"/>
      <c r="I145" s="312"/>
      <c r="J145" s="312"/>
      <c r="K145" s="313"/>
      <c r="L145" s="313"/>
      <c r="M145" s="314"/>
      <c r="N145" s="314"/>
      <c r="O145" s="314"/>
      <c r="P145" s="314"/>
      <c r="Q145" s="314"/>
      <c r="R145" s="314"/>
      <c r="S145" s="315"/>
      <c r="T145" s="316"/>
      <c r="U145" s="317"/>
      <c r="V145" s="318"/>
      <c r="W145" s="314"/>
      <c r="X145" s="314"/>
      <c r="Y145" s="314"/>
      <c r="Z145" s="314"/>
      <c r="AA145" s="314"/>
      <c r="AB145" s="314"/>
      <c r="AC145" s="314"/>
      <c r="AD145" s="314"/>
      <c r="AE145" s="314"/>
      <c r="AF145" s="311"/>
      <c r="AG145" s="313"/>
      <c r="AH145" s="313"/>
      <c r="AI145" s="313"/>
      <c r="AJ145" s="313"/>
      <c r="AK145" s="313"/>
      <c r="AL145" s="314"/>
      <c r="AM145" s="314"/>
      <c r="AN145" s="319"/>
      <c r="AO145" s="325"/>
      <c r="AP145" s="326"/>
      <c r="AQ145" s="313"/>
      <c r="AR145" s="313"/>
      <c r="AS145" s="313"/>
      <c r="AT145" s="313"/>
      <c r="AU145" s="313"/>
      <c r="AV145" s="313"/>
      <c r="AW145" s="313"/>
      <c r="AX145" s="321"/>
      <c r="AY145" s="320"/>
      <c r="AZ145" s="314"/>
      <c r="BA145" s="314"/>
      <c r="BB145" s="319"/>
      <c r="BC145" s="320"/>
      <c r="BD145" s="314"/>
      <c r="BE145" s="314"/>
      <c r="BF145" s="319"/>
      <c r="BG145" s="320"/>
      <c r="BH145" s="314"/>
      <c r="BI145" s="314"/>
      <c r="BJ145" s="319"/>
    </row>
    <row r="146" spans="1:62" ht="15.95" customHeight="1">
      <c r="A146" s="143"/>
      <c r="B146" s="322"/>
      <c r="C146" s="322"/>
      <c r="D146" s="322"/>
      <c r="E146" s="323"/>
      <c r="F146" s="324"/>
      <c r="G146" s="311"/>
      <c r="H146" s="312"/>
      <c r="I146" s="312"/>
      <c r="J146" s="312"/>
      <c r="K146" s="313"/>
      <c r="L146" s="313"/>
      <c r="M146" s="314"/>
      <c r="N146" s="314"/>
      <c r="O146" s="314"/>
      <c r="P146" s="314"/>
      <c r="Q146" s="314"/>
      <c r="R146" s="314"/>
      <c r="S146" s="315"/>
      <c r="T146" s="316"/>
      <c r="U146" s="317"/>
      <c r="V146" s="318"/>
      <c r="W146" s="314"/>
      <c r="X146" s="314"/>
      <c r="Y146" s="314"/>
      <c r="Z146" s="314"/>
      <c r="AA146" s="314"/>
      <c r="AB146" s="314"/>
      <c r="AC146" s="314"/>
      <c r="AD146" s="314"/>
      <c r="AE146" s="314"/>
      <c r="AF146" s="311"/>
      <c r="AG146" s="313"/>
      <c r="AH146" s="313"/>
      <c r="AI146" s="313"/>
      <c r="AJ146" s="313"/>
      <c r="AK146" s="313"/>
      <c r="AL146" s="314"/>
      <c r="AM146" s="314"/>
      <c r="AN146" s="319"/>
      <c r="AO146" s="320"/>
      <c r="AP146" s="314"/>
      <c r="AQ146" s="313"/>
      <c r="AR146" s="313"/>
      <c r="AS146" s="313"/>
      <c r="AT146" s="313"/>
      <c r="AU146" s="313"/>
      <c r="AV146" s="313"/>
      <c r="AW146" s="313"/>
      <c r="AX146" s="321"/>
      <c r="AY146" s="320"/>
      <c r="AZ146" s="314"/>
      <c r="BA146" s="314"/>
      <c r="BB146" s="319"/>
      <c r="BC146" s="320"/>
      <c r="BD146" s="314"/>
      <c r="BE146" s="314"/>
      <c r="BF146" s="319"/>
      <c r="BG146" s="320"/>
      <c r="BH146" s="314"/>
      <c r="BI146" s="314"/>
      <c r="BJ146" s="319"/>
    </row>
    <row r="147" spans="1:62" ht="15.95" customHeight="1">
      <c r="A147" s="143"/>
      <c r="B147" s="332"/>
      <c r="C147" s="333"/>
      <c r="D147" s="334"/>
      <c r="E147" s="323"/>
      <c r="F147" s="324"/>
      <c r="G147" s="311"/>
      <c r="H147" s="312"/>
      <c r="I147" s="312"/>
      <c r="J147" s="312"/>
      <c r="K147" s="313"/>
      <c r="L147" s="313"/>
      <c r="M147" s="314"/>
      <c r="N147" s="314"/>
      <c r="O147" s="314"/>
      <c r="P147" s="314"/>
      <c r="Q147" s="314"/>
      <c r="R147" s="314"/>
      <c r="S147" s="315"/>
      <c r="T147" s="316"/>
      <c r="U147" s="317"/>
      <c r="V147" s="318"/>
      <c r="W147" s="314"/>
      <c r="X147" s="314"/>
      <c r="Y147" s="314"/>
      <c r="Z147" s="314"/>
      <c r="AA147" s="314"/>
      <c r="AB147" s="314"/>
      <c r="AC147" s="314"/>
      <c r="AD147" s="314"/>
      <c r="AE147" s="314"/>
      <c r="AF147" s="311"/>
      <c r="AG147" s="313"/>
      <c r="AH147" s="313"/>
      <c r="AI147" s="313"/>
      <c r="AJ147" s="313"/>
      <c r="AK147" s="313"/>
      <c r="AL147" s="314"/>
      <c r="AM147" s="314"/>
      <c r="AN147" s="319"/>
      <c r="AO147" s="320"/>
      <c r="AP147" s="314"/>
      <c r="AQ147" s="313"/>
      <c r="AR147" s="313"/>
      <c r="AS147" s="313"/>
      <c r="AT147" s="313"/>
      <c r="AU147" s="313"/>
      <c r="AV147" s="313"/>
      <c r="AW147" s="313"/>
      <c r="AX147" s="321"/>
      <c r="AY147" s="320"/>
      <c r="AZ147" s="314"/>
      <c r="BA147" s="314"/>
      <c r="BB147" s="319"/>
      <c r="BC147" s="320"/>
      <c r="BD147" s="314"/>
      <c r="BE147" s="314"/>
      <c r="BF147" s="319"/>
      <c r="BG147" s="320"/>
      <c r="BH147" s="314"/>
      <c r="BI147" s="314"/>
      <c r="BJ147" s="319"/>
    </row>
    <row r="148" spans="1:62" ht="15.95" customHeight="1">
      <c r="A148" s="143"/>
      <c r="B148" s="332"/>
      <c r="C148" s="333"/>
      <c r="D148" s="334"/>
      <c r="E148" s="323"/>
      <c r="F148" s="324"/>
      <c r="G148" s="311"/>
      <c r="H148" s="312"/>
      <c r="I148" s="312"/>
      <c r="J148" s="312"/>
      <c r="K148" s="313"/>
      <c r="L148" s="313"/>
      <c r="M148" s="314"/>
      <c r="N148" s="314"/>
      <c r="O148" s="314"/>
      <c r="P148" s="314"/>
      <c r="Q148" s="314"/>
      <c r="R148" s="314"/>
      <c r="S148" s="315"/>
      <c r="T148" s="316"/>
      <c r="U148" s="317"/>
      <c r="V148" s="318"/>
      <c r="W148" s="314"/>
      <c r="X148" s="314"/>
      <c r="Y148" s="314"/>
      <c r="Z148" s="314"/>
      <c r="AA148" s="314"/>
      <c r="AB148" s="314"/>
      <c r="AC148" s="314"/>
      <c r="AD148" s="314"/>
      <c r="AE148" s="314"/>
      <c r="AF148" s="311"/>
      <c r="AG148" s="313"/>
      <c r="AH148" s="313"/>
      <c r="AI148" s="313"/>
      <c r="AJ148" s="313"/>
      <c r="AK148" s="313"/>
      <c r="AL148" s="314"/>
      <c r="AM148" s="314"/>
      <c r="AN148" s="319"/>
      <c r="AO148" s="320"/>
      <c r="AP148" s="314"/>
      <c r="AQ148" s="313"/>
      <c r="AR148" s="313"/>
      <c r="AS148" s="313"/>
      <c r="AT148" s="313"/>
      <c r="AU148" s="313"/>
      <c r="AV148" s="313"/>
      <c r="AW148" s="313"/>
      <c r="AX148" s="321"/>
      <c r="AY148" s="320"/>
      <c r="AZ148" s="314"/>
      <c r="BA148" s="314"/>
      <c r="BB148" s="319"/>
      <c r="BC148" s="320"/>
      <c r="BD148" s="314"/>
      <c r="BE148" s="314"/>
      <c r="BF148" s="319"/>
      <c r="BG148" s="320"/>
      <c r="BH148" s="314"/>
      <c r="BI148" s="314"/>
      <c r="BJ148" s="319"/>
    </row>
    <row r="149" spans="1:62" ht="15.95" customHeight="1">
      <c r="A149" s="143"/>
      <c r="B149" s="332"/>
      <c r="C149" s="333"/>
      <c r="D149" s="334"/>
      <c r="E149" s="323"/>
      <c r="F149" s="324"/>
      <c r="G149" s="311"/>
      <c r="H149" s="312"/>
      <c r="I149" s="312"/>
      <c r="J149" s="312"/>
      <c r="K149" s="313"/>
      <c r="L149" s="313"/>
      <c r="M149" s="314"/>
      <c r="N149" s="314"/>
      <c r="O149" s="314"/>
      <c r="P149" s="314"/>
      <c r="Q149" s="314"/>
      <c r="R149" s="314"/>
      <c r="S149" s="315"/>
      <c r="T149" s="316"/>
      <c r="U149" s="317"/>
      <c r="V149" s="318"/>
      <c r="W149" s="314"/>
      <c r="X149" s="314"/>
      <c r="Y149" s="314"/>
      <c r="Z149" s="314"/>
      <c r="AA149" s="314"/>
      <c r="AB149" s="314"/>
      <c r="AC149" s="314"/>
      <c r="AD149" s="314"/>
      <c r="AE149" s="314"/>
      <c r="AF149" s="311"/>
      <c r="AG149" s="313"/>
      <c r="AH149" s="313"/>
      <c r="AI149" s="313"/>
      <c r="AJ149" s="313"/>
      <c r="AK149" s="313"/>
      <c r="AL149" s="314"/>
      <c r="AM149" s="314"/>
      <c r="AN149" s="319"/>
      <c r="AO149" s="320"/>
      <c r="AP149" s="314"/>
      <c r="AQ149" s="313"/>
      <c r="AR149" s="313"/>
      <c r="AS149" s="313"/>
      <c r="AT149" s="313"/>
      <c r="AU149" s="313"/>
      <c r="AV149" s="313"/>
      <c r="AW149" s="313"/>
      <c r="AX149" s="321"/>
      <c r="AY149" s="320"/>
      <c r="AZ149" s="314"/>
      <c r="BA149" s="314"/>
      <c r="BB149" s="319"/>
      <c r="BC149" s="320"/>
      <c r="BD149" s="314"/>
      <c r="BE149" s="314"/>
      <c r="BF149" s="319"/>
      <c r="BG149" s="320"/>
      <c r="BH149" s="314"/>
      <c r="BI149" s="314"/>
      <c r="BJ149" s="319"/>
    </row>
    <row r="150" spans="1:62" ht="15.95" customHeight="1">
      <c r="A150" s="143"/>
      <c r="B150" s="332"/>
      <c r="C150" s="333"/>
      <c r="D150" s="334"/>
      <c r="E150" s="323"/>
      <c r="F150" s="324"/>
      <c r="G150" s="311"/>
      <c r="H150" s="312"/>
      <c r="I150" s="312"/>
      <c r="J150" s="312"/>
      <c r="K150" s="313"/>
      <c r="L150" s="313"/>
      <c r="M150" s="314"/>
      <c r="N150" s="314"/>
      <c r="O150" s="314"/>
      <c r="P150" s="314"/>
      <c r="Q150" s="314"/>
      <c r="R150" s="314"/>
      <c r="S150" s="315"/>
      <c r="T150" s="316"/>
      <c r="U150" s="317"/>
      <c r="V150" s="318"/>
      <c r="W150" s="314"/>
      <c r="X150" s="314"/>
      <c r="Y150" s="314"/>
      <c r="Z150" s="314"/>
      <c r="AA150" s="314"/>
      <c r="AB150" s="314"/>
      <c r="AC150" s="314"/>
      <c r="AD150" s="314"/>
      <c r="AE150" s="314"/>
      <c r="AF150" s="311"/>
      <c r="AG150" s="313"/>
      <c r="AH150" s="313"/>
      <c r="AI150" s="313"/>
      <c r="AJ150" s="313"/>
      <c r="AK150" s="313"/>
      <c r="AL150" s="314"/>
      <c r="AM150" s="314"/>
      <c r="AN150" s="319"/>
      <c r="AO150" s="320"/>
      <c r="AP150" s="314"/>
      <c r="AQ150" s="313"/>
      <c r="AR150" s="313"/>
      <c r="AS150" s="313"/>
      <c r="AT150" s="313"/>
      <c r="AU150" s="313"/>
      <c r="AV150" s="313"/>
      <c r="AW150" s="313"/>
      <c r="AX150" s="321"/>
      <c r="AY150" s="320"/>
      <c r="AZ150" s="314"/>
      <c r="BA150" s="314"/>
      <c r="BB150" s="319"/>
      <c r="BC150" s="320"/>
      <c r="BD150" s="314"/>
      <c r="BE150" s="314"/>
      <c r="BF150" s="319"/>
      <c r="BG150" s="320"/>
      <c r="BH150" s="314"/>
      <c r="BI150" s="314"/>
      <c r="BJ150" s="319"/>
    </row>
    <row r="151" spans="1:62" ht="15.95" customHeight="1">
      <c r="A151" s="143"/>
      <c r="B151" s="332"/>
      <c r="C151" s="333"/>
      <c r="D151" s="334"/>
      <c r="E151" s="323"/>
      <c r="F151" s="324"/>
      <c r="G151" s="311"/>
      <c r="H151" s="312"/>
      <c r="I151" s="312"/>
      <c r="J151" s="312"/>
      <c r="K151" s="313"/>
      <c r="L151" s="313"/>
      <c r="M151" s="314"/>
      <c r="N151" s="314"/>
      <c r="O151" s="314"/>
      <c r="P151" s="314"/>
      <c r="Q151" s="314"/>
      <c r="R151" s="314"/>
      <c r="S151" s="315"/>
      <c r="T151" s="316"/>
      <c r="U151" s="317"/>
      <c r="V151" s="318"/>
      <c r="W151" s="314"/>
      <c r="X151" s="314"/>
      <c r="Y151" s="314"/>
      <c r="Z151" s="314"/>
      <c r="AA151" s="314"/>
      <c r="AB151" s="314"/>
      <c r="AC151" s="314"/>
      <c r="AD151" s="314"/>
      <c r="AE151" s="314"/>
      <c r="AF151" s="311"/>
      <c r="AG151" s="313"/>
      <c r="AH151" s="313"/>
      <c r="AI151" s="313"/>
      <c r="AJ151" s="313"/>
      <c r="AK151" s="313"/>
      <c r="AL151" s="314"/>
      <c r="AM151" s="314"/>
      <c r="AN151" s="319"/>
      <c r="AO151" s="320"/>
      <c r="AP151" s="314"/>
      <c r="AQ151" s="313"/>
      <c r="AR151" s="313"/>
      <c r="AS151" s="313"/>
      <c r="AT151" s="313"/>
      <c r="AU151" s="313"/>
      <c r="AV151" s="313"/>
      <c r="AW151" s="313"/>
      <c r="AX151" s="321"/>
      <c r="AY151" s="320"/>
      <c r="AZ151" s="314"/>
      <c r="BA151" s="314"/>
      <c r="BB151" s="319"/>
      <c r="BC151" s="320"/>
      <c r="BD151" s="314"/>
      <c r="BE151" s="314"/>
      <c r="BF151" s="319"/>
      <c r="BG151" s="320"/>
      <c r="BH151" s="314"/>
      <c r="BI151" s="314"/>
      <c r="BJ151" s="319"/>
    </row>
    <row r="152" spans="1:62" ht="15.95" customHeight="1">
      <c r="A152" s="143"/>
      <c r="B152" s="332"/>
      <c r="C152" s="333"/>
      <c r="D152" s="334"/>
      <c r="E152" s="323"/>
      <c r="F152" s="324"/>
      <c r="G152" s="311"/>
      <c r="H152" s="312"/>
      <c r="I152" s="312"/>
      <c r="J152" s="312"/>
      <c r="K152" s="313"/>
      <c r="L152" s="313"/>
      <c r="M152" s="314"/>
      <c r="N152" s="314"/>
      <c r="O152" s="314"/>
      <c r="P152" s="314"/>
      <c r="Q152" s="314"/>
      <c r="R152" s="314"/>
      <c r="S152" s="315"/>
      <c r="T152" s="316"/>
      <c r="U152" s="317"/>
      <c r="V152" s="318"/>
      <c r="W152" s="314"/>
      <c r="X152" s="314"/>
      <c r="Y152" s="314"/>
      <c r="Z152" s="314"/>
      <c r="AA152" s="314"/>
      <c r="AB152" s="314"/>
      <c r="AC152" s="314"/>
      <c r="AD152" s="314"/>
      <c r="AE152" s="314"/>
      <c r="AF152" s="311"/>
      <c r="AG152" s="313"/>
      <c r="AH152" s="313"/>
      <c r="AI152" s="313"/>
      <c r="AJ152" s="313"/>
      <c r="AK152" s="313"/>
      <c r="AL152" s="314"/>
      <c r="AM152" s="314"/>
      <c r="AN152" s="319"/>
      <c r="AO152" s="320"/>
      <c r="AP152" s="314"/>
      <c r="AQ152" s="313"/>
      <c r="AR152" s="313"/>
      <c r="AS152" s="313"/>
      <c r="AT152" s="313"/>
      <c r="AU152" s="313"/>
      <c r="AV152" s="313"/>
      <c r="AW152" s="313"/>
      <c r="AX152" s="321"/>
      <c r="AY152" s="320"/>
      <c r="AZ152" s="314"/>
      <c r="BA152" s="314"/>
      <c r="BB152" s="319"/>
      <c r="BC152" s="320"/>
      <c r="BD152" s="314"/>
      <c r="BE152" s="314"/>
      <c r="BF152" s="319"/>
      <c r="BG152" s="320"/>
      <c r="BH152" s="314"/>
      <c r="BI152" s="314"/>
      <c r="BJ152" s="319"/>
    </row>
    <row r="153" spans="1:62" ht="15.95" customHeight="1">
      <c r="A153" s="143"/>
      <c r="B153" s="332"/>
      <c r="C153" s="333"/>
      <c r="D153" s="334"/>
      <c r="E153" s="323"/>
      <c r="F153" s="324"/>
      <c r="G153" s="311"/>
      <c r="H153" s="312"/>
      <c r="I153" s="312"/>
      <c r="J153" s="312"/>
      <c r="K153" s="313"/>
      <c r="L153" s="313"/>
      <c r="M153" s="314"/>
      <c r="N153" s="314"/>
      <c r="O153" s="314"/>
      <c r="P153" s="314"/>
      <c r="Q153" s="314"/>
      <c r="R153" s="314"/>
      <c r="S153" s="315"/>
      <c r="T153" s="316"/>
      <c r="U153" s="317"/>
      <c r="V153" s="318"/>
      <c r="W153" s="314"/>
      <c r="X153" s="314"/>
      <c r="Y153" s="314"/>
      <c r="Z153" s="314"/>
      <c r="AA153" s="314"/>
      <c r="AB153" s="314"/>
      <c r="AC153" s="314"/>
      <c r="AD153" s="314"/>
      <c r="AE153" s="314"/>
      <c r="AF153" s="311"/>
      <c r="AG153" s="313"/>
      <c r="AH153" s="313"/>
      <c r="AI153" s="313"/>
      <c r="AJ153" s="313"/>
      <c r="AK153" s="313"/>
      <c r="AL153" s="314"/>
      <c r="AM153" s="314"/>
      <c r="AN153" s="319"/>
      <c r="AO153" s="320"/>
      <c r="AP153" s="314"/>
      <c r="AQ153" s="313"/>
      <c r="AR153" s="313"/>
      <c r="AS153" s="313"/>
      <c r="AT153" s="313"/>
      <c r="AU153" s="313"/>
      <c r="AV153" s="313"/>
      <c r="AW153" s="313"/>
      <c r="AX153" s="321"/>
      <c r="AY153" s="320"/>
      <c r="AZ153" s="314"/>
      <c r="BA153" s="314"/>
      <c r="BB153" s="319"/>
      <c r="BC153" s="320"/>
      <c r="BD153" s="314"/>
      <c r="BE153" s="314"/>
      <c r="BF153" s="319"/>
      <c r="BG153" s="320"/>
      <c r="BH153" s="314"/>
      <c r="BI153" s="314"/>
      <c r="BJ153" s="319"/>
    </row>
    <row r="154" spans="1:62" ht="15.95" customHeight="1">
      <c r="A154" s="143"/>
      <c r="B154" s="332"/>
      <c r="C154" s="333"/>
      <c r="D154" s="334"/>
      <c r="E154" s="323"/>
      <c r="F154" s="324"/>
      <c r="G154" s="311"/>
      <c r="H154" s="312"/>
      <c r="I154" s="312"/>
      <c r="J154" s="312"/>
      <c r="K154" s="313"/>
      <c r="L154" s="313"/>
      <c r="M154" s="314"/>
      <c r="N154" s="314"/>
      <c r="O154" s="314"/>
      <c r="P154" s="314"/>
      <c r="Q154" s="314"/>
      <c r="R154" s="314"/>
      <c r="S154" s="315"/>
      <c r="T154" s="316"/>
      <c r="U154" s="317"/>
      <c r="V154" s="318"/>
      <c r="W154" s="314"/>
      <c r="X154" s="314"/>
      <c r="Y154" s="314"/>
      <c r="Z154" s="314"/>
      <c r="AA154" s="314"/>
      <c r="AB154" s="314"/>
      <c r="AC154" s="314"/>
      <c r="AD154" s="314"/>
      <c r="AE154" s="314"/>
      <c r="AF154" s="311"/>
      <c r="AG154" s="313"/>
      <c r="AH154" s="313"/>
      <c r="AI154" s="313"/>
      <c r="AJ154" s="313"/>
      <c r="AK154" s="313"/>
      <c r="AL154" s="314"/>
      <c r="AM154" s="314"/>
      <c r="AN154" s="319"/>
      <c r="AO154" s="320"/>
      <c r="AP154" s="314"/>
      <c r="AQ154" s="313"/>
      <c r="AR154" s="313"/>
      <c r="AS154" s="313"/>
      <c r="AT154" s="313"/>
      <c r="AU154" s="313"/>
      <c r="AV154" s="313"/>
      <c r="AW154" s="313"/>
      <c r="AX154" s="321"/>
      <c r="AY154" s="320"/>
      <c r="AZ154" s="314"/>
      <c r="BA154" s="314"/>
      <c r="BB154" s="319"/>
      <c r="BC154" s="320"/>
      <c r="BD154" s="314"/>
      <c r="BE154" s="314"/>
      <c r="BF154" s="319"/>
      <c r="BG154" s="320"/>
      <c r="BH154" s="314"/>
      <c r="BI154" s="314"/>
      <c r="BJ154" s="319"/>
    </row>
    <row r="155" spans="1:62" ht="15.95" customHeight="1">
      <c r="A155" s="143"/>
      <c r="B155" s="332"/>
      <c r="C155" s="333"/>
      <c r="D155" s="334"/>
      <c r="E155" s="323"/>
      <c r="F155" s="324"/>
      <c r="G155" s="311"/>
      <c r="H155" s="312"/>
      <c r="I155" s="312"/>
      <c r="J155" s="312"/>
      <c r="K155" s="313"/>
      <c r="L155" s="313"/>
      <c r="M155" s="314"/>
      <c r="N155" s="314"/>
      <c r="O155" s="314"/>
      <c r="P155" s="314"/>
      <c r="Q155" s="314"/>
      <c r="R155" s="314"/>
      <c r="S155" s="315"/>
      <c r="T155" s="316"/>
      <c r="U155" s="317"/>
      <c r="V155" s="318"/>
      <c r="W155" s="314"/>
      <c r="X155" s="314"/>
      <c r="Y155" s="314"/>
      <c r="Z155" s="314"/>
      <c r="AA155" s="314"/>
      <c r="AB155" s="314"/>
      <c r="AC155" s="314"/>
      <c r="AD155" s="314"/>
      <c r="AE155" s="314"/>
      <c r="AF155" s="311"/>
      <c r="AG155" s="313"/>
      <c r="AH155" s="313"/>
      <c r="AI155" s="313"/>
      <c r="AJ155" s="313"/>
      <c r="AK155" s="313"/>
      <c r="AL155" s="314"/>
      <c r="AM155" s="314"/>
      <c r="AN155" s="319"/>
      <c r="AO155" s="320"/>
      <c r="AP155" s="314"/>
      <c r="AQ155" s="313"/>
      <c r="AR155" s="313"/>
      <c r="AS155" s="313"/>
      <c r="AT155" s="313"/>
      <c r="AU155" s="313"/>
      <c r="AV155" s="313"/>
      <c r="AW155" s="313"/>
      <c r="AX155" s="321"/>
      <c r="AY155" s="320"/>
      <c r="AZ155" s="314"/>
      <c r="BA155" s="314"/>
      <c r="BB155" s="319"/>
      <c r="BC155" s="320"/>
      <c r="BD155" s="314"/>
      <c r="BE155" s="314"/>
      <c r="BF155" s="319"/>
      <c r="BG155" s="320"/>
      <c r="BH155" s="314"/>
      <c r="BI155" s="314"/>
      <c r="BJ155" s="319"/>
    </row>
    <row r="156" spans="1:62" ht="15.95" customHeight="1">
      <c r="A156" s="143"/>
      <c r="B156" s="332"/>
      <c r="C156" s="333"/>
      <c r="D156" s="334"/>
      <c r="E156" s="323"/>
      <c r="F156" s="324"/>
      <c r="G156" s="311"/>
      <c r="H156" s="312"/>
      <c r="I156" s="312"/>
      <c r="J156" s="312"/>
      <c r="K156" s="313"/>
      <c r="L156" s="313"/>
      <c r="M156" s="314"/>
      <c r="N156" s="314"/>
      <c r="O156" s="314"/>
      <c r="P156" s="314"/>
      <c r="Q156" s="314"/>
      <c r="R156" s="314"/>
      <c r="S156" s="315"/>
      <c r="T156" s="316"/>
      <c r="U156" s="317"/>
      <c r="V156" s="318"/>
      <c r="W156" s="314"/>
      <c r="X156" s="314"/>
      <c r="Y156" s="314"/>
      <c r="Z156" s="314"/>
      <c r="AA156" s="314"/>
      <c r="AB156" s="314"/>
      <c r="AC156" s="314"/>
      <c r="AD156" s="314"/>
      <c r="AE156" s="314"/>
      <c r="AF156" s="311"/>
      <c r="AG156" s="313"/>
      <c r="AH156" s="313"/>
      <c r="AI156" s="313"/>
      <c r="AJ156" s="313"/>
      <c r="AK156" s="313"/>
      <c r="AL156" s="314"/>
      <c r="AM156" s="314"/>
      <c r="AN156" s="319"/>
      <c r="AO156" s="320"/>
      <c r="AP156" s="314"/>
      <c r="AQ156" s="313"/>
      <c r="AR156" s="313"/>
      <c r="AS156" s="313"/>
      <c r="AT156" s="313"/>
      <c r="AU156" s="313"/>
      <c r="AV156" s="313"/>
      <c r="AW156" s="313"/>
      <c r="AX156" s="321"/>
      <c r="AY156" s="320"/>
      <c r="AZ156" s="314"/>
      <c r="BA156" s="314"/>
      <c r="BB156" s="319"/>
      <c r="BC156" s="320"/>
      <c r="BD156" s="314"/>
      <c r="BE156" s="314"/>
      <c r="BF156" s="319"/>
      <c r="BG156" s="320"/>
      <c r="BH156" s="314"/>
      <c r="BI156" s="314"/>
      <c r="BJ156" s="319"/>
    </row>
    <row r="157" spans="1:62" ht="15.95" customHeight="1">
      <c r="A157" s="143"/>
      <c r="B157" s="322"/>
      <c r="C157" s="322"/>
      <c r="D157" s="322"/>
      <c r="E157" s="323"/>
      <c r="F157" s="324"/>
      <c r="G157" s="311"/>
      <c r="H157" s="312"/>
      <c r="I157" s="312"/>
      <c r="J157" s="312"/>
      <c r="K157" s="313"/>
      <c r="L157" s="313"/>
      <c r="M157" s="314"/>
      <c r="N157" s="314"/>
      <c r="O157" s="314"/>
      <c r="P157" s="314"/>
      <c r="Q157" s="314"/>
      <c r="R157" s="314"/>
      <c r="S157" s="315"/>
      <c r="T157" s="316"/>
      <c r="U157" s="317"/>
      <c r="V157" s="318"/>
      <c r="W157" s="314"/>
      <c r="X157" s="314"/>
      <c r="Y157" s="314"/>
      <c r="Z157" s="314"/>
      <c r="AA157" s="314"/>
      <c r="AB157" s="314"/>
      <c r="AC157" s="314"/>
      <c r="AD157" s="314"/>
      <c r="AE157" s="314"/>
      <c r="AF157" s="311"/>
      <c r="AG157" s="313"/>
      <c r="AH157" s="313"/>
      <c r="AI157" s="313"/>
      <c r="AJ157" s="313"/>
      <c r="AK157" s="313"/>
      <c r="AL157" s="314"/>
      <c r="AM157" s="314"/>
      <c r="AN157" s="319"/>
      <c r="AO157" s="320"/>
      <c r="AP157" s="314"/>
      <c r="AQ157" s="313"/>
      <c r="AR157" s="313"/>
      <c r="AS157" s="313"/>
      <c r="AT157" s="313"/>
      <c r="AU157" s="313"/>
      <c r="AV157" s="313"/>
      <c r="AW157" s="313"/>
      <c r="AX157" s="321"/>
      <c r="AY157" s="320"/>
      <c r="AZ157" s="314"/>
      <c r="BA157" s="314"/>
      <c r="BB157" s="319"/>
      <c r="BC157" s="320"/>
      <c r="BD157" s="314"/>
      <c r="BE157" s="314"/>
      <c r="BF157" s="319"/>
      <c r="BG157" s="320"/>
      <c r="BH157" s="314"/>
      <c r="BI157" s="314"/>
      <c r="BJ157" s="319"/>
    </row>
    <row r="158" spans="1:62" ht="15.95" customHeight="1">
      <c r="A158" s="143"/>
      <c r="B158" s="322"/>
      <c r="C158" s="322"/>
      <c r="D158" s="322"/>
      <c r="E158" s="92"/>
      <c r="F158" s="93"/>
      <c r="G158" s="311"/>
      <c r="H158" s="312"/>
      <c r="I158" s="312"/>
      <c r="J158" s="312"/>
      <c r="K158" s="313"/>
      <c r="L158" s="313"/>
      <c r="M158" s="314"/>
      <c r="N158" s="314"/>
      <c r="O158" s="314"/>
      <c r="P158" s="314"/>
      <c r="Q158" s="314"/>
      <c r="R158" s="314"/>
      <c r="S158" s="315"/>
      <c r="T158" s="94"/>
      <c r="U158" s="95"/>
      <c r="V158" s="96"/>
      <c r="W158" s="314"/>
      <c r="X158" s="314"/>
      <c r="Y158" s="314"/>
      <c r="Z158" s="314"/>
      <c r="AA158" s="314"/>
      <c r="AB158" s="314"/>
      <c r="AC158" s="314"/>
      <c r="AD158" s="314"/>
      <c r="AE158" s="314"/>
      <c r="AF158" s="311"/>
      <c r="AG158" s="313"/>
      <c r="AH158" s="313"/>
      <c r="AI158" s="313"/>
      <c r="AJ158" s="313"/>
      <c r="AK158" s="313"/>
      <c r="AL158" s="314"/>
      <c r="AM158" s="314"/>
      <c r="AN158" s="319"/>
      <c r="AO158" s="320"/>
      <c r="AP158" s="314"/>
      <c r="AQ158" s="313"/>
      <c r="AR158" s="313"/>
      <c r="AS158" s="313"/>
      <c r="AT158" s="313"/>
      <c r="AU158" s="313"/>
      <c r="AV158" s="313"/>
      <c r="AW158" s="313"/>
      <c r="AX158" s="321"/>
      <c r="AY158" s="320"/>
      <c r="AZ158" s="314"/>
      <c r="BA158" s="314"/>
      <c r="BB158" s="319"/>
      <c r="BC158" s="320"/>
      <c r="BD158" s="314"/>
      <c r="BE158" s="314"/>
      <c r="BF158" s="319"/>
      <c r="BG158" s="320"/>
      <c r="BH158" s="314"/>
      <c r="BI158" s="314"/>
      <c r="BJ158" s="319"/>
    </row>
    <row r="159" spans="1:62" ht="15.95" customHeight="1">
      <c r="A159" s="143"/>
      <c r="B159" s="322"/>
      <c r="C159" s="322"/>
      <c r="D159" s="322"/>
      <c r="E159" s="323"/>
      <c r="F159" s="324"/>
      <c r="G159" s="311"/>
      <c r="H159" s="312"/>
      <c r="I159" s="312"/>
      <c r="J159" s="312"/>
      <c r="K159" s="313"/>
      <c r="L159" s="313"/>
      <c r="M159" s="314"/>
      <c r="N159" s="314"/>
      <c r="O159" s="314"/>
      <c r="P159" s="314"/>
      <c r="Q159" s="314"/>
      <c r="R159" s="314"/>
      <c r="S159" s="315"/>
      <c r="T159" s="316"/>
      <c r="U159" s="317"/>
      <c r="V159" s="318"/>
      <c r="W159" s="314"/>
      <c r="X159" s="314"/>
      <c r="Y159" s="314"/>
      <c r="Z159" s="314"/>
      <c r="AA159" s="314"/>
      <c r="AB159" s="314"/>
      <c r="AC159" s="314"/>
      <c r="AD159" s="314"/>
      <c r="AE159" s="314"/>
      <c r="AF159" s="311"/>
      <c r="AG159" s="313"/>
      <c r="AH159" s="313"/>
      <c r="AI159" s="313"/>
      <c r="AJ159" s="313"/>
      <c r="AK159" s="313"/>
      <c r="AL159" s="314"/>
      <c r="AM159" s="314"/>
      <c r="AN159" s="319"/>
      <c r="AO159" s="320"/>
      <c r="AP159" s="314"/>
      <c r="AQ159" s="313"/>
      <c r="AR159" s="313"/>
      <c r="AS159" s="313"/>
      <c r="AT159" s="313"/>
      <c r="AU159" s="313"/>
      <c r="AV159" s="313"/>
      <c r="AW159" s="313"/>
      <c r="AX159" s="321"/>
      <c r="AY159" s="320"/>
      <c r="AZ159" s="314"/>
      <c r="BA159" s="314"/>
      <c r="BB159" s="319"/>
      <c r="BC159" s="320"/>
      <c r="BD159" s="314"/>
      <c r="BE159" s="314"/>
      <c r="BF159" s="319"/>
      <c r="BG159" s="320"/>
      <c r="BH159" s="314"/>
      <c r="BI159" s="314"/>
      <c r="BJ159" s="319"/>
    </row>
    <row r="160" spans="1:62" ht="15.95" customHeight="1">
      <c r="A160" s="143"/>
      <c r="B160" s="322"/>
      <c r="C160" s="322"/>
      <c r="D160" s="322"/>
      <c r="E160" s="323"/>
      <c r="F160" s="324"/>
      <c r="G160" s="311"/>
      <c r="H160" s="312"/>
      <c r="I160" s="312"/>
      <c r="J160" s="312"/>
      <c r="K160" s="313"/>
      <c r="L160" s="313"/>
      <c r="M160" s="314"/>
      <c r="N160" s="314"/>
      <c r="O160" s="314"/>
      <c r="P160" s="314"/>
      <c r="Q160" s="314"/>
      <c r="R160" s="314"/>
      <c r="S160" s="315"/>
      <c r="T160" s="316"/>
      <c r="U160" s="317"/>
      <c r="V160" s="318"/>
      <c r="W160" s="314"/>
      <c r="X160" s="314"/>
      <c r="Y160" s="314"/>
      <c r="Z160" s="314"/>
      <c r="AA160" s="314"/>
      <c r="AB160" s="314"/>
      <c r="AC160" s="314"/>
      <c r="AD160" s="314"/>
      <c r="AE160" s="314"/>
      <c r="AF160" s="311"/>
      <c r="AG160" s="313"/>
      <c r="AH160" s="313"/>
      <c r="AI160" s="313"/>
      <c r="AJ160" s="313"/>
      <c r="AK160" s="313"/>
      <c r="AL160" s="314"/>
      <c r="AM160" s="314"/>
      <c r="AN160" s="319"/>
      <c r="AO160" s="320"/>
      <c r="AP160" s="314"/>
      <c r="AQ160" s="313"/>
      <c r="AR160" s="313"/>
      <c r="AS160" s="313"/>
      <c r="AT160" s="313"/>
      <c r="AU160" s="313"/>
      <c r="AV160" s="313"/>
      <c r="AW160" s="313"/>
      <c r="AX160" s="321"/>
      <c r="AY160" s="320"/>
      <c r="AZ160" s="314"/>
      <c r="BA160" s="314"/>
      <c r="BB160" s="319"/>
      <c r="BC160" s="320"/>
      <c r="BD160" s="314"/>
      <c r="BE160" s="314"/>
      <c r="BF160" s="319"/>
      <c r="BG160" s="320"/>
      <c r="BH160" s="314"/>
      <c r="BI160" s="314"/>
      <c r="BJ160" s="319"/>
    </row>
    <row r="161" spans="1:63" ht="15.95" customHeight="1">
      <c r="A161" s="143"/>
      <c r="B161" s="322"/>
      <c r="C161" s="322"/>
      <c r="D161" s="322"/>
      <c r="E161" s="323"/>
      <c r="F161" s="324"/>
      <c r="G161" s="311"/>
      <c r="H161" s="312"/>
      <c r="I161" s="312"/>
      <c r="J161" s="312"/>
      <c r="K161" s="313"/>
      <c r="L161" s="313"/>
      <c r="M161" s="314"/>
      <c r="N161" s="314"/>
      <c r="O161" s="314"/>
      <c r="P161" s="314"/>
      <c r="Q161" s="314"/>
      <c r="R161" s="314"/>
      <c r="S161" s="315"/>
      <c r="T161" s="316"/>
      <c r="U161" s="317"/>
      <c r="V161" s="318"/>
      <c r="W161" s="314"/>
      <c r="X161" s="314"/>
      <c r="Y161" s="314"/>
      <c r="Z161" s="314"/>
      <c r="AA161" s="314"/>
      <c r="AB161" s="314"/>
      <c r="AC161" s="314"/>
      <c r="AD161" s="314"/>
      <c r="AE161" s="314"/>
      <c r="AF161" s="311"/>
      <c r="AG161" s="313"/>
      <c r="AH161" s="313"/>
      <c r="AI161" s="313"/>
      <c r="AJ161" s="313"/>
      <c r="AK161" s="313"/>
      <c r="AL161" s="314"/>
      <c r="AM161" s="314"/>
      <c r="AN161" s="319"/>
      <c r="AO161" s="320"/>
      <c r="AP161" s="314"/>
      <c r="AQ161" s="313"/>
      <c r="AR161" s="313"/>
      <c r="AS161" s="313"/>
      <c r="AT161" s="313"/>
      <c r="AU161" s="313"/>
      <c r="AV161" s="313"/>
      <c r="AW161" s="313"/>
      <c r="AX161" s="321"/>
      <c r="AY161" s="320"/>
      <c r="AZ161" s="314"/>
      <c r="BA161" s="314"/>
      <c r="BB161" s="319"/>
      <c r="BC161" s="320"/>
      <c r="BD161" s="314"/>
      <c r="BE161" s="314"/>
      <c r="BF161" s="319"/>
      <c r="BG161" s="320"/>
      <c r="BH161" s="314"/>
      <c r="BI161" s="314"/>
      <c r="BJ161" s="319"/>
    </row>
    <row r="162" spans="1:63" ht="15.95" customHeight="1">
      <c r="A162" s="143"/>
      <c r="B162" s="322"/>
      <c r="C162" s="322"/>
      <c r="D162" s="322"/>
      <c r="E162" s="323"/>
      <c r="F162" s="324"/>
      <c r="G162" s="311"/>
      <c r="H162" s="312"/>
      <c r="I162" s="312"/>
      <c r="J162" s="312"/>
      <c r="K162" s="313"/>
      <c r="L162" s="313"/>
      <c r="M162" s="314"/>
      <c r="N162" s="314"/>
      <c r="O162" s="314"/>
      <c r="P162" s="314"/>
      <c r="Q162" s="314"/>
      <c r="R162" s="314"/>
      <c r="S162" s="315"/>
      <c r="T162" s="316"/>
      <c r="U162" s="317"/>
      <c r="V162" s="318"/>
      <c r="W162" s="314"/>
      <c r="X162" s="314"/>
      <c r="Y162" s="314"/>
      <c r="Z162" s="314"/>
      <c r="AA162" s="314"/>
      <c r="AB162" s="314"/>
      <c r="AC162" s="314"/>
      <c r="AD162" s="314"/>
      <c r="AE162" s="314"/>
      <c r="AF162" s="311"/>
      <c r="AG162" s="313"/>
      <c r="AH162" s="313"/>
      <c r="AI162" s="313"/>
      <c r="AJ162" s="313"/>
      <c r="AK162" s="313"/>
      <c r="AL162" s="314"/>
      <c r="AM162" s="314"/>
      <c r="AN162" s="319"/>
      <c r="AO162" s="320"/>
      <c r="AP162" s="314"/>
      <c r="AQ162" s="313"/>
      <c r="AR162" s="313"/>
      <c r="AS162" s="313"/>
      <c r="AT162" s="313"/>
      <c r="AU162" s="313"/>
      <c r="AV162" s="313"/>
      <c r="AW162" s="313"/>
      <c r="AX162" s="321"/>
      <c r="AY162" s="320"/>
      <c r="AZ162" s="314"/>
      <c r="BA162" s="314"/>
      <c r="BB162" s="319"/>
      <c r="BC162" s="320"/>
      <c r="BD162" s="314"/>
      <c r="BE162" s="314"/>
      <c r="BF162" s="319"/>
      <c r="BG162" s="320"/>
      <c r="BH162" s="314"/>
      <c r="BI162" s="314"/>
      <c r="BJ162" s="319"/>
    </row>
    <row r="163" spans="1:63" ht="15.95" customHeight="1">
      <c r="A163" s="143"/>
      <c r="B163" s="332"/>
      <c r="C163" s="333"/>
      <c r="D163" s="334"/>
      <c r="E163" s="323"/>
      <c r="F163" s="324"/>
      <c r="G163" s="335"/>
      <c r="H163" s="330"/>
      <c r="I163" s="330"/>
      <c r="J163" s="330"/>
      <c r="K163" s="330"/>
      <c r="L163" s="312"/>
      <c r="M163" s="315"/>
      <c r="N163" s="328"/>
      <c r="O163" s="328"/>
      <c r="P163" s="328"/>
      <c r="Q163" s="328"/>
      <c r="R163" s="328"/>
      <c r="S163" s="328"/>
      <c r="T163" s="316"/>
      <c r="U163" s="317"/>
      <c r="V163" s="318"/>
      <c r="W163" s="315"/>
      <c r="X163" s="328"/>
      <c r="Y163" s="328"/>
      <c r="Z163" s="328"/>
      <c r="AA163" s="328"/>
      <c r="AB163" s="328"/>
      <c r="AC163" s="328"/>
      <c r="AD163" s="328"/>
      <c r="AE163" s="326"/>
      <c r="AF163" s="311"/>
      <c r="AG163" s="313"/>
      <c r="AH163" s="313"/>
      <c r="AI163" s="313"/>
      <c r="AJ163" s="313"/>
      <c r="AK163" s="313"/>
      <c r="AL163" s="314"/>
      <c r="AM163" s="314"/>
      <c r="AN163" s="319"/>
      <c r="AO163" s="325"/>
      <c r="AP163" s="326"/>
      <c r="AQ163" s="329"/>
      <c r="AR163" s="330"/>
      <c r="AS163" s="330"/>
      <c r="AT163" s="330"/>
      <c r="AU163" s="330"/>
      <c r="AV163" s="330"/>
      <c r="AW163" s="330"/>
      <c r="AX163" s="331"/>
      <c r="AY163" s="325"/>
      <c r="AZ163" s="326"/>
      <c r="BA163" s="315"/>
      <c r="BB163" s="327"/>
      <c r="BC163" s="325"/>
      <c r="BD163" s="326"/>
      <c r="BE163" s="315"/>
      <c r="BF163" s="327"/>
      <c r="BG163" s="325"/>
      <c r="BH163" s="326"/>
      <c r="BI163" s="315"/>
      <c r="BJ163" s="327"/>
    </row>
    <row r="164" spans="1:63" ht="15.95" customHeight="1">
      <c r="A164" s="143"/>
      <c r="B164" s="322"/>
      <c r="C164" s="322"/>
      <c r="D164" s="322"/>
      <c r="E164" s="323"/>
      <c r="F164" s="324"/>
      <c r="G164" s="311"/>
      <c r="H164" s="312"/>
      <c r="I164" s="312"/>
      <c r="J164" s="312"/>
      <c r="K164" s="313"/>
      <c r="L164" s="313"/>
      <c r="M164" s="314"/>
      <c r="N164" s="314"/>
      <c r="O164" s="314"/>
      <c r="P164" s="314"/>
      <c r="Q164" s="314"/>
      <c r="R164" s="314"/>
      <c r="S164" s="315"/>
      <c r="T164" s="316"/>
      <c r="U164" s="317"/>
      <c r="V164" s="318"/>
      <c r="W164" s="314"/>
      <c r="X164" s="314"/>
      <c r="Y164" s="314"/>
      <c r="Z164" s="314"/>
      <c r="AA164" s="314"/>
      <c r="AB164" s="314"/>
      <c r="AC164" s="314"/>
      <c r="AD164" s="314"/>
      <c r="AE164" s="314"/>
      <c r="AF164" s="311"/>
      <c r="AG164" s="313"/>
      <c r="AH164" s="313"/>
      <c r="AI164" s="313"/>
      <c r="AJ164" s="313"/>
      <c r="AK164" s="313"/>
      <c r="AL164" s="314"/>
      <c r="AM164" s="314"/>
      <c r="AN164" s="319"/>
      <c r="AO164" s="320"/>
      <c r="AP164" s="314"/>
      <c r="AQ164" s="313"/>
      <c r="AR164" s="313"/>
      <c r="AS164" s="313"/>
      <c r="AT164" s="313"/>
      <c r="AU164" s="313"/>
      <c r="AV164" s="313"/>
      <c r="AW164" s="313"/>
      <c r="AX164" s="321"/>
      <c r="AY164" s="320"/>
      <c r="AZ164" s="314"/>
      <c r="BA164" s="314"/>
      <c r="BB164" s="319"/>
      <c r="BC164" s="320"/>
      <c r="BD164" s="314"/>
      <c r="BE164" s="314"/>
      <c r="BF164" s="319"/>
      <c r="BG164" s="320"/>
      <c r="BH164" s="314"/>
      <c r="BI164" s="314"/>
      <c r="BJ164" s="319"/>
    </row>
    <row r="165" spans="1:63" ht="15.95" customHeight="1">
      <c r="A165" s="143"/>
      <c r="B165" s="332"/>
      <c r="C165" s="333"/>
      <c r="D165" s="334"/>
      <c r="E165" s="323"/>
      <c r="F165" s="324"/>
      <c r="G165" s="335"/>
      <c r="H165" s="330"/>
      <c r="I165" s="330"/>
      <c r="J165" s="330"/>
      <c r="K165" s="330"/>
      <c r="L165" s="312"/>
      <c r="M165" s="315"/>
      <c r="N165" s="328"/>
      <c r="O165" s="328"/>
      <c r="P165" s="328"/>
      <c r="Q165" s="328"/>
      <c r="R165" s="328"/>
      <c r="S165" s="328"/>
      <c r="T165" s="316"/>
      <c r="U165" s="317"/>
      <c r="V165" s="318"/>
      <c r="W165" s="315"/>
      <c r="X165" s="328"/>
      <c r="Y165" s="328"/>
      <c r="Z165" s="328"/>
      <c r="AA165" s="328"/>
      <c r="AB165" s="328"/>
      <c r="AC165" s="328"/>
      <c r="AD165" s="328"/>
      <c r="AE165" s="326"/>
      <c r="AF165" s="311"/>
      <c r="AG165" s="313"/>
      <c r="AH165" s="313"/>
      <c r="AI165" s="313"/>
      <c r="AJ165" s="313"/>
      <c r="AK165" s="313"/>
      <c r="AL165" s="314"/>
      <c r="AM165" s="314"/>
      <c r="AN165" s="319"/>
      <c r="AO165" s="325"/>
      <c r="AP165" s="326"/>
      <c r="AQ165" s="329"/>
      <c r="AR165" s="330"/>
      <c r="AS165" s="330"/>
      <c r="AT165" s="330"/>
      <c r="AU165" s="330"/>
      <c r="AV165" s="330"/>
      <c r="AW165" s="330"/>
      <c r="AX165" s="331"/>
      <c r="AY165" s="325"/>
      <c r="AZ165" s="326"/>
      <c r="BA165" s="315"/>
      <c r="BB165" s="327"/>
      <c r="BC165" s="325"/>
      <c r="BD165" s="326"/>
      <c r="BE165" s="315"/>
      <c r="BF165" s="327"/>
      <c r="BG165" s="325"/>
      <c r="BH165" s="326"/>
      <c r="BI165" s="315"/>
      <c r="BJ165" s="327"/>
    </row>
    <row r="166" spans="1:63" ht="15.95" customHeight="1">
      <c r="A166" s="143"/>
      <c r="B166" s="322"/>
      <c r="C166" s="322"/>
      <c r="D166" s="322"/>
      <c r="E166" s="323"/>
      <c r="F166" s="324"/>
      <c r="G166" s="311"/>
      <c r="H166" s="312"/>
      <c r="I166" s="312"/>
      <c r="J166" s="312"/>
      <c r="K166" s="313"/>
      <c r="L166" s="313"/>
      <c r="M166" s="314"/>
      <c r="N166" s="314"/>
      <c r="O166" s="314"/>
      <c r="P166" s="314"/>
      <c r="Q166" s="314"/>
      <c r="R166" s="314"/>
      <c r="S166" s="315"/>
      <c r="T166" s="316"/>
      <c r="U166" s="317"/>
      <c r="V166" s="318"/>
      <c r="W166" s="314"/>
      <c r="X166" s="314"/>
      <c r="Y166" s="314"/>
      <c r="Z166" s="314"/>
      <c r="AA166" s="314"/>
      <c r="AB166" s="314"/>
      <c r="AC166" s="314"/>
      <c r="AD166" s="314"/>
      <c r="AE166" s="314"/>
      <c r="AF166" s="311"/>
      <c r="AG166" s="313"/>
      <c r="AH166" s="313"/>
      <c r="AI166" s="313"/>
      <c r="AJ166" s="313"/>
      <c r="AK166" s="313"/>
      <c r="AL166" s="314"/>
      <c r="AM166" s="314"/>
      <c r="AN166" s="319"/>
      <c r="AO166" s="320"/>
      <c r="AP166" s="314"/>
      <c r="AQ166" s="313"/>
      <c r="AR166" s="313"/>
      <c r="AS166" s="313"/>
      <c r="AT166" s="313"/>
      <c r="AU166" s="313"/>
      <c r="AV166" s="313"/>
      <c r="AW166" s="313"/>
      <c r="AX166" s="321"/>
      <c r="AY166" s="320"/>
      <c r="AZ166" s="314"/>
      <c r="BA166" s="314"/>
      <c r="BB166" s="319"/>
      <c r="BC166" s="320"/>
      <c r="BD166" s="314"/>
      <c r="BE166" s="314"/>
      <c r="BF166" s="319"/>
      <c r="BG166" s="320"/>
      <c r="BH166" s="314"/>
      <c r="BI166" s="314"/>
      <c r="BJ166" s="319"/>
    </row>
    <row r="167" spans="1:63" ht="15.95" customHeight="1">
      <c r="A167" s="143"/>
      <c r="B167" s="322"/>
      <c r="C167" s="322"/>
      <c r="D167" s="322"/>
      <c r="E167" s="323"/>
      <c r="F167" s="324"/>
      <c r="G167" s="311"/>
      <c r="H167" s="312"/>
      <c r="I167" s="312"/>
      <c r="J167" s="312"/>
      <c r="K167" s="313"/>
      <c r="L167" s="313"/>
      <c r="M167" s="314"/>
      <c r="N167" s="314"/>
      <c r="O167" s="314"/>
      <c r="P167" s="314"/>
      <c r="Q167" s="314"/>
      <c r="R167" s="314"/>
      <c r="S167" s="315"/>
      <c r="T167" s="316"/>
      <c r="U167" s="317"/>
      <c r="V167" s="318"/>
      <c r="W167" s="314"/>
      <c r="X167" s="314"/>
      <c r="Y167" s="314"/>
      <c r="Z167" s="314"/>
      <c r="AA167" s="314"/>
      <c r="AB167" s="314"/>
      <c r="AC167" s="314"/>
      <c r="AD167" s="314"/>
      <c r="AE167" s="314"/>
      <c r="AF167" s="311"/>
      <c r="AG167" s="313"/>
      <c r="AH167" s="313"/>
      <c r="AI167" s="313"/>
      <c r="AJ167" s="313"/>
      <c r="AK167" s="313"/>
      <c r="AL167" s="314"/>
      <c r="AM167" s="314"/>
      <c r="AN167" s="319"/>
      <c r="AO167" s="320"/>
      <c r="AP167" s="314"/>
      <c r="AQ167" s="313"/>
      <c r="AR167" s="313"/>
      <c r="AS167" s="313"/>
      <c r="AT167" s="313"/>
      <c r="AU167" s="313"/>
      <c r="AV167" s="313"/>
      <c r="AW167" s="313"/>
      <c r="AX167" s="321"/>
      <c r="AY167" s="320"/>
      <c r="AZ167" s="314"/>
      <c r="BA167" s="314"/>
      <c r="BB167" s="319"/>
      <c r="BC167" s="320"/>
      <c r="BD167" s="314"/>
      <c r="BE167" s="314"/>
      <c r="BF167" s="319"/>
      <c r="BG167" s="320"/>
      <c r="BH167" s="314"/>
      <c r="BI167" s="314"/>
      <c r="BJ167" s="319"/>
    </row>
    <row r="168" spans="1:63" ht="15.95" customHeight="1">
      <c r="A168" s="143"/>
      <c r="B168" s="322"/>
      <c r="C168" s="322"/>
      <c r="D168" s="322"/>
      <c r="E168" s="323"/>
      <c r="F168" s="324"/>
      <c r="G168" s="311"/>
      <c r="H168" s="312"/>
      <c r="I168" s="312"/>
      <c r="J168" s="312"/>
      <c r="K168" s="313"/>
      <c r="L168" s="313"/>
      <c r="M168" s="314"/>
      <c r="N168" s="314"/>
      <c r="O168" s="314"/>
      <c r="P168" s="314"/>
      <c r="Q168" s="314"/>
      <c r="R168" s="314"/>
      <c r="S168" s="315"/>
      <c r="T168" s="316"/>
      <c r="U168" s="317"/>
      <c r="V168" s="318"/>
      <c r="W168" s="314"/>
      <c r="X168" s="314"/>
      <c r="Y168" s="314"/>
      <c r="Z168" s="314"/>
      <c r="AA168" s="314"/>
      <c r="AB168" s="314"/>
      <c r="AC168" s="314"/>
      <c r="AD168" s="314"/>
      <c r="AE168" s="314"/>
      <c r="AF168" s="311"/>
      <c r="AG168" s="313"/>
      <c r="AH168" s="313"/>
      <c r="AI168" s="313"/>
      <c r="AJ168" s="313"/>
      <c r="AK168" s="313"/>
      <c r="AL168" s="314"/>
      <c r="AM168" s="314"/>
      <c r="AN168" s="319"/>
      <c r="AO168" s="320"/>
      <c r="AP168" s="314"/>
      <c r="AQ168" s="313"/>
      <c r="AR168" s="313"/>
      <c r="AS168" s="313"/>
      <c r="AT168" s="313"/>
      <c r="AU168" s="313"/>
      <c r="AV168" s="313"/>
      <c r="AW168" s="313"/>
      <c r="AX168" s="321"/>
      <c r="AY168" s="320"/>
      <c r="AZ168" s="314"/>
      <c r="BA168" s="314"/>
      <c r="BB168" s="319"/>
      <c r="BC168" s="320"/>
      <c r="BD168" s="314"/>
      <c r="BE168" s="314"/>
      <c r="BF168" s="319"/>
      <c r="BG168" s="320"/>
      <c r="BH168" s="314"/>
      <c r="BI168" s="314"/>
      <c r="BJ168" s="319"/>
    </row>
    <row r="169" spans="1:63" ht="15.95" customHeight="1">
      <c r="A169" s="143"/>
      <c r="B169" s="322"/>
      <c r="C169" s="322"/>
      <c r="D169" s="322"/>
      <c r="E169" s="323"/>
      <c r="F169" s="324"/>
      <c r="G169" s="311"/>
      <c r="H169" s="312"/>
      <c r="I169" s="312"/>
      <c r="J169" s="312"/>
      <c r="K169" s="313"/>
      <c r="L169" s="313"/>
      <c r="M169" s="314"/>
      <c r="N169" s="314"/>
      <c r="O169" s="314"/>
      <c r="P169" s="314"/>
      <c r="Q169" s="314"/>
      <c r="R169" s="314"/>
      <c r="S169" s="315"/>
      <c r="T169" s="316"/>
      <c r="U169" s="317"/>
      <c r="V169" s="318"/>
      <c r="W169" s="314"/>
      <c r="X169" s="314"/>
      <c r="Y169" s="314"/>
      <c r="Z169" s="314"/>
      <c r="AA169" s="314"/>
      <c r="AB169" s="314"/>
      <c r="AC169" s="314"/>
      <c r="AD169" s="314"/>
      <c r="AE169" s="314"/>
      <c r="AF169" s="311"/>
      <c r="AG169" s="313"/>
      <c r="AH169" s="313"/>
      <c r="AI169" s="313"/>
      <c r="AJ169" s="313"/>
      <c r="AK169" s="313"/>
      <c r="AL169" s="314"/>
      <c r="AM169" s="314"/>
      <c r="AN169" s="319"/>
      <c r="AO169" s="320"/>
      <c r="AP169" s="314"/>
      <c r="AQ169" s="313"/>
      <c r="AR169" s="313"/>
      <c r="AS169" s="313"/>
      <c r="AT169" s="313"/>
      <c r="AU169" s="313"/>
      <c r="AV169" s="313"/>
      <c r="AW169" s="313"/>
      <c r="AX169" s="321"/>
      <c r="AY169" s="320"/>
      <c r="AZ169" s="314"/>
      <c r="BA169" s="314"/>
      <c r="BB169" s="319"/>
      <c r="BC169" s="320"/>
      <c r="BD169" s="314"/>
      <c r="BE169" s="314"/>
      <c r="BF169" s="319"/>
      <c r="BG169" s="320"/>
      <c r="BH169" s="314"/>
      <c r="BI169" s="314"/>
      <c r="BJ169" s="319"/>
    </row>
    <row r="170" spans="1:63" ht="12.95" customHeight="1">
      <c r="A170" s="39" t="str">
        <f>様式A!$A$66</f>
        <v>※施工記録様式（様式A～D）は、工事の1契約ごとに作成すること。作成後、「浜松市道路トンネル・シェッド・大型カルバート様式保存マニュアル」に基づき、「浜松市土木情報管理システム」に登録すること。</v>
      </c>
    </row>
    <row r="171" spans="1:63" ht="12.95" customHeight="1">
      <c r="A171" s="39"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172" spans="1:63" ht="12.95" customHeight="1">
      <c r="A172" s="39" t="str">
        <f>$A$43</f>
        <v>※定期点検以外で発見した変状についても詳細調査・措置を行った場合は、定期点検時に発見した変状と番号が重複しないよう配慮し、ブロック番号～措置履歴を記載すること。</v>
      </c>
    </row>
    <row r="173" spans="1:63" s="83" customFormat="1">
      <c r="A173" s="80"/>
      <c r="B173" s="80"/>
      <c r="C173" s="80"/>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2"/>
      <c r="BA173" s="82"/>
      <c r="BB173" s="82"/>
      <c r="BC173" s="82"/>
      <c r="BD173" s="82"/>
      <c r="BE173" s="82"/>
      <c r="BF173" s="82"/>
      <c r="BG173" s="79" t="str">
        <f>$BG$1</f>
        <v>施工記録様式C（定期点検に基づく補修用）</v>
      </c>
      <c r="BH173" s="346" t="str">
        <f>様式A!$AH$1</f>
        <v>Ver.1.0</v>
      </c>
      <c r="BI173" s="346"/>
      <c r="BJ173" s="346"/>
    </row>
    <row r="174" spans="1:63" ht="5.0999999999999996" customHeight="1">
      <c r="A174" s="13"/>
      <c r="B174" s="13"/>
      <c r="C174" s="13"/>
      <c r="D174" s="13"/>
      <c r="E174" s="13"/>
      <c r="F174" s="13"/>
      <c r="G174" s="61"/>
      <c r="H174" s="13"/>
      <c r="I174" s="13"/>
      <c r="J174" s="13"/>
      <c r="K174" s="13"/>
      <c r="L174" s="13"/>
      <c r="M174" s="61"/>
      <c r="N174" s="13"/>
      <c r="O174" s="13"/>
      <c r="P174" s="13"/>
      <c r="Q174" s="61"/>
      <c r="R174" s="61"/>
      <c r="S174" s="13"/>
      <c r="T174" s="13"/>
      <c r="U174" s="13"/>
      <c r="V174" s="61"/>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61"/>
      <c r="AU174" s="13"/>
      <c r="AV174" s="13"/>
      <c r="AW174" s="13"/>
      <c r="AX174" s="61"/>
      <c r="AY174" s="61"/>
      <c r="AZ174" s="13"/>
      <c r="BA174" s="13"/>
      <c r="BB174" s="13"/>
      <c r="BC174" s="61"/>
      <c r="BD174" s="13"/>
      <c r="BE174" s="13"/>
      <c r="BF174" s="13"/>
      <c r="BG174" s="13"/>
      <c r="BH174" s="61"/>
      <c r="BI174" s="20"/>
      <c r="BJ174" s="20"/>
    </row>
    <row r="175" spans="1:63" ht="17.100000000000001" customHeight="1">
      <c r="A175" s="72" t="s">
        <v>294</v>
      </c>
      <c r="B175" s="72"/>
      <c r="C175" s="72"/>
      <c r="D175" s="72"/>
      <c r="E175" s="72"/>
      <c r="F175" s="72"/>
      <c r="G175" s="72"/>
      <c r="H175" s="72"/>
      <c r="I175" s="72"/>
      <c r="J175" s="72"/>
      <c r="K175" s="72"/>
      <c r="L175" s="72"/>
      <c r="M175" s="72"/>
      <c r="N175" s="72"/>
      <c r="O175" s="72"/>
      <c r="P175" s="72"/>
      <c r="Q175" s="72"/>
      <c r="R175" s="72"/>
      <c r="S175" s="72"/>
      <c r="T175" s="72"/>
      <c r="U175" s="72"/>
      <c r="V175" s="40"/>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41"/>
      <c r="AV175" s="179" t="s">
        <v>81</v>
      </c>
      <c r="AW175" s="180"/>
      <c r="AX175" s="180"/>
      <c r="AY175" s="180"/>
      <c r="AZ175" s="181"/>
      <c r="BA175" s="347">
        <f>様式A!$AB$3</f>
        <v>0</v>
      </c>
      <c r="BB175" s="348"/>
      <c r="BC175" s="348"/>
      <c r="BD175" s="348"/>
      <c r="BE175" s="348"/>
      <c r="BF175" s="348"/>
      <c r="BG175" s="348"/>
      <c r="BH175" s="348"/>
      <c r="BI175" s="348"/>
      <c r="BJ175" s="349"/>
      <c r="BK175" s="1" t="s">
        <v>315</v>
      </c>
    </row>
    <row r="176" spans="1:63" ht="5.0999999999999996" customHeight="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row>
    <row r="177" spans="1:63" ht="12" customHeight="1">
      <c r="A177" s="154" t="s">
        <v>76</v>
      </c>
      <c r="B177" s="154"/>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row>
    <row r="178" spans="1:63" ht="15.95" customHeight="1">
      <c r="A178" s="154" t="s">
        <v>1</v>
      </c>
      <c r="B178" s="154"/>
      <c r="C178" s="154"/>
      <c r="D178" s="154"/>
      <c r="E178" s="154"/>
      <c r="F178" s="350">
        <f>様式A!$G$54</f>
        <v>0</v>
      </c>
      <c r="G178" s="350"/>
      <c r="H178" s="350"/>
      <c r="I178" s="350"/>
      <c r="J178" s="350"/>
      <c r="K178" s="350"/>
      <c r="L178" s="350"/>
      <c r="M178" s="350"/>
      <c r="N178" s="350"/>
      <c r="O178" s="350"/>
      <c r="P178" s="350"/>
      <c r="Q178" s="350"/>
      <c r="R178" s="350"/>
      <c r="S178" s="350"/>
      <c r="T178" s="350"/>
      <c r="U178" s="350"/>
      <c r="V178" s="350"/>
      <c r="W178" s="350"/>
      <c r="X178" s="350"/>
      <c r="Y178" s="350"/>
      <c r="Z178" s="350"/>
      <c r="AA178" s="350"/>
      <c r="AB178" s="350"/>
      <c r="AC178" s="350"/>
      <c r="AD178" s="350"/>
      <c r="AE178" s="350"/>
      <c r="AF178" s="350"/>
      <c r="AG178" s="350"/>
      <c r="AH178" s="350"/>
      <c r="AI178" s="350"/>
      <c r="AJ178" s="350"/>
      <c r="AK178" s="350"/>
      <c r="AL178" s="350"/>
      <c r="AM178" s="350"/>
      <c r="AN178" s="350"/>
      <c r="AO178" s="350"/>
      <c r="AP178" s="350"/>
      <c r="AQ178" s="350"/>
      <c r="AR178" s="350"/>
      <c r="AS178" s="350"/>
      <c r="AT178" s="350"/>
      <c r="AU178" s="350"/>
      <c r="AV178" s="350"/>
      <c r="AW178" s="350"/>
      <c r="AX178" s="350"/>
      <c r="AY178" s="191" t="s">
        <v>20</v>
      </c>
      <c r="AZ178" s="192"/>
      <c r="BA178" s="192"/>
      <c r="BB178" s="192"/>
      <c r="BC178" s="193"/>
      <c r="BD178" s="351">
        <f>様式A!$G$53</f>
        <v>0</v>
      </c>
      <c r="BE178" s="351"/>
      <c r="BF178" s="351"/>
      <c r="BG178" s="351"/>
      <c r="BH178" s="351"/>
      <c r="BI178" s="351"/>
      <c r="BJ178" s="351"/>
      <c r="BK178" s="1" t="s">
        <v>315</v>
      </c>
    </row>
    <row r="179" spans="1:63" ht="15.95" customHeight="1">
      <c r="A179" s="154" t="s">
        <v>218</v>
      </c>
      <c r="B179" s="154"/>
      <c r="C179" s="154"/>
      <c r="D179" s="154"/>
      <c r="E179" s="154"/>
      <c r="F179" s="351" t="e">
        <f>VLOOKUP($BA$3,【編集厳禁】施設情報!$A$2:$X$13,2,FALSE)</f>
        <v>#N/A</v>
      </c>
      <c r="G179" s="351"/>
      <c r="H179" s="351"/>
      <c r="I179" s="351"/>
      <c r="J179" s="351"/>
      <c r="K179" s="351"/>
      <c r="L179" s="351"/>
      <c r="M179" s="351"/>
      <c r="N179" s="351"/>
      <c r="O179" s="351"/>
      <c r="P179" s="352" t="s">
        <v>0</v>
      </c>
      <c r="Q179" s="352"/>
      <c r="R179" s="352"/>
      <c r="S179" s="352"/>
      <c r="T179" s="352"/>
      <c r="U179" s="351" t="e">
        <f>CONCATENATE(VLOOKUP($BA$3,【編集厳禁】施設情報!$A$2:$X$13,3,FALSE),VLOOKUP($BA$3,【編集厳禁】施設情報!$A$2:$X$13,4,FALSE))</f>
        <v>#N/A</v>
      </c>
      <c r="V179" s="351"/>
      <c r="W179" s="351"/>
      <c r="X179" s="351"/>
      <c r="Y179" s="351"/>
      <c r="Z179" s="351"/>
      <c r="AA179" s="351"/>
      <c r="AB179" s="351"/>
      <c r="AC179" s="351"/>
      <c r="AD179" s="351"/>
      <c r="AE179" s="351"/>
      <c r="AF179" s="351"/>
      <c r="AG179" s="351"/>
      <c r="AH179" s="351"/>
      <c r="AI179" s="154" t="s">
        <v>53</v>
      </c>
      <c r="AJ179" s="154"/>
      <c r="AK179" s="154"/>
      <c r="AL179" s="154"/>
      <c r="AM179" s="154"/>
      <c r="AN179" s="353">
        <f>様式A!$G$57</f>
        <v>0</v>
      </c>
      <c r="AO179" s="353"/>
      <c r="AP179" s="353"/>
      <c r="AQ179" s="353"/>
      <c r="AR179" s="353"/>
      <c r="AS179" s="353"/>
      <c r="AT179" s="353"/>
      <c r="AU179" s="353"/>
      <c r="AV179" s="353"/>
      <c r="AW179" s="353"/>
      <c r="AX179" s="353"/>
      <c r="AY179" s="191" t="s">
        <v>34</v>
      </c>
      <c r="AZ179" s="192"/>
      <c r="BA179" s="192"/>
      <c r="BB179" s="192"/>
      <c r="BC179" s="193"/>
      <c r="BD179" s="353">
        <f>様式A!$P$53</f>
        <v>0</v>
      </c>
      <c r="BE179" s="353"/>
      <c r="BF179" s="353"/>
      <c r="BG179" s="353"/>
      <c r="BH179" s="353"/>
      <c r="BI179" s="353"/>
      <c r="BJ179" s="353"/>
      <c r="BK179" s="1" t="s">
        <v>315</v>
      </c>
    </row>
    <row r="180" spans="1:63" ht="12" customHeight="1">
      <c r="A180" s="143" t="s">
        <v>133</v>
      </c>
      <c r="B180" s="354" t="s">
        <v>286</v>
      </c>
      <c r="C180" s="354"/>
      <c r="D180" s="354"/>
      <c r="E180" s="355" t="s">
        <v>292</v>
      </c>
      <c r="F180" s="356"/>
      <c r="G180" s="361" t="s">
        <v>290</v>
      </c>
      <c r="H180" s="362"/>
      <c r="I180" s="362"/>
      <c r="J180" s="362"/>
      <c r="K180" s="362"/>
      <c r="L180" s="362"/>
      <c r="M180" s="362"/>
      <c r="N180" s="362"/>
      <c r="O180" s="362"/>
      <c r="P180" s="362"/>
      <c r="Q180" s="362"/>
      <c r="R180" s="362"/>
      <c r="S180" s="362"/>
      <c r="T180" s="362"/>
      <c r="U180" s="362"/>
      <c r="V180" s="363"/>
      <c r="W180" s="361" t="s">
        <v>134</v>
      </c>
      <c r="X180" s="362"/>
      <c r="Y180" s="362"/>
      <c r="Z180" s="362"/>
      <c r="AA180" s="362"/>
      <c r="AB180" s="362"/>
      <c r="AC180" s="362"/>
      <c r="AD180" s="362"/>
      <c r="AE180" s="363"/>
      <c r="AF180" s="361" t="s">
        <v>136</v>
      </c>
      <c r="AG180" s="362"/>
      <c r="AH180" s="362"/>
      <c r="AI180" s="362"/>
      <c r="AJ180" s="362"/>
      <c r="AK180" s="362"/>
      <c r="AL180" s="362"/>
      <c r="AM180" s="362"/>
      <c r="AN180" s="363"/>
      <c r="AO180" s="367" t="s">
        <v>30</v>
      </c>
      <c r="AP180" s="367"/>
      <c r="AQ180" s="367"/>
      <c r="AR180" s="367"/>
      <c r="AS180" s="367"/>
      <c r="AT180" s="367"/>
      <c r="AU180" s="367"/>
      <c r="AV180" s="367"/>
      <c r="AW180" s="367"/>
      <c r="AX180" s="367"/>
      <c r="AY180" s="361" t="s">
        <v>138</v>
      </c>
      <c r="AZ180" s="362"/>
      <c r="BA180" s="362"/>
      <c r="BB180" s="362"/>
      <c r="BC180" s="362"/>
      <c r="BD180" s="362"/>
      <c r="BE180" s="362"/>
      <c r="BF180" s="362"/>
      <c r="BG180" s="362"/>
      <c r="BH180" s="362"/>
      <c r="BI180" s="362"/>
      <c r="BJ180" s="363"/>
    </row>
    <row r="181" spans="1:63" ht="12" customHeight="1">
      <c r="A181" s="143"/>
      <c r="B181" s="354"/>
      <c r="C181" s="354"/>
      <c r="D181" s="354"/>
      <c r="E181" s="357"/>
      <c r="F181" s="358"/>
      <c r="G181" s="364"/>
      <c r="H181" s="365"/>
      <c r="I181" s="365"/>
      <c r="J181" s="365"/>
      <c r="K181" s="365"/>
      <c r="L181" s="365"/>
      <c r="M181" s="365"/>
      <c r="N181" s="365"/>
      <c r="O181" s="365"/>
      <c r="P181" s="365"/>
      <c r="Q181" s="365"/>
      <c r="R181" s="365"/>
      <c r="S181" s="365"/>
      <c r="T181" s="365"/>
      <c r="U181" s="365"/>
      <c r="V181" s="366"/>
      <c r="W181" s="364"/>
      <c r="X181" s="365"/>
      <c r="Y181" s="365"/>
      <c r="Z181" s="365"/>
      <c r="AA181" s="365"/>
      <c r="AB181" s="365"/>
      <c r="AC181" s="365"/>
      <c r="AD181" s="365"/>
      <c r="AE181" s="366"/>
      <c r="AF181" s="364"/>
      <c r="AG181" s="365"/>
      <c r="AH181" s="365"/>
      <c r="AI181" s="365"/>
      <c r="AJ181" s="365"/>
      <c r="AK181" s="365"/>
      <c r="AL181" s="365"/>
      <c r="AM181" s="365"/>
      <c r="AN181" s="366"/>
      <c r="AO181" s="367"/>
      <c r="AP181" s="367"/>
      <c r="AQ181" s="367"/>
      <c r="AR181" s="367"/>
      <c r="AS181" s="367"/>
      <c r="AT181" s="367"/>
      <c r="AU181" s="367"/>
      <c r="AV181" s="367"/>
      <c r="AW181" s="367"/>
      <c r="AX181" s="367"/>
      <c r="AY181" s="364"/>
      <c r="AZ181" s="365"/>
      <c r="BA181" s="365"/>
      <c r="BB181" s="365"/>
      <c r="BC181" s="365"/>
      <c r="BD181" s="365"/>
      <c r="BE181" s="365"/>
      <c r="BF181" s="365"/>
      <c r="BG181" s="365"/>
      <c r="BH181" s="365"/>
      <c r="BI181" s="365"/>
      <c r="BJ181" s="366"/>
    </row>
    <row r="182" spans="1:63" ht="12" customHeight="1">
      <c r="A182" s="143"/>
      <c r="B182" s="354"/>
      <c r="C182" s="354"/>
      <c r="D182" s="354"/>
      <c r="E182" s="357"/>
      <c r="F182" s="358"/>
      <c r="G182" s="368" t="s">
        <v>287</v>
      </c>
      <c r="H182" s="369"/>
      <c r="I182" s="369"/>
      <c r="J182" s="369"/>
      <c r="K182" s="336"/>
      <c r="L182" s="336"/>
      <c r="M182" s="336" t="s">
        <v>288</v>
      </c>
      <c r="N182" s="336"/>
      <c r="O182" s="336"/>
      <c r="P182" s="336"/>
      <c r="Q182" s="336"/>
      <c r="R182" s="336"/>
      <c r="S182" s="372"/>
      <c r="T182" s="336" t="s">
        <v>289</v>
      </c>
      <c r="U182" s="336"/>
      <c r="V182" s="337"/>
      <c r="W182" s="336" t="s">
        <v>135</v>
      </c>
      <c r="X182" s="336"/>
      <c r="Y182" s="336"/>
      <c r="Z182" s="336"/>
      <c r="AA182" s="336"/>
      <c r="AB182" s="336"/>
      <c r="AC182" s="336"/>
      <c r="AD182" s="336"/>
      <c r="AE182" s="336"/>
      <c r="AF182" s="368" t="s">
        <v>295</v>
      </c>
      <c r="AG182" s="336"/>
      <c r="AH182" s="336"/>
      <c r="AI182" s="336" t="s">
        <v>293</v>
      </c>
      <c r="AJ182" s="336"/>
      <c r="AK182" s="336"/>
      <c r="AL182" s="336" t="s">
        <v>252</v>
      </c>
      <c r="AM182" s="336"/>
      <c r="AN182" s="337"/>
      <c r="AO182" s="340" t="s">
        <v>137</v>
      </c>
      <c r="AP182" s="341"/>
      <c r="AQ182" s="341" t="s">
        <v>74</v>
      </c>
      <c r="AR182" s="341"/>
      <c r="AS182" s="341"/>
      <c r="AT182" s="341"/>
      <c r="AU182" s="341"/>
      <c r="AV182" s="341"/>
      <c r="AW182" s="341"/>
      <c r="AX182" s="342"/>
      <c r="AY182" s="343" t="s">
        <v>146</v>
      </c>
      <c r="AZ182" s="341"/>
      <c r="BA182" s="344" t="s">
        <v>147</v>
      </c>
      <c r="BB182" s="345"/>
      <c r="BC182" s="343" t="s">
        <v>148</v>
      </c>
      <c r="BD182" s="341"/>
      <c r="BE182" s="344" t="s">
        <v>149</v>
      </c>
      <c r="BF182" s="345"/>
      <c r="BG182" s="343" t="s">
        <v>150</v>
      </c>
      <c r="BH182" s="341"/>
      <c r="BI182" s="344" t="s">
        <v>151</v>
      </c>
      <c r="BJ182" s="345"/>
    </row>
    <row r="183" spans="1:63" ht="12" customHeight="1">
      <c r="A183" s="143"/>
      <c r="B183" s="354"/>
      <c r="C183" s="354"/>
      <c r="D183" s="354"/>
      <c r="E183" s="359"/>
      <c r="F183" s="360"/>
      <c r="G183" s="370"/>
      <c r="H183" s="371"/>
      <c r="I183" s="371"/>
      <c r="J183" s="371"/>
      <c r="K183" s="338"/>
      <c r="L183" s="338"/>
      <c r="M183" s="338"/>
      <c r="N183" s="338"/>
      <c r="O183" s="338"/>
      <c r="P183" s="338"/>
      <c r="Q183" s="338"/>
      <c r="R183" s="338"/>
      <c r="S183" s="373"/>
      <c r="T183" s="338"/>
      <c r="U183" s="338"/>
      <c r="V183" s="339"/>
      <c r="W183" s="338"/>
      <c r="X183" s="338"/>
      <c r="Y183" s="338"/>
      <c r="Z183" s="338"/>
      <c r="AA183" s="338"/>
      <c r="AB183" s="338"/>
      <c r="AC183" s="338"/>
      <c r="AD183" s="338"/>
      <c r="AE183" s="338"/>
      <c r="AF183" s="370"/>
      <c r="AG183" s="338"/>
      <c r="AH183" s="338"/>
      <c r="AI183" s="338"/>
      <c r="AJ183" s="338"/>
      <c r="AK183" s="338"/>
      <c r="AL183" s="338"/>
      <c r="AM183" s="338"/>
      <c r="AN183" s="339"/>
      <c r="AO183" s="340"/>
      <c r="AP183" s="341"/>
      <c r="AQ183" s="341"/>
      <c r="AR183" s="341"/>
      <c r="AS183" s="341"/>
      <c r="AT183" s="341"/>
      <c r="AU183" s="341"/>
      <c r="AV183" s="341"/>
      <c r="AW183" s="341"/>
      <c r="AX183" s="342"/>
      <c r="AY183" s="340"/>
      <c r="AZ183" s="341"/>
      <c r="BA183" s="344"/>
      <c r="BB183" s="345"/>
      <c r="BC183" s="340"/>
      <c r="BD183" s="341"/>
      <c r="BE183" s="344"/>
      <c r="BF183" s="345"/>
      <c r="BG183" s="340"/>
      <c r="BH183" s="341"/>
      <c r="BI183" s="344"/>
      <c r="BJ183" s="345"/>
    </row>
    <row r="184" spans="1:63" ht="15.95" customHeight="1">
      <c r="A184" s="143"/>
      <c r="B184" s="322"/>
      <c r="C184" s="322"/>
      <c r="D184" s="322"/>
      <c r="E184" s="323"/>
      <c r="F184" s="324"/>
      <c r="G184" s="311"/>
      <c r="H184" s="312"/>
      <c r="I184" s="312"/>
      <c r="J184" s="312"/>
      <c r="K184" s="313"/>
      <c r="L184" s="313"/>
      <c r="M184" s="314"/>
      <c r="N184" s="314"/>
      <c r="O184" s="314"/>
      <c r="P184" s="314"/>
      <c r="Q184" s="314"/>
      <c r="R184" s="314"/>
      <c r="S184" s="315"/>
      <c r="T184" s="316"/>
      <c r="U184" s="317"/>
      <c r="V184" s="318"/>
      <c r="W184" s="314"/>
      <c r="X184" s="314"/>
      <c r="Y184" s="314"/>
      <c r="Z184" s="314"/>
      <c r="AA184" s="314"/>
      <c r="AB184" s="314"/>
      <c r="AC184" s="314"/>
      <c r="AD184" s="314"/>
      <c r="AE184" s="314"/>
      <c r="AF184" s="311"/>
      <c r="AG184" s="313"/>
      <c r="AH184" s="313"/>
      <c r="AI184" s="313"/>
      <c r="AJ184" s="313"/>
      <c r="AK184" s="313"/>
      <c r="AL184" s="314"/>
      <c r="AM184" s="314"/>
      <c r="AN184" s="319"/>
      <c r="AO184" s="320"/>
      <c r="AP184" s="314"/>
      <c r="AQ184" s="313"/>
      <c r="AR184" s="313"/>
      <c r="AS184" s="313"/>
      <c r="AT184" s="313"/>
      <c r="AU184" s="313"/>
      <c r="AV184" s="313"/>
      <c r="AW184" s="313"/>
      <c r="AX184" s="321"/>
      <c r="AY184" s="320"/>
      <c r="AZ184" s="314"/>
      <c r="BA184" s="314"/>
      <c r="BB184" s="319"/>
      <c r="BC184" s="320"/>
      <c r="BD184" s="314"/>
      <c r="BE184" s="314"/>
      <c r="BF184" s="319"/>
      <c r="BG184" s="320"/>
      <c r="BH184" s="314"/>
      <c r="BI184" s="314"/>
      <c r="BJ184" s="319"/>
    </row>
    <row r="185" spans="1:63" ht="15.95" customHeight="1">
      <c r="A185" s="143"/>
      <c r="B185" s="322"/>
      <c r="C185" s="322"/>
      <c r="D185" s="322"/>
      <c r="E185" s="323"/>
      <c r="F185" s="324"/>
      <c r="G185" s="311"/>
      <c r="H185" s="312"/>
      <c r="I185" s="312"/>
      <c r="J185" s="312"/>
      <c r="K185" s="313"/>
      <c r="L185" s="313"/>
      <c r="M185" s="314"/>
      <c r="N185" s="314"/>
      <c r="O185" s="314"/>
      <c r="P185" s="314"/>
      <c r="Q185" s="314"/>
      <c r="R185" s="314"/>
      <c r="S185" s="315"/>
      <c r="T185" s="316"/>
      <c r="U185" s="317"/>
      <c r="V185" s="318"/>
      <c r="W185" s="314"/>
      <c r="X185" s="314"/>
      <c r="Y185" s="314"/>
      <c r="Z185" s="314"/>
      <c r="AA185" s="314"/>
      <c r="AB185" s="314"/>
      <c r="AC185" s="314"/>
      <c r="AD185" s="314"/>
      <c r="AE185" s="314"/>
      <c r="AF185" s="311"/>
      <c r="AG185" s="313"/>
      <c r="AH185" s="313"/>
      <c r="AI185" s="313"/>
      <c r="AJ185" s="313"/>
      <c r="AK185" s="313"/>
      <c r="AL185" s="314"/>
      <c r="AM185" s="314"/>
      <c r="AN185" s="319"/>
      <c r="AO185" s="320"/>
      <c r="AP185" s="314"/>
      <c r="AQ185" s="313"/>
      <c r="AR185" s="313"/>
      <c r="AS185" s="313"/>
      <c r="AT185" s="313"/>
      <c r="AU185" s="313"/>
      <c r="AV185" s="313"/>
      <c r="AW185" s="313"/>
      <c r="AX185" s="321"/>
      <c r="AY185" s="320"/>
      <c r="AZ185" s="314"/>
      <c r="BA185" s="314"/>
      <c r="BB185" s="319"/>
      <c r="BC185" s="320"/>
      <c r="BD185" s="314"/>
      <c r="BE185" s="314"/>
      <c r="BF185" s="319"/>
      <c r="BG185" s="320"/>
      <c r="BH185" s="314"/>
      <c r="BI185" s="314"/>
      <c r="BJ185" s="319"/>
    </row>
    <row r="186" spans="1:63" ht="15.95" customHeight="1">
      <c r="A186" s="143"/>
      <c r="B186" s="322"/>
      <c r="C186" s="322"/>
      <c r="D186" s="322"/>
      <c r="E186" s="323"/>
      <c r="F186" s="324"/>
      <c r="G186" s="311"/>
      <c r="H186" s="312"/>
      <c r="I186" s="312"/>
      <c r="J186" s="312"/>
      <c r="K186" s="313"/>
      <c r="L186" s="313"/>
      <c r="M186" s="314"/>
      <c r="N186" s="314"/>
      <c r="O186" s="314"/>
      <c r="P186" s="314"/>
      <c r="Q186" s="314"/>
      <c r="R186" s="314"/>
      <c r="S186" s="315"/>
      <c r="T186" s="316"/>
      <c r="U186" s="317"/>
      <c r="V186" s="318"/>
      <c r="W186" s="314"/>
      <c r="X186" s="314"/>
      <c r="Y186" s="314"/>
      <c r="Z186" s="314"/>
      <c r="AA186" s="314"/>
      <c r="AB186" s="314"/>
      <c r="AC186" s="314"/>
      <c r="AD186" s="314"/>
      <c r="AE186" s="314"/>
      <c r="AF186" s="311"/>
      <c r="AG186" s="313"/>
      <c r="AH186" s="313"/>
      <c r="AI186" s="313"/>
      <c r="AJ186" s="313"/>
      <c r="AK186" s="313"/>
      <c r="AL186" s="314"/>
      <c r="AM186" s="314"/>
      <c r="AN186" s="319"/>
      <c r="AO186" s="320"/>
      <c r="AP186" s="314"/>
      <c r="AQ186" s="313"/>
      <c r="AR186" s="313"/>
      <c r="AS186" s="313"/>
      <c r="AT186" s="313"/>
      <c r="AU186" s="313"/>
      <c r="AV186" s="313"/>
      <c r="AW186" s="313"/>
      <c r="AX186" s="321"/>
      <c r="AY186" s="320"/>
      <c r="AZ186" s="314"/>
      <c r="BA186" s="314"/>
      <c r="BB186" s="319"/>
      <c r="BC186" s="320"/>
      <c r="BD186" s="314"/>
      <c r="BE186" s="314"/>
      <c r="BF186" s="319"/>
      <c r="BG186" s="320"/>
      <c r="BH186" s="314"/>
      <c r="BI186" s="314"/>
      <c r="BJ186" s="319"/>
    </row>
    <row r="187" spans="1:63" ht="15.95" customHeight="1">
      <c r="A187" s="143"/>
      <c r="B187" s="322"/>
      <c r="C187" s="322"/>
      <c r="D187" s="322"/>
      <c r="E187" s="323"/>
      <c r="F187" s="324"/>
      <c r="G187" s="311"/>
      <c r="H187" s="312"/>
      <c r="I187" s="312"/>
      <c r="J187" s="312"/>
      <c r="K187" s="313"/>
      <c r="L187" s="313"/>
      <c r="M187" s="314"/>
      <c r="N187" s="314"/>
      <c r="O187" s="314"/>
      <c r="P187" s="314"/>
      <c r="Q187" s="314"/>
      <c r="R187" s="314"/>
      <c r="S187" s="315"/>
      <c r="T187" s="316"/>
      <c r="U187" s="317"/>
      <c r="V187" s="318"/>
      <c r="W187" s="314"/>
      <c r="X187" s="314"/>
      <c r="Y187" s="314"/>
      <c r="Z187" s="314"/>
      <c r="AA187" s="314"/>
      <c r="AB187" s="314"/>
      <c r="AC187" s="314"/>
      <c r="AD187" s="314"/>
      <c r="AE187" s="314"/>
      <c r="AF187" s="311"/>
      <c r="AG187" s="313"/>
      <c r="AH187" s="313"/>
      <c r="AI187" s="313"/>
      <c r="AJ187" s="313"/>
      <c r="AK187" s="313"/>
      <c r="AL187" s="314"/>
      <c r="AM187" s="314"/>
      <c r="AN187" s="319"/>
      <c r="AO187" s="320"/>
      <c r="AP187" s="314"/>
      <c r="AQ187" s="313"/>
      <c r="AR187" s="313"/>
      <c r="AS187" s="313"/>
      <c r="AT187" s="313"/>
      <c r="AU187" s="313"/>
      <c r="AV187" s="313"/>
      <c r="AW187" s="313"/>
      <c r="AX187" s="321"/>
      <c r="AY187" s="320"/>
      <c r="AZ187" s="314"/>
      <c r="BA187" s="314"/>
      <c r="BB187" s="319"/>
      <c r="BC187" s="320"/>
      <c r="BD187" s="314"/>
      <c r="BE187" s="314"/>
      <c r="BF187" s="319"/>
      <c r="BG187" s="320"/>
      <c r="BH187" s="314"/>
      <c r="BI187" s="314"/>
      <c r="BJ187" s="319"/>
    </row>
    <row r="188" spans="1:63" ht="15.95" customHeight="1">
      <c r="A188" s="143"/>
      <c r="B188" s="322"/>
      <c r="C188" s="322"/>
      <c r="D188" s="322"/>
      <c r="E188" s="323"/>
      <c r="F188" s="324"/>
      <c r="G188" s="311"/>
      <c r="H188" s="312"/>
      <c r="I188" s="312"/>
      <c r="J188" s="312"/>
      <c r="K188" s="313"/>
      <c r="L188" s="313"/>
      <c r="M188" s="314"/>
      <c r="N188" s="314"/>
      <c r="O188" s="314"/>
      <c r="P188" s="314"/>
      <c r="Q188" s="314"/>
      <c r="R188" s="314"/>
      <c r="S188" s="315"/>
      <c r="T188" s="316"/>
      <c r="U188" s="317"/>
      <c r="V188" s="318"/>
      <c r="W188" s="314"/>
      <c r="X188" s="314"/>
      <c r="Y188" s="314"/>
      <c r="Z188" s="314"/>
      <c r="AA188" s="314"/>
      <c r="AB188" s="314"/>
      <c r="AC188" s="314"/>
      <c r="AD188" s="314"/>
      <c r="AE188" s="314"/>
      <c r="AF188" s="311"/>
      <c r="AG188" s="313"/>
      <c r="AH188" s="313"/>
      <c r="AI188" s="313"/>
      <c r="AJ188" s="313"/>
      <c r="AK188" s="313"/>
      <c r="AL188" s="314"/>
      <c r="AM188" s="314"/>
      <c r="AN188" s="319"/>
      <c r="AO188" s="325"/>
      <c r="AP188" s="326"/>
      <c r="AQ188" s="313"/>
      <c r="AR188" s="313"/>
      <c r="AS188" s="313"/>
      <c r="AT188" s="313"/>
      <c r="AU188" s="313"/>
      <c r="AV188" s="313"/>
      <c r="AW188" s="313"/>
      <c r="AX188" s="321"/>
      <c r="AY188" s="320"/>
      <c r="AZ188" s="314"/>
      <c r="BA188" s="314"/>
      <c r="BB188" s="319"/>
      <c r="BC188" s="320"/>
      <c r="BD188" s="314"/>
      <c r="BE188" s="314"/>
      <c r="BF188" s="319"/>
      <c r="BG188" s="320"/>
      <c r="BH188" s="314"/>
      <c r="BI188" s="314"/>
      <c r="BJ188" s="319"/>
    </row>
    <row r="189" spans="1:63" ht="15.95" customHeight="1">
      <c r="A189" s="143"/>
      <c r="B189" s="322"/>
      <c r="C189" s="322"/>
      <c r="D189" s="322"/>
      <c r="E189" s="323"/>
      <c r="F189" s="324"/>
      <c r="G189" s="311"/>
      <c r="H189" s="312"/>
      <c r="I189" s="312"/>
      <c r="J189" s="312"/>
      <c r="K189" s="313"/>
      <c r="L189" s="313"/>
      <c r="M189" s="314"/>
      <c r="N189" s="314"/>
      <c r="O189" s="314"/>
      <c r="P189" s="314"/>
      <c r="Q189" s="314"/>
      <c r="R189" s="314"/>
      <c r="S189" s="315"/>
      <c r="T189" s="316"/>
      <c r="U189" s="317"/>
      <c r="V189" s="318"/>
      <c r="W189" s="314"/>
      <c r="X189" s="314"/>
      <c r="Y189" s="314"/>
      <c r="Z189" s="314"/>
      <c r="AA189" s="314"/>
      <c r="AB189" s="314"/>
      <c r="AC189" s="314"/>
      <c r="AD189" s="314"/>
      <c r="AE189" s="314"/>
      <c r="AF189" s="311"/>
      <c r="AG189" s="313"/>
      <c r="AH189" s="313"/>
      <c r="AI189" s="313"/>
      <c r="AJ189" s="313"/>
      <c r="AK189" s="313"/>
      <c r="AL189" s="314"/>
      <c r="AM189" s="314"/>
      <c r="AN189" s="319"/>
      <c r="AO189" s="320"/>
      <c r="AP189" s="314"/>
      <c r="AQ189" s="313"/>
      <c r="AR189" s="313"/>
      <c r="AS189" s="313"/>
      <c r="AT189" s="313"/>
      <c r="AU189" s="313"/>
      <c r="AV189" s="313"/>
      <c r="AW189" s="313"/>
      <c r="AX189" s="321"/>
      <c r="AY189" s="320"/>
      <c r="AZ189" s="314"/>
      <c r="BA189" s="314"/>
      <c r="BB189" s="319"/>
      <c r="BC189" s="320"/>
      <c r="BD189" s="314"/>
      <c r="BE189" s="314"/>
      <c r="BF189" s="319"/>
      <c r="BG189" s="320"/>
      <c r="BH189" s="314"/>
      <c r="BI189" s="314"/>
      <c r="BJ189" s="319"/>
    </row>
    <row r="190" spans="1:63" ht="15.95" customHeight="1">
      <c r="A190" s="143"/>
      <c r="B190" s="332"/>
      <c r="C190" s="333"/>
      <c r="D190" s="334"/>
      <c r="E190" s="323"/>
      <c r="F190" s="324"/>
      <c r="G190" s="311"/>
      <c r="H190" s="312"/>
      <c r="I190" s="312"/>
      <c r="J190" s="312"/>
      <c r="K190" s="313"/>
      <c r="L190" s="313"/>
      <c r="M190" s="314"/>
      <c r="N190" s="314"/>
      <c r="O190" s="314"/>
      <c r="P190" s="314"/>
      <c r="Q190" s="314"/>
      <c r="R190" s="314"/>
      <c r="S190" s="315"/>
      <c r="T190" s="316"/>
      <c r="U190" s="317"/>
      <c r="V190" s="318"/>
      <c r="W190" s="314"/>
      <c r="X190" s="314"/>
      <c r="Y190" s="314"/>
      <c r="Z190" s="314"/>
      <c r="AA190" s="314"/>
      <c r="AB190" s="314"/>
      <c r="AC190" s="314"/>
      <c r="AD190" s="314"/>
      <c r="AE190" s="314"/>
      <c r="AF190" s="311"/>
      <c r="AG190" s="313"/>
      <c r="AH190" s="313"/>
      <c r="AI190" s="313"/>
      <c r="AJ190" s="313"/>
      <c r="AK190" s="313"/>
      <c r="AL190" s="314"/>
      <c r="AM190" s="314"/>
      <c r="AN190" s="319"/>
      <c r="AO190" s="320"/>
      <c r="AP190" s="314"/>
      <c r="AQ190" s="313"/>
      <c r="AR190" s="313"/>
      <c r="AS190" s="313"/>
      <c r="AT190" s="313"/>
      <c r="AU190" s="313"/>
      <c r="AV190" s="313"/>
      <c r="AW190" s="313"/>
      <c r="AX190" s="321"/>
      <c r="AY190" s="320"/>
      <c r="AZ190" s="314"/>
      <c r="BA190" s="314"/>
      <c r="BB190" s="319"/>
      <c r="BC190" s="320"/>
      <c r="BD190" s="314"/>
      <c r="BE190" s="314"/>
      <c r="BF190" s="319"/>
      <c r="BG190" s="320"/>
      <c r="BH190" s="314"/>
      <c r="BI190" s="314"/>
      <c r="BJ190" s="319"/>
    </row>
    <row r="191" spans="1:63" ht="15.95" customHeight="1">
      <c r="A191" s="143"/>
      <c r="B191" s="332"/>
      <c r="C191" s="333"/>
      <c r="D191" s="334"/>
      <c r="E191" s="323"/>
      <c r="F191" s="324"/>
      <c r="G191" s="311"/>
      <c r="H191" s="312"/>
      <c r="I191" s="312"/>
      <c r="J191" s="312"/>
      <c r="K191" s="313"/>
      <c r="L191" s="313"/>
      <c r="M191" s="314"/>
      <c r="N191" s="314"/>
      <c r="O191" s="314"/>
      <c r="P191" s="314"/>
      <c r="Q191" s="314"/>
      <c r="R191" s="314"/>
      <c r="S191" s="315"/>
      <c r="T191" s="316"/>
      <c r="U191" s="317"/>
      <c r="V191" s="318"/>
      <c r="W191" s="314"/>
      <c r="X191" s="314"/>
      <c r="Y191" s="314"/>
      <c r="Z191" s="314"/>
      <c r="AA191" s="314"/>
      <c r="AB191" s="314"/>
      <c r="AC191" s="314"/>
      <c r="AD191" s="314"/>
      <c r="AE191" s="314"/>
      <c r="AF191" s="311"/>
      <c r="AG191" s="313"/>
      <c r="AH191" s="313"/>
      <c r="AI191" s="313"/>
      <c r="AJ191" s="313"/>
      <c r="AK191" s="313"/>
      <c r="AL191" s="314"/>
      <c r="AM191" s="314"/>
      <c r="AN191" s="319"/>
      <c r="AO191" s="320"/>
      <c r="AP191" s="314"/>
      <c r="AQ191" s="313"/>
      <c r="AR191" s="313"/>
      <c r="AS191" s="313"/>
      <c r="AT191" s="313"/>
      <c r="AU191" s="313"/>
      <c r="AV191" s="313"/>
      <c r="AW191" s="313"/>
      <c r="AX191" s="321"/>
      <c r="AY191" s="320"/>
      <c r="AZ191" s="314"/>
      <c r="BA191" s="314"/>
      <c r="BB191" s="319"/>
      <c r="BC191" s="320"/>
      <c r="BD191" s="314"/>
      <c r="BE191" s="314"/>
      <c r="BF191" s="319"/>
      <c r="BG191" s="320"/>
      <c r="BH191" s="314"/>
      <c r="BI191" s="314"/>
      <c r="BJ191" s="319"/>
    </row>
    <row r="192" spans="1:63" ht="15.95" customHeight="1">
      <c r="A192" s="143"/>
      <c r="B192" s="332"/>
      <c r="C192" s="333"/>
      <c r="D192" s="334"/>
      <c r="E192" s="323"/>
      <c r="F192" s="324"/>
      <c r="G192" s="311"/>
      <c r="H192" s="312"/>
      <c r="I192" s="312"/>
      <c r="J192" s="312"/>
      <c r="K192" s="313"/>
      <c r="L192" s="313"/>
      <c r="M192" s="314"/>
      <c r="N192" s="314"/>
      <c r="O192" s="314"/>
      <c r="P192" s="314"/>
      <c r="Q192" s="314"/>
      <c r="R192" s="314"/>
      <c r="S192" s="315"/>
      <c r="T192" s="316"/>
      <c r="U192" s="317"/>
      <c r="V192" s="318"/>
      <c r="W192" s="314"/>
      <c r="X192" s="314"/>
      <c r="Y192" s="314"/>
      <c r="Z192" s="314"/>
      <c r="AA192" s="314"/>
      <c r="AB192" s="314"/>
      <c r="AC192" s="314"/>
      <c r="AD192" s="314"/>
      <c r="AE192" s="314"/>
      <c r="AF192" s="311"/>
      <c r="AG192" s="313"/>
      <c r="AH192" s="313"/>
      <c r="AI192" s="313"/>
      <c r="AJ192" s="313"/>
      <c r="AK192" s="313"/>
      <c r="AL192" s="314"/>
      <c r="AM192" s="314"/>
      <c r="AN192" s="319"/>
      <c r="AO192" s="320"/>
      <c r="AP192" s="314"/>
      <c r="AQ192" s="313"/>
      <c r="AR192" s="313"/>
      <c r="AS192" s="313"/>
      <c r="AT192" s="313"/>
      <c r="AU192" s="313"/>
      <c r="AV192" s="313"/>
      <c r="AW192" s="313"/>
      <c r="AX192" s="321"/>
      <c r="AY192" s="320"/>
      <c r="AZ192" s="314"/>
      <c r="BA192" s="314"/>
      <c r="BB192" s="319"/>
      <c r="BC192" s="320"/>
      <c r="BD192" s="314"/>
      <c r="BE192" s="314"/>
      <c r="BF192" s="319"/>
      <c r="BG192" s="320"/>
      <c r="BH192" s="314"/>
      <c r="BI192" s="314"/>
      <c r="BJ192" s="319"/>
    </row>
    <row r="193" spans="1:62" ht="15.95" customHeight="1">
      <c r="A193" s="143"/>
      <c r="B193" s="332"/>
      <c r="C193" s="333"/>
      <c r="D193" s="334"/>
      <c r="E193" s="323"/>
      <c r="F193" s="324"/>
      <c r="G193" s="311"/>
      <c r="H193" s="312"/>
      <c r="I193" s="312"/>
      <c r="J193" s="312"/>
      <c r="K193" s="313"/>
      <c r="L193" s="313"/>
      <c r="M193" s="314"/>
      <c r="N193" s="314"/>
      <c r="O193" s="314"/>
      <c r="P193" s="314"/>
      <c r="Q193" s="314"/>
      <c r="R193" s="314"/>
      <c r="S193" s="315"/>
      <c r="T193" s="316"/>
      <c r="U193" s="317"/>
      <c r="V193" s="318"/>
      <c r="W193" s="314"/>
      <c r="X193" s="314"/>
      <c r="Y193" s="314"/>
      <c r="Z193" s="314"/>
      <c r="AA193" s="314"/>
      <c r="AB193" s="314"/>
      <c r="AC193" s="314"/>
      <c r="AD193" s="314"/>
      <c r="AE193" s="314"/>
      <c r="AF193" s="311"/>
      <c r="AG193" s="313"/>
      <c r="AH193" s="313"/>
      <c r="AI193" s="313"/>
      <c r="AJ193" s="313"/>
      <c r="AK193" s="313"/>
      <c r="AL193" s="314"/>
      <c r="AM193" s="314"/>
      <c r="AN193" s="319"/>
      <c r="AO193" s="320"/>
      <c r="AP193" s="314"/>
      <c r="AQ193" s="313"/>
      <c r="AR193" s="313"/>
      <c r="AS193" s="313"/>
      <c r="AT193" s="313"/>
      <c r="AU193" s="313"/>
      <c r="AV193" s="313"/>
      <c r="AW193" s="313"/>
      <c r="AX193" s="321"/>
      <c r="AY193" s="320"/>
      <c r="AZ193" s="314"/>
      <c r="BA193" s="314"/>
      <c r="BB193" s="319"/>
      <c r="BC193" s="320"/>
      <c r="BD193" s="314"/>
      <c r="BE193" s="314"/>
      <c r="BF193" s="319"/>
      <c r="BG193" s="320"/>
      <c r="BH193" s="314"/>
      <c r="BI193" s="314"/>
      <c r="BJ193" s="319"/>
    </row>
    <row r="194" spans="1:62" ht="15.95" customHeight="1">
      <c r="A194" s="143"/>
      <c r="B194" s="332"/>
      <c r="C194" s="333"/>
      <c r="D194" s="334"/>
      <c r="E194" s="323"/>
      <c r="F194" s="324"/>
      <c r="G194" s="311"/>
      <c r="H194" s="312"/>
      <c r="I194" s="312"/>
      <c r="J194" s="312"/>
      <c r="K194" s="313"/>
      <c r="L194" s="313"/>
      <c r="M194" s="314"/>
      <c r="N194" s="314"/>
      <c r="O194" s="314"/>
      <c r="P194" s="314"/>
      <c r="Q194" s="314"/>
      <c r="R194" s="314"/>
      <c r="S194" s="315"/>
      <c r="T194" s="316"/>
      <c r="U194" s="317"/>
      <c r="V194" s="318"/>
      <c r="W194" s="314"/>
      <c r="X194" s="314"/>
      <c r="Y194" s="314"/>
      <c r="Z194" s="314"/>
      <c r="AA194" s="314"/>
      <c r="AB194" s="314"/>
      <c r="AC194" s="314"/>
      <c r="AD194" s="314"/>
      <c r="AE194" s="314"/>
      <c r="AF194" s="311"/>
      <c r="AG194" s="313"/>
      <c r="AH194" s="313"/>
      <c r="AI194" s="313"/>
      <c r="AJ194" s="313"/>
      <c r="AK194" s="313"/>
      <c r="AL194" s="314"/>
      <c r="AM194" s="314"/>
      <c r="AN194" s="319"/>
      <c r="AO194" s="320"/>
      <c r="AP194" s="314"/>
      <c r="AQ194" s="313"/>
      <c r="AR194" s="313"/>
      <c r="AS194" s="313"/>
      <c r="AT194" s="313"/>
      <c r="AU194" s="313"/>
      <c r="AV194" s="313"/>
      <c r="AW194" s="313"/>
      <c r="AX194" s="321"/>
      <c r="AY194" s="320"/>
      <c r="AZ194" s="314"/>
      <c r="BA194" s="314"/>
      <c r="BB194" s="319"/>
      <c r="BC194" s="320"/>
      <c r="BD194" s="314"/>
      <c r="BE194" s="314"/>
      <c r="BF194" s="319"/>
      <c r="BG194" s="320"/>
      <c r="BH194" s="314"/>
      <c r="BI194" s="314"/>
      <c r="BJ194" s="319"/>
    </row>
    <row r="195" spans="1:62" ht="15.95" customHeight="1">
      <c r="A195" s="143"/>
      <c r="B195" s="332"/>
      <c r="C195" s="333"/>
      <c r="D195" s="334"/>
      <c r="E195" s="323"/>
      <c r="F195" s="324"/>
      <c r="G195" s="311"/>
      <c r="H195" s="312"/>
      <c r="I195" s="312"/>
      <c r="J195" s="312"/>
      <c r="K195" s="313"/>
      <c r="L195" s="313"/>
      <c r="M195" s="314"/>
      <c r="N195" s="314"/>
      <c r="O195" s="314"/>
      <c r="P195" s="314"/>
      <c r="Q195" s="314"/>
      <c r="R195" s="314"/>
      <c r="S195" s="315"/>
      <c r="T195" s="316"/>
      <c r="U195" s="317"/>
      <c r="V195" s="318"/>
      <c r="W195" s="314"/>
      <c r="X195" s="314"/>
      <c r="Y195" s="314"/>
      <c r="Z195" s="314"/>
      <c r="AA195" s="314"/>
      <c r="AB195" s="314"/>
      <c r="AC195" s="314"/>
      <c r="AD195" s="314"/>
      <c r="AE195" s="314"/>
      <c r="AF195" s="311"/>
      <c r="AG195" s="313"/>
      <c r="AH195" s="313"/>
      <c r="AI195" s="313"/>
      <c r="AJ195" s="313"/>
      <c r="AK195" s="313"/>
      <c r="AL195" s="314"/>
      <c r="AM195" s="314"/>
      <c r="AN195" s="319"/>
      <c r="AO195" s="320"/>
      <c r="AP195" s="314"/>
      <c r="AQ195" s="313"/>
      <c r="AR195" s="313"/>
      <c r="AS195" s="313"/>
      <c r="AT195" s="313"/>
      <c r="AU195" s="313"/>
      <c r="AV195" s="313"/>
      <c r="AW195" s="313"/>
      <c r="AX195" s="321"/>
      <c r="AY195" s="320"/>
      <c r="AZ195" s="314"/>
      <c r="BA195" s="314"/>
      <c r="BB195" s="319"/>
      <c r="BC195" s="320"/>
      <c r="BD195" s="314"/>
      <c r="BE195" s="314"/>
      <c r="BF195" s="319"/>
      <c r="BG195" s="320"/>
      <c r="BH195" s="314"/>
      <c r="BI195" s="314"/>
      <c r="BJ195" s="319"/>
    </row>
    <row r="196" spans="1:62" ht="15.95" customHeight="1">
      <c r="A196" s="143"/>
      <c r="B196" s="332"/>
      <c r="C196" s="333"/>
      <c r="D196" s="334"/>
      <c r="E196" s="323"/>
      <c r="F196" s="324"/>
      <c r="G196" s="311"/>
      <c r="H196" s="312"/>
      <c r="I196" s="312"/>
      <c r="J196" s="312"/>
      <c r="K196" s="313"/>
      <c r="L196" s="313"/>
      <c r="M196" s="314"/>
      <c r="N196" s="314"/>
      <c r="O196" s="314"/>
      <c r="P196" s="314"/>
      <c r="Q196" s="314"/>
      <c r="R196" s="314"/>
      <c r="S196" s="315"/>
      <c r="T196" s="316"/>
      <c r="U196" s="317"/>
      <c r="V196" s="318"/>
      <c r="W196" s="314"/>
      <c r="X196" s="314"/>
      <c r="Y196" s="314"/>
      <c r="Z196" s="314"/>
      <c r="AA196" s="314"/>
      <c r="AB196" s="314"/>
      <c r="AC196" s="314"/>
      <c r="AD196" s="314"/>
      <c r="AE196" s="314"/>
      <c r="AF196" s="311"/>
      <c r="AG196" s="313"/>
      <c r="AH196" s="313"/>
      <c r="AI196" s="313"/>
      <c r="AJ196" s="313"/>
      <c r="AK196" s="313"/>
      <c r="AL196" s="314"/>
      <c r="AM196" s="314"/>
      <c r="AN196" s="319"/>
      <c r="AO196" s="320"/>
      <c r="AP196" s="314"/>
      <c r="AQ196" s="313"/>
      <c r="AR196" s="313"/>
      <c r="AS196" s="313"/>
      <c r="AT196" s="313"/>
      <c r="AU196" s="313"/>
      <c r="AV196" s="313"/>
      <c r="AW196" s="313"/>
      <c r="AX196" s="321"/>
      <c r="AY196" s="320"/>
      <c r="AZ196" s="314"/>
      <c r="BA196" s="314"/>
      <c r="BB196" s="319"/>
      <c r="BC196" s="320"/>
      <c r="BD196" s="314"/>
      <c r="BE196" s="314"/>
      <c r="BF196" s="319"/>
      <c r="BG196" s="320"/>
      <c r="BH196" s="314"/>
      <c r="BI196" s="314"/>
      <c r="BJ196" s="319"/>
    </row>
    <row r="197" spans="1:62" ht="15.95" customHeight="1">
      <c r="A197" s="143"/>
      <c r="B197" s="332"/>
      <c r="C197" s="333"/>
      <c r="D197" s="334"/>
      <c r="E197" s="323"/>
      <c r="F197" s="324"/>
      <c r="G197" s="311"/>
      <c r="H197" s="312"/>
      <c r="I197" s="312"/>
      <c r="J197" s="312"/>
      <c r="K197" s="313"/>
      <c r="L197" s="313"/>
      <c r="M197" s="314"/>
      <c r="N197" s="314"/>
      <c r="O197" s="314"/>
      <c r="P197" s="314"/>
      <c r="Q197" s="314"/>
      <c r="R197" s="314"/>
      <c r="S197" s="315"/>
      <c r="T197" s="316"/>
      <c r="U197" s="317"/>
      <c r="V197" s="318"/>
      <c r="W197" s="314"/>
      <c r="X197" s="314"/>
      <c r="Y197" s="314"/>
      <c r="Z197" s="314"/>
      <c r="AA197" s="314"/>
      <c r="AB197" s="314"/>
      <c r="AC197" s="314"/>
      <c r="AD197" s="314"/>
      <c r="AE197" s="314"/>
      <c r="AF197" s="311"/>
      <c r="AG197" s="313"/>
      <c r="AH197" s="313"/>
      <c r="AI197" s="313"/>
      <c r="AJ197" s="313"/>
      <c r="AK197" s="313"/>
      <c r="AL197" s="314"/>
      <c r="AM197" s="314"/>
      <c r="AN197" s="319"/>
      <c r="AO197" s="320"/>
      <c r="AP197" s="314"/>
      <c r="AQ197" s="313"/>
      <c r="AR197" s="313"/>
      <c r="AS197" s="313"/>
      <c r="AT197" s="313"/>
      <c r="AU197" s="313"/>
      <c r="AV197" s="313"/>
      <c r="AW197" s="313"/>
      <c r="AX197" s="321"/>
      <c r="AY197" s="320"/>
      <c r="AZ197" s="314"/>
      <c r="BA197" s="314"/>
      <c r="BB197" s="319"/>
      <c r="BC197" s="320"/>
      <c r="BD197" s="314"/>
      <c r="BE197" s="314"/>
      <c r="BF197" s="319"/>
      <c r="BG197" s="320"/>
      <c r="BH197" s="314"/>
      <c r="BI197" s="314"/>
      <c r="BJ197" s="319"/>
    </row>
    <row r="198" spans="1:62" ht="15.95" customHeight="1">
      <c r="A198" s="143"/>
      <c r="B198" s="332"/>
      <c r="C198" s="333"/>
      <c r="D198" s="334"/>
      <c r="E198" s="323"/>
      <c r="F198" s="324"/>
      <c r="G198" s="311"/>
      <c r="H198" s="312"/>
      <c r="I198" s="312"/>
      <c r="J198" s="312"/>
      <c r="K198" s="313"/>
      <c r="L198" s="313"/>
      <c r="M198" s="314"/>
      <c r="N198" s="314"/>
      <c r="O198" s="314"/>
      <c r="P198" s="314"/>
      <c r="Q198" s="314"/>
      <c r="R198" s="314"/>
      <c r="S198" s="315"/>
      <c r="T198" s="316"/>
      <c r="U198" s="317"/>
      <c r="V198" s="318"/>
      <c r="W198" s="314"/>
      <c r="X198" s="314"/>
      <c r="Y198" s="314"/>
      <c r="Z198" s="314"/>
      <c r="AA198" s="314"/>
      <c r="AB198" s="314"/>
      <c r="AC198" s="314"/>
      <c r="AD198" s="314"/>
      <c r="AE198" s="314"/>
      <c r="AF198" s="311"/>
      <c r="AG198" s="313"/>
      <c r="AH198" s="313"/>
      <c r="AI198" s="313"/>
      <c r="AJ198" s="313"/>
      <c r="AK198" s="313"/>
      <c r="AL198" s="314"/>
      <c r="AM198" s="314"/>
      <c r="AN198" s="319"/>
      <c r="AO198" s="320"/>
      <c r="AP198" s="314"/>
      <c r="AQ198" s="313"/>
      <c r="AR198" s="313"/>
      <c r="AS198" s="313"/>
      <c r="AT198" s="313"/>
      <c r="AU198" s="313"/>
      <c r="AV198" s="313"/>
      <c r="AW198" s="313"/>
      <c r="AX198" s="321"/>
      <c r="AY198" s="320"/>
      <c r="AZ198" s="314"/>
      <c r="BA198" s="314"/>
      <c r="BB198" s="319"/>
      <c r="BC198" s="320"/>
      <c r="BD198" s="314"/>
      <c r="BE198" s="314"/>
      <c r="BF198" s="319"/>
      <c r="BG198" s="320"/>
      <c r="BH198" s="314"/>
      <c r="BI198" s="314"/>
      <c r="BJ198" s="319"/>
    </row>
    <row r="199" spans="1:62" ht="15.95" customHeight="1">
      <c r="A199" s="143"/>
      <c r="B199" s="332"/>
      <c r="C199" s="333"/>
      <c r="D199" s="334"/>
      <c r="E199" s="323"/>
      <c r="F199" s="324"/>
      <c r="G199" s="311"/>
      <c r="H199" s="312"/>
      <c r="I199" s="312"/>
      <c r="J199" s="312"/>
      <c r="K199" s="313"/>
      <c r="L199" s="313"/>
      <c r="M199" s="314"/>
      <c r="N199" s="314"/>
      <c r="O199" s="314"/>
      <c r="P199" s="314"/>
      <c r="Q199" s="314"/>
      <c r="R199" s="314"/>
      <c r="S199" s="315"/>
      <c r="T199" s="316"/>
      <c r="U199" s="317"/>
      <c r="V199" s="318"/>
      <c r="W199" s="314"/>
      <c r="X199" s="314"/>
      <c r="Y199" s="314"/>
      <c r="Z199" s="314"/>
      <c r="AA199" s="314"/>
      <c r="AB199" s="314"/>
      <c r="AC199" s="314"/>
      <c r="AD199" s="314"/>
      <c r="AE199" s="314"/>
      <c r="AF199" s="311"/>
      <c r="AG199" s="313"/>
      <c r="AH199" s="313"/>
      <c r="AI199" s="313"/>
      <c r="AJ199" s="313"/>
      <c r="AK199" s="313"/>
      <c r="AL199" s="314"/>
      <c r="AM199" s="314"/>
      <c r="AN199" s="319"/>
      <c r="AO199" s="320"/>
      <c r="AP199" s="314"/>
      <c r="AQ199" s="313"/>
      <c r="AR199" s="313"/>
      <c r="AS199" s="313"/>
      <c r="AT199" s="313"/>
      <c r="AU199" s="313"/>
      <c r="AV199" s="313"/>
      <c r="AW199" s="313"/>
      <c r="AX199" s="321"/>
      <c r="AY199" s="320"/>
      <c r="AZ199" s="314"/>
      <c r="BA199" s="314"/>
      <c r="BB199" s="319"/>
      <c r="BC199" s="320"/>
      <c r="BD199" s="314"/>
      <c r="BE199" s="314"/>
      <c r="BF199" s="319"/>
      <c r="BG199" s="320"/>
      <c r="BH199" s="314"/>
      <c r="BI199" s="314"/>
      <c r="BJ199" s="319"/>
    </row>
    <row r="200" spans="1:62" ht="15.95" customHeight="1">
      <c r="A200" s="143"/>
      <c r="B200" s="322"/>
      <c r="C200" s="322"/>
      <c r="D200" s="322"/>
      <c r="E200" s="323"/>
      <c r="F200" s="324"/>
      <c r="G200" s="311"/>
      <c r="H200" s="312"/>
      <c r="I200" s="312"/>
      <c r="J200" s="312"/>
      <c r="K200" s="313"/>
      <c r="L200" s="313"/>
      <c r="M200" s="314"/>
      <c r="N200" s="314"/>
      <c r="O200" s="314"/>
      <c r="P200" s="314"/>
      <c r="Q200" s="314"/>
      <c r="R200" s="314"/>
      <c r="S200" s="315"/>
      <c r="T200" s="316"/>
      <c r="U200" s="317"/>
      <c r="V200" s="318"/>
      <c r="W200" s="314"/>
      <c r="X200" s="314"/>
      <c r="Y200" s="314"/>
      <c r="Z200" s="314"/>
      <c r="AA200" s="314"/>
      <c r="AB200" s="314"/>
      <c r="AC200" s="314"/>
      <c r="AD200" s="314"/>
      <c r="AE200" s="314"/>
      <c r="AF200" s="311"/>
      <c r="AG200" s="313"/>
      <c r="AH200" s="313"/>
      <c r="AI200" s="313"/>
      <c r="AJ200" s="313"/>
      <c r="AK200" s="313"/>
      <c r="AL200" s="314"/>
      <c r="AM200" s="314"/>
      <c r="AN200" s="319"/>
      <c r="AO200" s="320"/>
      <c r="AP200" s="314"/>
      <c r="AQ200" s="313"/>
      <c r="AR200" s="313"/>
      <c r="AS200" s="313"/>
      <c r="AT200" s="313"/>
      <c r="AU200" s="313"/>
      <c r="AV200" s="313"/>
      <c r="AW200" s="313"/>
      <c r="AX200" s="321"/>
      <c r="AY200" s="320"/>
      <c r="AZ200" s="314"/>
      <c r="BA200" s="314"/>
      <c r="BB200" s="319"/>
      <c r="BC200" s="320"/>
      <c r="BD200" s="314"/>
      <c r="BE200" s="314"/>
      <c r="BF200" s="319"/>
      <c r="BG200" s="320"/>
      <c r="BH200" s="314"/>
      <c r="BI200" s="314"/>
      <c r="BJ200" s="319"/>
    </row>
    <row r="201" spans="1:62" ht="15.95" customHeight="1">
      <c r="A201" s="143"/>
      <c r="B201" s="322"/>
      <c r="C201" s="322"/>
      <c r="D201" s="322"/>
      <c r="E201" s="92"/>
      <c r="F201" s="93"/>
      <c r="G201" s="311"/>
      <c r="H201" s="312"/>
      <c r="I201" s="312"/>
      <c r="J201" s="312"/>
      <c r="K201" s="313"/>
      <c r="L201" s="313"/>
      <c r="M201" s="314"/>
      <c r="N201" s="314"/>
      <c r="O201" s="314"/>
      <c r="P201" s="314"/>
      <c r="Q201" s="314"/>
      <c r="R201" s="314"/>
      <c r="S201" s="315"/>
      <c r="T201" s="94"/>
      <c r="U201" s="95"/>
      <c r="V201" s="96"/>
      <c r="W201" s="314"/>
      <c r="X201" s="314"/>
      <c r="Y201" s="314"/>
      <c r="Z201" s="314"/>
      <c r="AA201" s="314"/>
      <c r="AB201" s="314"/>
      <c r="AC201" s="314"/>
      <c r="AD201" s="314"/>
      <c r="AE201" s="314"/>
      <c r="AF201" s="311"/>
      <c r="AG201" s="313"/>
      <c r="AH201" s="313"/>
      <c r="AI201" s="313"/>
      <c r="AJ201" s="313"/>
      <c r="AK201" s="313"/>
      <c r="AL201" s="314"/>
      <c r="AM201" s="314"/>
      <c r="AN201" s="319"/>
      <c r="AO201" s="320"/>
      <c r="AP201" s="314"/>
      <c r="AQ201" s="313"/>
      <c r="AR201" s="313"/>
      <c r="AS201" s="313"/>
      <c r="AT201" s="313"/>
      <c r="AU201" s="313"/>
      <c r="AV201" s="313"/>
      <c r="AW201" s="313"/>
      <c r="AX201" s="321"/>
      <c r="AY201" s="320"/>
      <c r="AZ201" s="314"/>
      <c r="BA201" s="314"/>
      <c r="BB201" s="319"/>
      <c r="BC201" s="320"/>
      <c r="BD201" s="314"/>
      <c r="BE201" s="314"/>
      <c r="BF201" s="319"/>
      <c r="BG201" s="320"/>
      <c r="BH201" s="314"/>
      <c r="BI201" s="314"/>
      <c r="BJ201" s="319"/>
    </row>
    <row r="202" spans="1:62" ht="15.95" customHeight="1">
      <c r="A202" s="143"/>
      <c r="B202" s="322"/>
      <c r="C202" s="322"/>
      <c r="D202" s="322"/>
      <c r="E202" s="323"/>
      <c r="F202" s="324"/>
      <c r="G202" s="311"/>
      <c r="H202" s="312"/>
      <c r="I202" s="312"/>
      <c r="J202" s="312"/>
      <c r="K202" s="313"/>
      <c r="L202" s="313"/>
      <c r="M202" s="314"/>
      <c r="N202" s="314"/>
      <c r="O202" s="314"/>
      <c r="P202" s="314"/>
      <c r="Q202" s="314"/>
      <c r="R202" s="314"/>
      <c r="S202" s="315"/>
      <c r="T202" s="316"/>
      <c r="U202" s="317"/>
      <c r="V202" s="318"/>
      <c r="W202" s="314"/>
      <c r="X202" s="314"/>
      <c r="Y202" s="314"/>
      <c r="Z202" s="314"/>
      <c r="AA202" s="314"/>
      <c r="AB202" s="314"/>
      <c r="AC202" s="314"/>
      <c r="AD202" s="314"/>
      <c r="AE202" s="314"/>
      <c r="AF202" s="311"/>
      <c r="AG202" s="313"/>
      <c r="AH202" s="313"/>
      <c r="AI202" s="313"/>
      <c r="AJ202" s="313"/>
      <c r="AK202" s="313"/>
      <c r="AL202" s="314"/>
      <c r="AM202" s="314"/>
      <c r="AN202" s="319"/>
      <c r="AO202" s="320"/>
      <c r="AP202" s="314"/>
      <c r="AQ202" s="313"/>
      <c r="AR202" s="313"/>
      <c r="AS202" s="313"/>
      <c r="AT202" s="313"/>
      <c r="AU202" s="313"/>
      <c r="AV202" s="313"/>
      <c r="AW202" s="313"/>
      <c r="AX202" s="321"/>
      <c r="AY202" s="320"/>
      <c r="AZ202" s="314"/>
      <c r="BA202" s="314"/>
      <c r="BB202" s="319"/>
      <c r="BC202" s="320"/>
      <c r="BD202" s="314"/>
      <c r="BE202" s="314"/>
      <c r="BF202" s="319"/>
      <c r="BG202" s="320"/>
      <c r="BH202" s="314"/>
      <c r="BI202" s="314"/>
      <c r="BJ202" s="319"/>
    </row>
    <row r="203" spans="1:62" ht="15.95" customHeight="1">
      <c r="A203" s="143"/>
      <c r="B203" s="322"/>
      <c r="C203" s="322"/>
      <c r="D203" s="322"/>
      <c r="E203" s="323"/>
      <c r="F203" s="324"/>
      <c r="G203" s="311"/>
      <c r="H203" s="312"/>
      <c r="I203" s="312"/>
      <c r="J203" s="312"/>
      <c r="K203" s="313"/>
      <c r="L203" s="313"/>
      <c r="M203" s="314"/>
      <c r="N203" s="314"/>
      <c r="O203" s="314"/>
      <c r="P203" s="314"/>
      <c r="Q203" s="314"/>
      <c r="R203" s="314"/>
      <c r="S203" s="315"/>
      <c r="T203" s="316"/>
      <c r="U203" s="317"/>
      <c r="V203" s="318"/>
      <c r="W203" s="314"/>
      <c r="X203" s="314"/>
      <c r="Y203" s="314"/>
      <c r="Z203" s="314"/>
      <c r="AA203" s="314"/>
      <c r="AB203" s="314"/>
      <c r="AC203" s="314"/>
      <c r="AD203" s="314"/>
      <c r="AE203" s="314"/>
      <c r="AF203" s="311"/>
      <c r="AG203" s="313"/>
      <c r="AH203" s="313"/>
      <c r="AI203" s="313"/>
      <c r="AJ203" s="313"/>
      <c r="AK203" s="313"/>
      <c r="AL203" s="314"/>
      <c r="AM203" s="314"/>
      <c r="AN203" s="319"/>
      <c r="AO203" s="320"/>
      <c r="AP203" s="314"/>
      <c r="AQ203" s="313"/>
      <c r="AR203" s="313"/>
      <c r="AS203" s="313"/>
      <c r="AT203" s="313"/>
      <c r="AU203" s="313"/>
      <c r="AV203" s="313"/>
      <c r="AW203" s="313"/>
      <c r="AX203" s="321"/>
      <c r="AY203" s="320"/>
      <c r="AZ203" s="314"/>
      <c r="BA203" s="314"/>
      <c r="BB203" s="319"/>
      <c r="BC203" s="320"/>
      <c r="BD203" s="314"/>
      <c r="BE203" s="314"/>
      <c r="BF203" s="319"/>
      <c r="BG203" s="320"/>
      <c r="BH203" s="314"/>
      <c r="BI203" s="314"/>
      <c r="BJ203" s="319"/>
    </row>
    <row r="204" spans="1:62" ht="15.95" customHeight="1">
      <c r="A204" s="143"/>
      <c r="B204" s="322"/>
      <c r="C204" s="322"/>
      <c r="D204" s="322"/>
      <c r="E204" s="323"/>
      <c r="F204" s="324"/>
      <c r="G204" s="311"/>
      <c r="H204" s="312"/>
      <c r="I204" s="312"/>
      <c r="J204" s="312"/>
      <c r="K204" s="313"/>
      <c r="L204" s="313"/>
      <c r="M204" s="314"/>
      <c r="N204" s="314"/>
      <c r="O204" s="314"/>
      <c r="P204" s="314"/>
      <c r="Q204" s="314"/>
      <c r="R204" s="314"/>
      <c r="S204" s="315"/>
      <c r="T204" s="316"/>
      <c r="U204" s="317"/>
      <c r="V204" s="318"/>
      <c r="W204" s="314"/>
      <c r="X204" s="314"/>
      <c r="Y204" s="314"/>
      <c r="Z204" s="314"/>
      <c r="AA204" s="314"/>
      <c r="AB204" s="314"/>
      <c r="AC204" s="314"/>
      <c r="AD204" s="314"/>
      <c r="AE204" s="314"/>
      <c r="AF204" s="311"/>
      <c r="AG204" s="313"/>
      <c r="AH204" s="313"/>
      <c r="AI204" s="313"/>
      <c r="AJ204" s="313"/>
      <c r="AK204" s="313"/>
      <c r="AL204" s="314"/>
      <c r="AM204" s="314"/>
      <c r="AN204" s="319"/>
      <c r="AO204" s="320"/>
      <c r="AP204" s="314"/>
      <c r="AQ204" s="313"/>
      <c r="AR204" s="313"/>
      <c r="AS204" s="313"/>
      <c r="AT204" s="313"/>
      <c r="AU204" s="313"/>
      <c r="AV204" s="313"/>
      <c r="AW204" s="313"/>
      <c r="AX204" s="321"/>
      <c r="AY204" s="320"/>
      <c r="AZ204" s="314"/>
      <c r="BA204" s="314"/>
      <c r="BB204" s="319"/>
      <c r="BC204" s="320"/>
      <c r="BD204" s="314"/>
      <c r="BE204" s="314"/>
      <c r="BF204" s="319"/>
      <c r="BG204" s="320"/>
      <c r="BH204" s="314"/>
      <c r="BI204" s="314"/>
      <c r="BJ204" s="319"/>
    </row>
    <row r="205" spans="1:62" ht="15.95" customHeight="1">
      <c r="A205" s="143"/>
      <c r="B205" s="322"/>
      <c r="C205" s="322"/>
      <c r="D205" s="322"/>
      <c r="E205" s="323"/>
      <c r="F205" s="324"/>
      <c r="G205" s="311"/>
      <c r="H205" s="312"/>
      <c r="I205" s="312"/>
      <c r="J205" s="312"/>
      <c r="K205" s="313"/>
      <c r="L205" s="313"/>
      <c r="M205" s="314"/>
      <c r="N205" s="314"/>
      <c r="O205" s="314"/>
      <c r="P205" s="314"/>
      <c r="Q205" s="314"/>
      <c r="R205" s="314"/>
      <c r="S205" s="315"/>
      <c r="T205" s="316"/>
      <c r="U205" s="317"/>
      <c r="V205" s="318"/>
      <c r="W205" s="314"/>
      <c r="X205" s="314"/>
      <c r="Y205" s="314"/>
      <c r="Z205" s="314"/>
      <c r="AA205" s="314"/>
      <c r="AB205" s="314"/>
      <c r="AC205" s="314"/>
      <c r="AD205" s="314"/>
      <c r="AE205" s="314"/>
      <c r="AF205" s="311"/>
      <c r="AG205" s="313"/>
      <c r="AH205" s="313"/>
      <c r="AI205" s="313"/>
      <c r="AJ205" s="313"/>
      <c r="AK205" s="313"/>
      <c r="AL205" s="314"/>
      <c r="AM205" s="314"/>
      <c r="AN205" s="319"/>
      <c r="AO205" s="320"/>
      <c r="AP205" s="314"/>
      <c r="AQ205" s="313"/>
      <c r="AR205" s="313"/>
      <c r="AS205" s="313"/>
      <c r="AT205" s="313"/>
      <c r="AU205" s="313"/>
      <c r="AV205" s="313"/>
      <c r="AW205" s="313"/>
      <c r="AX205" s="321"/>
      <c r="AY205" s="320"/>
      <c r="AZ205" s="314"/>
      <c r="BA205" s="314"/>
      <c r="BB205" s="319"/>
      <c r="BC205" s="320"/>
      <c r="BD205" s="314"/>
      <c r="BE205" s="314"/>
      <c r="BF205" s="319"/>
      <c r="BG205" s="320"/>
      <c r="BH205" s="314"/>
      <c r="BI205" s="314"/>
      <c r="BJ205" s="319"/>
    </row>
    <row r="206" spans="1:62" ht="15.95" customHeight="1">
      <c r="A206" s="143"/>
      <c r="B206" s="332"/>
      <c r="C206" s="333"/>
      <c r="D206" s="334"/>
      <c r="E206" s="323"/>
      <c r="F206" s="324"/>
      <c r="G206" s="335"/>
      <c r="H206" s="330"/>
      <c r="I206" s="330"/>
      <c r="J206" s="330"/>
      <c r="K206" s="330"/>
      <c r="L206" s="312"/>
      <c r="M206" s="315"/>
      <c r="N206" s="328"/>
      <c r="O206" s="328"/>
      <c r="P206" s="328"/>
      <c r="Q206" s="328"/>
      <c r="R206" s="328"/>
      <c r="S206" s="328"/>
      <c r="T206" s="316"/>
      <c r="U206" s="317"/>
      <c r="V206" s="318"/>
      <c r="W206" s="315"/>
      <c r="X206" s="328"/>
      <c r="Y206" s="328"/>
      <c r="Z206" s="328"/>
      <c r="AA206" s="328"/>
      <c r="AB206" s="328"/>
      <c r="AC206" s="328"/>
      <c r="AD206" s="328"/>
      <c r="AE206" s="326"/>
      <c r="AF206" s="311"/>
      <c r="AG206" s="313"/>
      <c r="AH206" s="313"/>
      <c r="AI206" s="313"/>
      <c r="AJ206" s="313"/>
      <c r="AK206" s="313"/>
      <c r="AL206" s="314"/>
      <c r="AM206" s="314"/>
      <c r="AN206" s="319"/>
      <c r="AO206" s="325"/>
      <c r="AP206" s="326"/>
      <c r="AQ206" s="329"/>
      <c r="AR206" s="330"/>
      <c r="AS206" s="330"/>
      <c r="AT206" s="330"/>
      <c r="AU206" s="330"/>
      <c r="AV206" s="330"/>
      <c r="AW206" s="330"/>
      <c r="AX206" s="331"/>
      <c r="AY206" s="325"/>
      <c r="AZ206" s="326"/>
      <c r="BA206" s="315"/>
      <c r="BB206" s="327"/>
      <c r="BC206" s="325"/>
      <c r="BD206" s="326"/>
      <c r="BE206" s="315"/>
      <c r="BF206" s="327"/>
      <c r="BG206" s="325"/>
      <c r="BH206" s="326"/>
      <c r="BI206" s="315"/>
      <c r="BJ206" s="327"/>
    </row>
    <row r="207" spans="1:62" ht="15.95" customHeight="1">
      <c r="A207" s="143"/>
      <c r="B207" s="322"/>
      <c r="C207" s="322"/>
      <c r="D207" s="322"/>
      <c r="E207" s="323"/>
      <c r="F207" s="324"/>
      <c r="G207" s="311"/>
      <c r="H207" s="312"/>
      <c r="I207" s="312"/>
      <c r="J207" s="312"/>
      <c r="K207" s="313"/>
      <c r="L207" s="313"/>
      <c r="M207" s="314"/>
      <c r="N207" s="314"/>
      <c r="O207" s="314"/>
      <c r="P207" s="314"/>
      <c r="Q207" s="314"/>
      <c r="R207" s="314"/>
      <c r="S207" s="315"/>
      <c r="T207" s="316"/>
      <c r="U207" s="317"/>
      <c r="V207" s="318"/>
      <c r="W207" s="314"/>
      <c r="X207" s="314"/>
      <c r="Y207" s="314"/>
      <c r="Z207" s="314"/>
      <c r="AA207" s="314"/>
      <c r="AB207" s="314"/>
      <c r="AC207" s="314"/>
      <c r="AD207" s="314"/>
      <c r="AE207" s="314"/>
      <c r="AF207" s="311"/>
      <c r="AG207" s="313"/>
      <c r="AH207" s="313"/>
      <c r="AI207" s="313"/>
      <c r="AJ207" s="313"/>
      <c r="AK207" s="313"/>
      <c r="AL207" s="314"/>
      <c r="AM207" s="314"/>
      <c r="AN207" s="319"/>
      <c r="AO207" s="320"/>
      <c r="AP207" s="314"/>
      <c r="AQ207" s="313"/>
      <c r="AR207" s="313"/>
      <c r="AS207" s="313"/>
      <c r="AT207" s="313"/>
      <c r="AU207" s="313"/>
      <c r="AV207" s="313"/>
      <c r="AW207" s="313"/>
      <c r="AX207" s="321"/>
      <c r="AY207" s="320"/>
      <c r="AZ207" s="314"/>
      <c r="BA207" s="314"/>
      <c r="BB207" s="319"/>
      <c r="BC207" s="320"/>
      <c r="BD207" s="314"/>
      <c r="BE207" s="314"/>
      <c r="BF207" s="319"/>
      <c r="BG207" s="320"/>
      <c r="BH207" s="314"/>
      <c r="BI207" s="314"/>
      <c r="BJ207" s="319"/>
    </row>
    <row r="208" spans="1:62" ht="15.95" customHeight="1">
      <c r="A208" s="143"/>
      <c r="B208" s="322"/>
      <c r="C208" s="322"/>
      <c r="D208" s="322"/>
      <c r="E208" s="323"/>
      <c r="F208" s="324"/>
      <c r="G208" s="311"/>
      <c r="H208" s="312"/>
      <c r="I208" s="312"/>
      <c r="J208" s="312"/>
      <c r="K208" s="313"/>
      <c r="L208" s="313"/>
      <c r="M208" s="314"/>
      <c r="N208" s="314"/>
      <c r="O208" s="314"/>
      <c r="P208" s="314"/>
      <c r="Q208" s="314"/>
      <c r="R208" s="314"/>
      <c r="S208" s="315"/>
      <c r="T208" s="316"/>
      <c r="U208" s="317"/>
      <c r="V208" s="318"/>
      <c r="W208" s="314"/>
      <c r="X208" s="314"/>
      <c r="Y208" s="314"/>
      <c r="Z208" s="314"/>
      <c r="AA208" s="314"/>
      <c r="AB208" s="314"/>
      <c r="AC208" s="314"/>
      <c r="AD208" s="314"/>
      <c r="AE208" s="314"/>
      <c r="AF208" s="311"/>
      <c r="AG208" s="313"/>
      <c r="AH208" s="313"/>
      <c r="AI208" s="313"/>
      <c r="AJ208" s="313"/>
      <c r="AK208" s="313"/>
      <c r="AL208" s="314"/>
      <c r="AM208" s="314"/>
      <c r="AN208" s="319"/>
      <c r="AO208" s="320"/>
      <c r="AP208" s="314"/>
      <c r="AQ208" s="313"/>
      <c r="AR208" s="313"/>
      <c r="AS208" s="313"/>
      <c r="AT208" s="313"/>
      <c r="AU208" s="313"/>
      <c r="AV208" s="313"/>
      <c r="AW208" s="313"/>
      <c r="AX208" s="321"/>
      <c r="AY208" s="320"/>
      <c r="AZ208" s="314"/>
      <c r="BA208" s="314"/>
      <c r="BB208" s="319"/>
      <c r="BC208" s="320"/>
      <c r="BD208" s="314"/>
      <c r="BE208" s="314"/>
      <c r="BF208" s="319"/>
      <c r="BG208" s="320"/>
      <c r="BH208" s="314"/>
      <c r="BI208" s="314"/>
      <c r="BJ208" s="319"/>
    </row>
    <row r="209" spans="1:63" ht="15.95" customHeight="1">
      <c r="A209" s="143"/>
      <c r="B209" s="322"/>
      <c r="C209" s="322"/>
      <c r="D209" s="322"/>
      <c r="E209" s="323"/>
      <c r="F209" s="324"/>
      <c r="G209" s="311"/>
      <c r="H209" s="312"/>
      <c r="I209" s="312"/>
      <c r="J209" s="312"/>
      <c r="K209" s="313"/>
      <c r="L209" s="313"/>
      <c r="M209" s="314"/>
      <c r="N209" s="314"/>
      <c r="O209" s="314"/>
      <c r="P209" s="314"/>
      <c r="Q209" s="314"/>
      <c r="R209" s="314"/>
      <c r="S209" s="315"/>
      <c r="T209" s="316"/>
      <c r="U209" s="317"/>
      <c r="V209" s="318"/>
      <c r="W209" s="314"/>
      <c r="X209" s="314"/>
      <c r="Y209" s="314"/>
      <c r="Z209" s="314"/>
      <c r="AA209" s="314"/>
      <c r="AB209" s="314"/>
      <c r="AC209" s="314"/>
      <c r="AD209" s="314"/>
      <c r="AE209" s="314"/>
      <c r="AF209" s="311"/>
      <c r="AG209" s="313"/>
      <c r="AH209" s="313"/>
      <c r="AI209" s="313"/>
      <c r="AJ209" s="313"/>
      <c r="AK209" s="313"/>
      <c r="AL209" s="314"/>
      <c r="AM209" s="314"/>
      <c r="AN209" s="319"/>
      <c r="AO209" s="320"/>
      <c r="AP209" s="314"/>
      <c r="AQ209" s="313"/>
      <c r="AR209" s="313"/>
      <c r="AS209" s="313"/>
      <c r="AT209" s="313"/>
      <c r="AU209" s="313"/>
      <c r="AV209" s="313"/>
      <c r="AW209" s="313"/>
      <c r="AX209" s="321"/>
      <c r="AY209" s="320"/>
      <c r="AZ209" s="314"/>
      <c r="BA209" s="314"/>
      <c r="BB209" s="319"/>
      <c r="BC209" s="320"/>
      <c r="BD209" s="314"/>
      <c r="BE209" s="314"/>
      <c r="BF209" s="319"/>
      <c r="BG209" s="320"/>
      <c r="BH209" s="314"/>
      <c r="BI209" s="314"/>
      <c r="BJ209" s="319"/>
    </row>
    <row r="210" spans="1:63" ht="15.95" customHeight="1">
      <c r="A210" s="143"/>
      <c r="B210" s="322"/>
      <c r="C210" s="322"/>
      <c r="D210" s="322"/>
      <c r="E210" s="323"/>
      <c r="F210" s="324"/>
      <c r="G210" s="311"/>
      <c r="H210" s="312"/>
      <c r="I210" s="312"/>
      <c r="J210" s="312"/>
      <c r="K210" s="313"/>
      <c r="L210" s="313"/>
      <c r="M210" s="314"/>
      <c r="N210" s="314"/>
      <c r="O210" s="314"/>
      <c r="P210" s="314"/>
      <c r="Q210" s="314"/>
      <c r="R210" s="314"/>
      <c r="S210" s="315"/>
      <c r="T210" s="316"/>
      <c r="U210" s="317"/>
      <c r="V210" s="318"/>
      <c r="W210" s="314"/>
      <c r="X210" s="314"/>
      <c r="Y210" s="314"/>
      <c r="Z210" s="314"/>
      <c r="AA210" s="314"/>
      <c r="AB210" s="314"/>
      <c r="AC210" s="314"/>
      <c r="AD210" s="314"/>
      <c r="AE210" s="314"/>
      <c r="AF210" s="311"/>
      <c r="AG210" s="313"/>
      <c r="AH210" s="313"/>
      <c r="AI210" s="313"/>
      <c r="AJ210" s="313"/>
      <c r="AK210" s="313"/>
      <c r="AL210" s="314"/>
      <c r="AM210" s="314"/>
      <c r="AN210" s="319"/>
      <c r="AO210" s="320"/>
      <c r="AP210" s="314"/>
      <c r="AQ210" s="313"/>
      <c r="AR210" s="313"/>
      <c r="AS210" s="313"/>
      <c r="AT210" s="313"/>
      <c r="AU210" s="313"/>
      <c r="AV210" s="313"/>
      <c r="AW210" s="313"/>
      <c r="AX210" s="321"/>
      <c r="AY210" s="320"/>
      <c r="AZ210" s="314"/>
      <c r="BA210" s="314"/>
      <c r="BB210" s="319"/>
      <c r="BC210" s="320"/>
      <c r="BD210" s="314"/>
      <c r="BE210" s="314"/>
      <c r="BF210" s="319"/>
      <c r="BG210" s="320"/>
      <c r="BH210" s="314"/>
      <c r="BI210" s="314"/>
      <c r="BJ210" s="319"/>
    </row>
    <row r="211" spans="1:63" ht="15.95" customHeight="1">
      <c r="A211" s="143"/>
      <c r="B211" s="322"/>
      <c r="C211" s="322"/>
      <c r="D211" s="322"/>
      <c r="E211" s="323"/>
      <c r="F211" s="324"/>
      <c r="G211" s="311"/>
      <c r="H211" s="312"/>
      <c r="I211" s="312"/>
      <c r="J211" s="312"/>
      <c r="K211" s="313"/>
      <c r="L211" s="313"/>
      <c r="M211" s="314"/>
      <c r="N211" s="314"/>
      <c r="O211" s="314"/>
      <c r="P211" s="314"/>
      <c r="Q211" s="314"/>
      <c r="R211" s="314"/>
      <c r="S211" s="315"/>
      <c r="T211" s="316"/>
      <c r="U211" s="317"/>
      <c r="V211" s="318"/>
      <c r="W211" s="314"/>
      <c r="X211" s="314"/>
      <c r="Y211" s="314"/>
      <c r="Z211" s="314"/>
      <c r="AA211" s="314"/>
      <c r="AB211" s="314"/>
      <c r="AC211" s="314"/>
      <c r="AD211" s="314"/>
      <c r="AE211" s="314"/>
      <c r="AF211" s="311"/>
      <c r="AG211" s="313"/>
      <c r="AH211" s="313"/>
      <c r="AI211" s="313"/>
      <c r="AJ211" s="313"/>
      <c r="AK211" s="313"/>
      <c r="AL211" s="314"/>
      <c r="AM211" s="314"/>
      <c r="AN211" s="319"/>
      <c r="AO211" s="320"/>
      <c r="AP211" s="314"/>
      <c r="AQ211" s="313"/>
      <c r="AR211" s="313"/>
      <c r="AS211" s="313"/>
      <c r="AT211" s="313"/>
      <c r="AU211" s="313"/>
      <c r="AV211" s="313"/>
      <c r="AW211" s="313"/>
      <c r="AX211" s="321"/>
      <c r="AY211" s="320"/>
      <c r="AZ211" s="314"/>
      <c r="BA211" s="314"/>
      <c r="BB211" s="319"/>
      <c r="BC211" s="320"/>
      <c r="BD211" s="314"/>
      <c r="BE211" s="314"/>
      <c r="BF211" s="319"/>
      <c r="BG211" s="320"/>
      <c r="BH211" s="314"/>
      <c r="BI211" s="314"/>
      <c r="BJ211" s="319"/>
    </row>
    <row r="212" spans="1:63" ht="15.95" customHeight="1">
      <c r="A212" s="143"/>
      <c r="B212" s="322"/>
      <c r="C212" s="322"/>
      <c r="D212" s="322"/>
      <c r="E212" s="323"/>
      <c r="F212" s="324"/>
      <c r="G212" s="311"/>
      <c r="H212" s="312"/>
      <c r="I212" s="312"/>
      <c r="J212" s="312"/>
      <c r="K212" s="313"/>
      <c r="L212" s="313"/>
      <c r="M212" s="314"/>
      <c r="N212" s="314"/>
      <c r="O212" s="314"/>
      <c r="P212" s="314"/>
      <c r="Q212" s="314"/>
      <c r="R212" s="314"/>
      <c r="S212" s="315"/>
      <c r="T212" s="316"/>
      <c r="U212" s="317"/>
      <c r="V212" s="318"/>
      <c r="W212" s="314"/>
      <c r="X212" s="314"/>
      <c r="Y212" s="314"/>
      <c r="Z212" s="314"/>
      <c r="AA212" s="314"/>
      <c r="AB212" s="314"/>
      <c r="AC212" s="314"/>
      <c r="AD212" s="314"/>
      <c r="AE212" s="314"/>
      <c r="AF212" s="311"/>
      <c r="AG212" s="313"/>
      <c r="AH212" s="313"/>
      <c r="AI212" s="313"/>
      <c r="AJ212" s="313"/>
      <c r="AK212" s="313"/>
      <c r="AL212" s="314"/>
      <c r="AM212" s="314"/>
      <c r="AN212" s="319"/>
      <c r="AO212" s="320"/>
      <c r="AP212" s="314"/>
      <c r="AQ212" s="313"/>
      <c r="AR212" s="313"/>
      <c r="AS212" s="313"/>
      <c r="AT212" s="313"/>
      <c r="AU212" s="313"/>
      <c r="AV212" s="313"/>
      <c r="AW212" s="313"/>
      <c r="AX212" s="321"/>
      <c r="AY212" s="320"/>
      <c r="AZ212" s="314"/>
      <c r="BA212" s="314"/>
      <c r="BB212" s="319"/>
      <c r="BC212" s="320"/>
      <c r="BD212" s="314"/>
      <c r="BE212" s="314"/>
      <c r="BF212" s="319"/>
      <c r="BG212" s="320"/>
      <c r="BH212" s="314"/>
      <c r="BI212" s="314"/>
      <c r="BJ212" s="319"/>
    </row>
    <row r="213" spans="1:63" ht="12.95" customHeight="1">
      <c r="A213" s="39" t="str">
        <f>様式A!$A$66</f>
        <v>※施工記録様式（様式A～D）は、工事の1契約ごとに作成すること。作成後、「浜松市道路トンネル・シェッド・大型カルバート様式保存マニュアル」に基づき、「浜松市土木情報管理システム」に登録すること。</v>
      </c>
    </row>
    <row r="214" spans="1:63" ht="12.95" customHeight="1">
      <c r="A214" s="39"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215" spans="1:63" ht="12.95" customHeight="1">
      <c r="A215" s="39" t="str">
        <f>$A$43</f>
        <v>※定期点検以外で発見した変状についても詳細調査・措置を行った場合は、定期点検時に発見した変状と番号が重複しないよう配慮し、ブロック番号～措置履歴を記載すること。</v>
      </c>
    </row>
    <row r="216" spans="1:63" s="83" customFormat="1">
      <c r="A216" s="80"/>
      <c r="B216" s="80"/>
      <c r="C216" s="80"/>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2"/>
      <c r="BA216" s="82"/>
      <c r="BB216" s="82"/>
      <c r="BC216" s="82"/>
      <c r="BD216" s="82"/>
      <c r="BE216" s="82"/>
      <c r="BF216" s="82"/>
      <c r="BG216" s="79" t="str">
        <f>$BG$1</f>
        <v>施工記録様式C（定期点検に基づく補修用）</v>
      </c>
      <c r="BH216" s="346" t="str">
        <f>様式A!$AH$1</f>
        <v>Ver.1.0</v>
      </c>
      <c r="BI216" s="346"/>
      <c r="BJ216" s="346"/>
    </row>
    <row r="217" spans="1:63" ht="5.0999999999999996" customHeight="1">
      <c r="A217" s="13"/>
      <c r="B217" s="13"/>
      <c r="C217" s="13"/>
      <c r="D217" s="13"/>
      <c r="E217" s="13"/>
      <c r="F217" s="13"/>
      <c r="G217" s="61"/>
      <c r="H217" s="13"/>
      <c r="I217" s="13"/>
      <c r="J217" s="13"/>
      <c r="K217" s="13"/>
      <c r="L217" s="13"/>
      <c r="M217" s="61"/>
      <c r="N217" s="13"/>
      <c r="O217" s="13"/>
      <c r="P217" s="13"/>
      <c r="Q217" s="61"/>
      <c r="R217" s="61"/>
      <c r="S217" s="13"/>
      <c r="T217" s="13"/>
      <c r="U217" s="13"/>
      <c r="V217" s="61"/>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61"/>
      <c r="AU217" s="13"/>
      <c r="AV217" s="13"/>
      <c r="AW217" s="13"/>
      <c r="AX217" s="61"/>
      <c r="AY217" s="61"/>
      <c r="AZ217" s="13"/>
      <c r="BA217" s="13"/>
      <c r="BB217" s="13"/>
      <c r="BC217" s="61"/>
      <c r="BD217" s="13"/>
      <c r="BE217" s="13"/>
      <c r="BF217" s="13"/>
      <c r="BG217" s="13"/>
      <c r="BH217" s="61"/>
      <c r="BI217" s="20"/>
      <c r="BJ217" s="20"/>
    </row>
    <row r="218" spans="1:63" ht="17.100000000000001" customHeight="1">
      <c r="A218" s="72" t="s">
        <v>294</v>
      </c>
      <c r="B218" s="72"/>
      <c r="C218" s="72"/>
      <c r="D218" s="72"/>
      <c r="E218" s="72"/>
      <c r="F218" s="72"/>
      <c r="G218" s="72"/>
      <c r="H218" s="72"/>
      <c r="I218" s="72"/>
      <c r="J218" s="72"/>
      <c r="K218" s="72"/>
      <c r="L218" s="72"/>
      <c r="M218" s="72"/>
      <c r="N218" s="72"/>
      <c r="O218" s="72"/>
      <c r="P218" s="72"/>
      <c r="Q218" s="72"/>
      <c r="R218" s="72"/>
      <c r="S218" s="72"/>
      <c r="T218" s="72"/>
      <c r="U218" s="72"/>
      <c r="V218" s="40"/>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41"/>
      <c r="AV218" s="179" t="s">
        <v>81</v>
      </c>
      <c r="AW218" s="180"/>
      <c r="AX218" s="180"/>
      <c r="AY218" s="180"/>
      <c r="AZ218" s="181"/>
      <c r="BA218" s="347">
        <f>様式A!$AB$3</f>
        <v>0</v>
      </c>
      <c r="BB218" s="348"/>
      <c r="BC218" s="348"/>
      <c r="BD218" s="348"/>
      <c r="BE218" s="348"/>
      <c r="BF218" s="348"/>
      <c r="BG218" s="348"/>
      <c r="BH218" s="348"/>
      <c r="BI218" s="348"/>
      <c r="BJ218" s="349"/>
      <c r="BK218" s="1" t="s">
        <v>315</v>
      </c>
    </row>
    <row r="219" spans="1:63" ht="5.0999999999999996" customHeight="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row>
    <row r="220" spans="1:63" ht="12" customHeight="1">
      <c r="A220" s="154" t="s">
        <v>76</v>
      </c>
      <c r="B220" s="154"/>
      <c r="C220" s="154"/>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c r="AY220" s="154"/>
      <c r="AZ220" s="154"/>
      <c r="BA220" s="154"/>
      <c r="BB220" s="154"/>
      <c r="BC220" s="154"/>
      <c r="BD220" s="154"/>
      <c r="BE220" s="154"/>
      <c r="BF220" s="154"/>
      <c r="BG220" s="154"/>
      <c r="BH220" s="154"/>
      <c r="BI220" s="154"/>
      <c r="BJ220" s="154"/>
    </row>
    <row r="221" spans="1:63" ht="15.95" customHeight="1">
      <c r="A221" s="154" t="s">
        <v>1</v>
      </c>
      <c r="B221" s="154"/>
      <c r="C221" s="154"/>
      <c r="D221" s="154"/>
      <c r="E221" s="154"/>
      <c r="F221" s="350">
        <f>様式A!$G$54</f>
        <v>0</v>
      </c>
      <c r="G221" s="350"/>
      <c r="H221" s="350"/>
      <c r="I221" s="350"/>
      <c r="J221" s="350"/>
      <c r="K221" s="350"/>
      <c r="L221" s="350"/>
      <c r="M221" s="350"/>
      <c r="N221" s="350"/>
      <c r="O221" s="350"/>
      <c r="P221" s="350"/>
      <c r="Q221" s="350"/>
      <c r="R221" s="350"/>
      <c r="S221" s="350"/>
      <c r="T221" s="350"/>
      <c r="U221" s="350"/>
      <c r="V221" s="350"/>
      <c r="W221" s="350"/>
      <c r="X221" s="350"/>
      <c r="Y221" s="350"/>
      <c r="Z221" s="350"/>
      <c r="AA221" s="350"/>
      <c r="AB221" s="350"/>
      <c r="AC221" s="350"/>
      <c r="AD221" s="350"/>
      <c r="AE221" s="350"/>
      <c r="AF221" s="350"/>
      <c r="AG221" s="350"/>
      <c r="AH221" s="350"/>
      <c r="AI221" s="350"/>
      <c r="AJ221" s="350"/>
      <c r="AK221" s="350"/>
      <c r="AL221" s="350"/>
      <c r="AM221" s="350"/>
      <c r="AN221" s="350"/>
      <c r="AO221" s="350"/>
      <c r="AP221" s="350"/>
      <c r="AQ221" s="350"/>
      <c r="AR221" s="350"/>
      <c r="AS221" s="350"/>
      <c r="AT221" s="350"/>
      <c r="AU221" s="350"/>
      <c r="AV221" s="350"/>
      <c r="AW221" s="350"/>
      <c r="AX221" s="350"/>
      <c r="AY221" s="191" t="s">
        <v>20</v>
      </c>
      <c r="AZ221" s="192"/>
      <c r="BA221" s="192"/>
      <c r="BB221" s="192"/>
      <c r="BC221" s="193"/>
      <c r="BD221" s="351">
        <f>様式A!$G$53</f>
        <v>0</v>
      </c>
      <c r="BE221" s="351"/>
      <c r="BF221" s="351"/>
      <c r="BG221" s="351"/>
      <c r="BH221" s="351"/>
      <c r="BI221" s="351"/>
      <c r="BJ221" s="351"/>
      <c r="BK221" s="1" t="s">
        <v>315</v>
      </c>
    </row>
    <row r="222" spans="1:63" ht="15.95" customHeight="1">
      <c r="A222" s="154" t="s">
        <v>218</v>
      </c>
      <c r="B222" s="154"/>
      <c r="C222" s="154"/>
      <c r="D222" s="154"/>
      <c r="E222" s="154"/>
      <c r="F222" s="351" t="e">
        <f>VLOOKUP($BA$3,【編集厳禁】施設情報!$A$2:$X$13,2,FALSE)</f>
        <v>#N/A</v>
      </c>
      <c r="G222" s="351"/>
      <c r="H222" s="351"/>
      <c r="I222" s="351"/>
      <c r="J222" s="351"/>
      <c r="K222" s="351"/>
      <c r="L222" s="351"/>
      <c r="M222" s="351"/>
      <c r="N222" s="351"/>
      <c r="O222" s="351"/>
      <c r="P222" s="352" t="s">
        <v>0</v>
      </c>
      <c r="Q222" s="352"/>
      <c r="R222" s="352"/>
      <c r="S222" s="352"/>
      <c r="T222" s="352"/>
      <c r="U222" s="351" t="e">
        <f>CONCATENATE(VLOOKUP($BA$3,【編集厳禁】施設情報!$A$2:$X$13,3,FALSE),VLOOKUP($BA$3,【編集厳禁】施設情報!$A$2:$X$13,4,FALSE))</f>
        <v>#N/A</v>
      </c>
      <c r="V222" s="351"/>
      <c r="W222" s="351"/>
      <c r="X222" s="351"/>
      <c r="Y222" s="351"/>
      <c r="Z222" s="351"/>
      <c r="AA222" s="351"/>
      <c r="AB222" s="351"/>
      <c r="AC222" s="351"/>
      <c r="AD222" s="351"/>
      <c r="AE222" s="351"/>
      <c r="AF222" s="351"/>
      <c r="AG222" s="351"/>
      <c r="AH222" s="351"/>
      <c r="AI222" s="154" t="s">
        <v>53</v>
      </c>
      <c r="AJ222" s="154"/>
      <c r="AK222" s="154"/>
      <c r="AL222" s="154"/>
      <c r="AM222" s="154"/>
      <c r="AN222" s="353">
        <f>様式A!$G$57</f>
        <v>0</v>
      </c>
      <c r="AO222" s="353"/>
      <c r="AP222" s="353"/>
      <c r="AQ222" s="353"/>
      <c r="AR222" s="353"/>
      <c r="AS222" s="353"/>
      <c r="AT222" s="353"/>
      <c r="AU222" s="353"/>
      <c r="AV222" s="353"/>
      <c r="AW222" s="353"/>
      <c r="AX222" s="353"/>
      <c r="AY222" s="191" t="s">
        <v>34</v>
      </c>
      <c r="AZ222" s="192"/>
      <c r="BA222" s="192"/>
      <c r="BB222" s="192"/>
      <c r="BC222" s="193"/>
      <c r="BD222" s="353">
        <f>様式A!$P$53</f>
        <v>0</v>
      </c>
      <c r="BE222" s="353"/>
      <c r="BF222" s="353"/>
      <c r="BG222" s="353"/>
      <c r="BH222" s="353"/>
      <c r="BI222" s="353"/>
      <c r="BJ222" s="353"/>
      <c r="BK222" s="1" t="s">
        <v>315</v>
      </c>
    </row>
    <row r="223" spans="1:63" ht="12" customHeight="1">
      <c r="A223" s="143" t="s">
        <v>133</v>
      </c>
      <c r="B223" s="354" t="s">
        <v>286</v>
      </c>
      <c r="C223" s="354"/>
      <c r="D223" s="354"/>
      <c r="E223" s="355" t="s">
        <v>292</v>
      </c>
      <c r="F223" s="356"/>
      <c r="G223" s="361" t="s">
        <v>290</v>
      </c>
      <c r="H223" s="362"/>
      <c r="I223" s="362"/>
      <c r="J223" s="362"/>
      <c r="K223" s="362"/>
      <c r="L223" s="362"/>
      <c r="M223" s="362"/>
      <c r="N223" s="362"/>
      <c r="O223" s="362"/>
      <c r="P223" s="362"/>
      <c r="Q223" s="362"/>
      <c r="R223" s="362"/>
      <c r="S223" s="362"/>
      <c r="T223" s="362"/>
      <c r="U223" s="362"/>
      <c r="V223" s="363"/>
      <c r="W223" s="361" t="s">
        <v>134</v>
      </c>
      <c r="X223" s="362"/>
      <c r="Y223" s="362"/>
      <c r="Z223" s="362"/>
      <c r="AA223" s="362"/>
      <c r="AB223" s="362"/>
      <c r="AC223" s="362"/>
      <c r="AD223" s="362"/>
      <c r="AE223" s="363"/>
      <c r="AF223" s="361" t="s">
        <v>136</v>
      </c>
      <c r="AG223" s="362"/>
      <c r="AH223" s="362"/>
      <c r="AI223" s="362"/>
      <c r="AJ223" s="362"/>
      <c r="AK223" s="362"/>
      <c r="AL223" s="362"/>
      <c r="AM223" s="362"/>
      <c r="AN223" s="363"/>
      <c r="AO223" s="367" t="s">
        <v>30</v>
      </c>
      <c r="AP223" s="367"/>
      <c r="AQ223" s="367"/>
      <c r="AR223" s="367"/>
      <c r="AS223" s="367"/>
      <c r="AT223" s="367"/>
      <c r="AU223" s="367"/>
      <c r="AV223" s="367"/>
      <c r="AW223" s="367"/>
      <c r="AX223" s="367"/>
      <c r="AY223" s="361" t="s">
        <v>138</v>
      </c>
      <c r="AZ223" s="362"/>
      <c r="BA223" s="362"/>
      <c r="BB223" s="362"/>
      <c r="BC223" s="362"/>
      <c r="BD223" s="362"/>
      <c r="BE223" s="362"/>
      <c r="BF223" s="362"/>
      <c r="BG223" s="362"/>
      <c r="BH223" s="362"/>
      <c r="BI223" s="362"/>
      <c r="BJ223" s="363"/>
    </row>
    <row r="224" spans="1:63" ht="12" customHeight="1">
      <c r="A224" s="143"/>
      <c r="B224" s="354"/>
      <c r="C224" s="354"/>
      <c r="D224" s="354"/>
      <c r="E224" s="357"/>
      <c r="F224" s="358"/>
      <c r="G224" s="364"/>
      <c r="H224" s="365"/>
      <c r="I224" s="365"/>
      <c r="J224" s="365"/>
      <c r="K224" s="365"/>
      <c r="L224" s="365"/>
      <c r="M224" s="365"/>
      <c r="N224" s="365"/>
      <c r="O224" s="365"/>
      <c r="P224" s="365"/>
      <c r="Q224" s="365"/>
      <c r="R224" s="365"/>
      <c r="S224" s="365"/>
      <c r="T224" s="365"/>
      <c r="U224" s="365"/>
      <c r="V224" s="366"/>
      <c r="W224" s="364"/>
      <c r="X224" s="365"/>
      <c r="Y224" s="365"/>
      <c r="Z224" s="365"/>
      <c r="AA224" s="365"/>
      <c r="AB224" s="365"/>
      <c r="AC224" s="365"/>
      <c r="AD224" s="365"/>
      <c r="AE224" s="366"/>
      <c r="AF224" s="364"/>
      <c r="AG224" s="365"/>
      <c r="AH224" s="365"/>
      <c r="AI224" s="365"/>
      <c r="AJ224" s="365"/>
      <c r="AK224" s="365"/>
      <c r="AL224" s="365"/>
      <c r="AM224" s="365"/>
      <c r="AN224" s="366"/>
      <c r="AO224" s="367"/>
      <c r="AP224" s="367"/>
      <c r="AQ224" s="367"/>
      <c r="AR224" s="367"/>
      <c r="AS224" s="367"/>
      <c r="AT224" s="367"/>
      <c r="AU224" s="367"/>
      <c r="AV224" s="367"/>
      <c r="AW224" s="367"/>
      <c r="AX224" s="367"/>
      <c r="AY224" s="364"/>
      <c r="AZ224" s="365"/>
      <c r="BA224" s="365"/>
      <c r="BB224" s="365"/>
      <c r="BC224" s="365"/>
      <c r="BD224" s="365"/>
      <c r="BE224" s="365"/>
      <c r="BF224" s="365"/>
      <c r="BG224" s="365"/>
      <c r="BH224" s="365"/>
      <c r="BI224" s="365"/>
      <c r="BJ224" s="366"/>
    </row>
    <row r="225" spans="1:62" ht="12" customHeight="1">
      <c r="A225" s="143"/>
      <c r="B225" s="354"/>
      <c r="C225" s="354"/>
      <c r="D225" s="354"/>
      <c r="E225" s="357"/>
      <c r="F225" s="358"/>
      <c r="G225" s="368" t="s">
        <v>287</v>
      </c>
      <c r="H225" s="369"/>
      <c r="I225" s="369"/>
      <c r="J225" s="369"/>
      <c r="K225" s="336"/>
      <c r="L225" s="336"/>
      <c r="M225" s="336" t="s">
        <v>288</v>
      </c>
      <c r="N225" s="336"/>
      <c r="O225" s="336"/>
      <c r="P225" s="336"/>
      <c r="Q225" s="336"/>
      <c r="R225" s="336"/>
      <c r="S225" s="372"/>
      <c r="T225" s="336" t="s">
        <v>289</v>
      </c>
      <c r="U225" s="336"/>
      <c r="V225" s="337"/>
      <c r="W225" s="336" t="s">
        <v>135</v>
      </c>
      <c r="X225" s="336"/>
      <c r="Y225" s="336"/>
      <c r="Z225" s="336"/>
      <c r="AA225" s="336"/>
      <c r="AB225" s="336"/>
      <c r="AC225" s="336"/>
      <c r="AD225" s="336"/>
      <c r="AE225" s="336"/>
      <c r="AF225" s="368" t="s">
        <v>295</v>
      </c>
      <c r="AG225" s="336"/>
      <c r="AH225" s="336"/>
      <c r="AI225" s="336" t="s">
        <v>293</v>
      </c>
      <c r="AJ225" s="336"/>
      <c r="AK225" s="336"/>
      <c r="AL225" s="336" t="s">
        <v>252</v>
      </c>
      <c r="AM225" s="336"/>
      <c r="AN225" s="337"/>
      <c r="AO225" s="340" t="s">
        <v>137</v>
      </c>
      <c r="AP225" s="341"/>
      <c r="AQ225" s="341" t="s">
        <v>74</v>
      </c>
      <c r="AR225" s="341"/>
      <c r="AS225" s="341"/>
      <c r="AT225" s="341"/>
      <c r="AU225" s="341"/>
      <c r="AV225" s="341"/>
      <c r="AW225" s="341"/>
      <c r="AX225" s="342"/>
      <c r="AY225" s="343" t="s">
        <v>146</v>
      </c>
      <c r="AZ225" s="341"/>
      <c r="BA225" s="344" t="s">
        <v>147</v>
      </c>
      <c r="BB225" s="345"/>
      <c r="BC225" s="343" t="s">
        <v>148</v>
      </c>
      <c r="BD225" s="341"/>
      <c r="BE225" s="344" t="s">
        <v>149</v>
      </c>
      <c r="BF225" s="345"/>
      <c r="BG225" s="343" t="s">
        <v>150</v>
      </c>
      <c r="BH225" s="341"/>
      <c r="BI225" s="344" t="s">
        <v>151</v>
      </c>
      <c r="BJ225" s="345"/>
    </row>
    <row r="226" spans="1:62" ht="12" customHeight="1">
      <c r="A226" s="143"/>
      <c r="B226" s="354"/>
      <c r="C226" s="354"/>
      <c r="D226" s="354"/>
      <c r="E226" s="359"/>
      <c r="F226" s="360"/>
      <c r="G226" s="370"/>
      <c r="H226" s="371"/>
      <c r="I226" s="371"/>
      <c r="J226" s="371"/>
      <c r="K226" s="338"/>
      <c r="L226" s="338"/>
      <c r="M226" s="338"/>
      <c r="N226" s="338"/>
      <c r="O226" s="338"/>
      <c r="P226" s="338"/>
      <c r="Q226" s="338"/>
      <c r="R226" s="338"/>
      <c r="S226" s="373"/>
      <c r="T226" s="338"/>
      <c r="U226" s="338"/>
      <c r="V226" s="339"/>
      <c r="W226" s="338"/>
      <c r="X226" s="338"/>
      <c r="Y226" s="338"/>
      <c r="Z226" s="338"/>
      <c r="AA226" s="338"/>
      <c r="AB226" s="338"/>
      <c r="AC226" s="338"/>
      <c r="AD226" s="338"/>
      <c r="AE226" s="338"/>
      <c r="AF226" s="370"/>
      <c r="AG226" s="338"/>
      <c r="AH226" s="338"/>
      <c r="AI226" s="338"/>
      <c r="AJ226" s="338"/>
      <c r="AK226" s="338"/>
      <c r="AL226" s="338"/>
      <c r="AM226" s="338"/>
      <c r="AN226" s="339"/>
      <c r="AO226" s="340"/>
      <c r="AP226" s="341"/>
      <c r="AQ226" s="341"/>
      <c r="AR226" s="341"/>
      <c r="AS226" s="341"/>
      <c r="AT226" s="341"/>
      <c r="AU226" s="341"/>
      <c r="AV226" s="341"/>
      <c r="AW226" s="341"/>
      <c r="AX226" s="342"/>
      <c r="AY226" s="340"/>
      <c r="AZ226" s="341"/>
      <c r="BA226" s="344"/>
      <c r="BB226" s="345"/>
      <c r="BC226" s="340"/>
      <c r="BD226" s="341"/>
      <c r="BE226" s="344"/>
      <c r="BF226" s="345"/>
      <c r="BG226" s="340"/>
      <c r="BH226" s="341"/>
      <c r="BI226" s="344"/>
      <c r="BJ226" s="345"/>
    </row>
    <row r="227" spans="1:62" ht="15.95" customHeight="1">
      <c r="A227" s="143"/>
      <c r="B227" s="322"/>
      <c r="C227" s="322"/>
      <c r="D227" s="322"/>
      <c r="E227" s="323"/>
      <c r="F227" s="324"/>
      <c r="G227" s="311"/>
      <c r="H227" s="312"/>
      <c r="I227" s="312"/>
      <c r="J227" s="312"/>
      <c r="K227" s="313"/>
      <c r="L227" s="313"/>
      <c r="M227" s="314"/>
      <c r="N227" s="314"/>
      <c r="O227" s="314"/>
      <c r="P227" s="314"/>
      <c r="Q227" s="314"/>
      <c r="R227" s="314"/>
      <c r="S227" s="315"/>
      <c r="T227" s="316"/>
      <c r="U227" s="317"/>
      <c r="V227" s="318"/>
      <c r="W227" s="314"/>
      <c r="X227" s="314"/>
      <c r="Y227" s="314"/>
      <c r="Z227" s="314"/>
      <c r="AA227" s="314"/>
      <c r="AB227" s="314"/>
      <c r="AC227" s="314"/>
      <c r="AD227" s="314"/>
      <c r="AE227" s="314"/>
      <c r="AF227" s="311"/>
      <c r="AG227" s="313"/>
      <c r="AH227" s="313"/>
      <c r="AI227" s="313"/>
      <c r="AJ227" s="313"/>
      <c r="AK227" s="313"/>
      <c r="AL227" s="314"/>
      <c r="AM227" s="314"/>
      <c r="AN227" s="319"/>
      <c r="AO227" s="320"/>
      <c r="AP227" s="314"/>
      <c r="AQ227" s="313"/>
      <c r="AR227" s="313"/>
      <c r="AS227" s="313"/>
      <c r="AT227" s="313"/>
      <c r="AU227" s="313"/>
      <c r="AV227" s="313"/>
      <c r="AW227" s="313"/>
      <c r="AX227" s="321"/>
      <c r="AY227" s="320"/>
      <c r="AZ227" s="314"/>
      <c r="BA227" s="314"/>
      <c r="BB227" s="319"/>
      <c r="BC227" s="320"/>
      <c r="BD227" s="314"/>
      <c r="BE227" s="314"/>
      <c r="BF227" s="319"/>
      <c r="BG227" s="320"/>
      <c r="BH227" s="314"/>
      <c r="BI227" s="314"/>
      <c r="BJ227" s="319"/>
    </row>
    <row r="228" spans="1:62" ht="15.95" customHeight="1">
      <c r="A228" s="143"/>
      <c r="B228" s="322"/>
      <c r="C228" s="322"/>
      <c r="D228" s="322"/>
      <c r="E228" s="323"/>
      <c r="F228" s="324"/>
      <c r="G228" s="311"/>
      <c r="H228" s="312"/>
      <c r="I228" s="312"/>
      <c r="J228" s="312"/>
      <c r="K228" s="313"/>
      <c r="L228" s="313"/>
      <c r="M228" s="314"/>
      <c r="N228" s="314"/>
      <c r="O228" s="314"/>
      <c r="P228" s="314"/>
      <c r="Q228" s="314"/>
      <c r="R228" s="314"/>
      <c r="S228" s="315"/>
      <c r="T228" s="316"/>
      <c r="U228" s="317"/>
      <c r="V228" s="318"/>
      <c r="W228" s="314"/>
      <c r="X228" s="314"/>
      <c r="Y228" s="314"/>
      <c r="Z228" s="314"/>
      <c r="AA228" s="314"/>
      <c r="AB228" s="314"/>
      <c r="AC228" s="314"/>
      <c r="AD228" s="314"/>
      <c r="AE228" s="314"/>
      <c r="AF228" s="311"/>
      <c r="AG228" s="313"/>
      <c r="AH228" s="313"/>
      <c r="AI228" s="313"/>
      <c r="AJ228" s="313"/>
      <c r="AK228" s="313"/>
      <c r="AL228" s="314"/>
      <c r="AM228" s="314"/>
      <c r="AN228" s="319"/>
      <c r="AO228" s="320"/>
      <c r="AP228" s="314"/>
      <c r="AQ228" s="313"/>
      <c r="AR228" s="313"/>
      <c r="AS228" s="313"/>
      <c r="AT228" s="313"/>
      <c r="AU228" s="313"/>
      <c r="AV228" s="313"/>
      <c r="AW228" s="313"/>
      <c r="AX228" s="321"/>
      <c r="AY228" s="320"/>
      <c r="AZ228" s="314"/>
      <c r="BA228" s="314"/>
      <c r="BB228" s="319"/>
      <c r="BC228" s="320"/>
      <c r="BD228" s="314"/>
      <c r="BE228" s="314"/>
      <c r="BF228" s="319"/>
      <c r="BG228" s="320"/>
      <c r="BH228" s="314"/>
      <c r="BI228" s="314"/>
      <c r="BJ228" s="319"/>
    </row>
    <row r="229" spans="1:62" ht="15.95" customHeight="1">
      <c r="A229" s="143"/>
      <c r="B229" s="322"/>
      <c r="C229" s="322"/>
      <c r="D229" s="322"/>
      <c r="E229" s="323"/>
      <c r="F229" s="324"/>
      <c r="G229" s="311"/>
      <c r="H229" s="312"/>
      <c r="I229" s="312"/>
      <c r="J229" s="312"/>
      <c r="K229" s="313"/>
      <c r="L229" s="313"/>
      <c r="M229" s="314"/>
      <c r="N229" s="314"/>
      <c r="O229" s="314"/>
      <c r="P229" s="314"/>
      <c r="Q229" s="314"/>
      <c r="R229" s="314"/>
      <c r="S229" s="315"/>
      <c r="T229" s="316"/>
      <c r="U229" s="317"/>
      <c r="V229" s="318"/>
      <c r="W229" s="314"/>
      <c r="X229" s="314"/>
      <c r="Y229" s="314"/>
      <c r="Z229" s="314"/>
      <c r="AA229" s="314"/>
      <c r="AB229" s="314"/>
      <c r="AC229" s="314"/>
      <c r="AD229" s="314"/>
      <c r="AE229" s="314"/>
      <c r="AF229" s="311"/>
      <c r="AG229" s="313"/>
      <c r="AH229" s="313"/>
      <c r="AI229" s="313"/>
      <c r="AJ229" s="313"/>
      <c r="AK229" s="313"/>
      <c r="AL229" s="314"/>
      <c r="AM229" s="314"/>
      <c r="AN229" s="319"/>
      <c r="AO229" s="320"/>
      <c r="AP229" s="314"/>
      <c r="AQ229" s="313"/>
      <c r="AR229" s="313"/>
      <c r="AS229" s="313"/>
      <c r="AT229" s="313"/>
      <c r="AU229" s="313"/>
      <c r="AV229" s="313"/>
      <c r="AW229" s="313"/>
      <c r="AX229" s="321"/>
      <c r="AY229" s="320"/>
      <c r="AZ229" s="314"/>
      <c r="BA229" s="314"/>
      <c r="BB229" s="319"/>
      <c r="BC229" s="320"/>
      <c r="BD229" s="314"/>
      <c r="BE229" s="314"/>
      <c r="BF229" s="319"/>
      <c r="BG229" s="320"/>
      <c r="BH229" s="314"/>
      <c r="BI229" s="314"/>
      <c r="BJ229" s="319"/>
    </row>
    <row r="230" spans="1:62" ht="15.95" customHeight="1">
      <c r="A230" s="143"/>
      <c r="B230" s="322"/>
      <c r="C230" s="322"/>
      <c r="D230" s="322"/>
      <c r="E230" s="323"/>
      <c r="F230" s="324"/>
      <c r="G230" s="311"/>
      <c r="H230" s="312"/>
      <c r="I230" s="312"/>
      <c r="J230" s="312"/>
      <c r="K230" s="313"/>
      <c r="L230" s="313"/>
      <c r="M230" s="314"/>
      <c r="N230" s="314"/>
      <c r="O230" s="314"/>
      <c r="P230" s="314"/>
      <c r="Q230" s="314"/>
      <c r="R230" s="314"/>
      <c r="S230" s="315"/>
      <c r="T230" s="316"/>
      <c r="U230" s="317"/>
      <c r="V230" s="318"/>
      <c r="W230" s="314"/>
      <c r="X230" s="314"/>
      <c r="Y230" s="314"/>
      <c r="Z230" s="314"/>
      <c r="AA230" s="314"/>
      <c r="AB230" s="314"/>
      <c r="AC230" s="314"/>
      <c r="AD230" s="314"/>
      <c r="AE230" s="314"/>
      <c r="AF230" s="311"/>
      <c r="AG230" s="313"/>
      <c r="AH230" s="313"/>
      <c r="AI230" s="313"/>
      <c r="AJ230" s="313"/>
      <c r="AK230" s="313"/>
      <c r="AL230" s="314"/>
      <c r="AM230" s="314"/>
      <c r="AN230" s="319"/>
      <c r="AO230" s="320"/>
      <c r="AP230" s="314"/>
      <c r="AQ230" s="313"/>
      <c r="AR230" s="313"/>
      <c r="AS230" s="313"/>
      <c r="AT230" s="313"/>
      <c r="AU230" s="313"/>
      <c r="AV230" s="313"/>
      <c r="AW230" s="313"/>
      <c r="AX230" s="321"/>
      <c r="AY230" s="320"/>
      <c r="AZ230" s="314"/>
      <c r="BA230" s="314"/>
      <c r="BB230" s="319"/>
      <c r="BC230" s="320"/>
      <c r="BD230" s="314"/>
      <c r="BE230" s="314"/>
      <c r="BF230" s="319"/>
      <c r="BG230" s="320"/>
      <c r="BH230" s="314"/>
      <c r="BI230" s="314"/>
      <c r="BJ230" s="319"/>
    </row>
    <row r="231" spans="1:62" ht="15.95" customHeight="1">
      <c r="A231" s="143"/>
      <c r="B231" s="322"/>
      <c r="C231" s="322"/>
      <c r="D231" s="322"/>
      <c r="E231" s="323"/>
      <c r="F231" s="324"/>
      <c r="G231" s="311"/>
      <c r="H231" s="312"/>
      <c r="I231" s="312"/>
      <c r="J231" s="312"/>
      <c r="K231" s="313"/>
      <c r="L231" s="313"/>
      <c r="M231" s="314"/>
      <c r="N231" s="314"/>
      <c r="O231" s="314"/>
      <c r="P231" s="314"/>
      <c r="Q231" s="314"/>
      <c r="R231" s="314"/>
      <c r="S231" s="315"/>
      <c r="T231" s="316"/>
      <c r="U231" s="317"/>
      <c r="V231" s="318"/>
      <c r="W231" s="314"/>
      <c r="X231" s="314"/>
      <c r="Y231" s="314"/>
      <c r="Z231" s="314"/>
      <c r="AA231" s="314"/>
      <c r="AB231" s="314"/>
      <c r="AC231" s="314"/>
      <c r="AD231" s="314"/>
      <c r="AE231" s="314"/>
      <c r="AF231" s="311"/>
      <c r="AG231" s="313"/>
      <c r="AH231" s="313"/>
      <c r="AI231" s="313"/>
      <c r="AJ231" s="313"/>
      <c r="AK231" s="313"/>
      <c r="AL231" s="314"/>
      <c r="AM231" s="314"/>
      <c r="AN231" s="319"/>
      <c r="AO231" s="325"/>
      <c r="AP231" s="326"/>
      <c r="AQ231" s="313"/>
      <c r="AR231" s="313"/>
      <c r="AS231" s="313"/>
      <c r="AT231" s="313"/>
      <c r="AU231" s="313"/>
      <c r="AV231" s="313"/>
      <c r="AW231" s="313"/>
      <c r="AX231" s="321"/>
      <c r="AY231" s="320"/>
      <c r="AZ231" s="314"/>
      <c r="BA231" s="314"/>
      <c r="BB231" s="319"/>
      <c r="BC231" s="320"/>
      <c r="BD231" s="314"/>
      <c r="BE231" s="314"/>
      <c r="BF231" s="319"/>
      <c r="BG231" s="320"/>
      <c r="BH231" s="314"/>
      <c r="BI231" s="314"/>
      <c r="BJ231" s="319"/>
    </row>
    <row r="232" spans="1:62" ht="15.95" customHeight="1">
      <c r="A232" s="143"/>
      <c r="B232" s="322"/>
      <c r="C232" s="322"/>
      <c r="D232" s="322"/>
      <c r="E232" s="323"/>
      <c r="F232" s="324"/>
      <c r="G232" s="311"/>
      <c r="H232" s="312"/>
      <c r="I232" s="312"/>
      <c r="J232" s="312"/>
      <c r="K232" s="313"/>
      <c r="L232" s="313"/>
      <c r="M232" s="314"/>
      <c r="N232" s="314"/>
      <c r="O232" s="314"/>
      <c r="P232" s="314"/>
      <c r="Q232" s="314"/>
      <c r="R232" s="314"/>
      <c r="S232" s="315"/>
      <c r="T232" s="316"/>
      <c r="U232" s="317"/>
      <c r="V232" s="318"/>
      <c r="W232" s="314"/>
      <c r="X232" s="314"/>
      <c r="Y232" s="314"/>
      <c r="Z232" s="314"/>
      <c r="AA232" s="314"/>
      <c r="AB232" s="314"/>
      <c r="AC232" s="314"/>
      <c r="AD232" s="314"/>
      <c r="AE232" s="314"/>
      <c r="AF232" s="311"/>
      <c r="AG232" s="313"/>
      <c r="AH232" s="313"/>
      <c r="AI232" s="313"/>
      <c r="AJ232" s="313"/>
      <c r="AK232" s="313"/>
      <c r="AL232" s="314"/>
      <c r="AM232" s="314"/>
      <c r="AN232" s="319"/>
      <c r="AO232" s="320"/>
      <c r="AP232" s="314"/>
      <c r="AQ232" s="313"/>
      <c r="AR232" s="313"/>
      <c r="AS232" s="313"/>
      <c r="AT232" s="313"/>
      <c r="AU232" s="313"/>
      <c r="AV232" s="313"/>
      <c r="AW232" s="313"/>
      <c r="AX232" s="321"/>
      <c r="AY232" s="320"/>
      <c r="AZ232" s="314"/>
      <c r="BA232" s="314"/>
      <c r="BB232" s="319"/>
      <c r="BC232" s="320"/>
      <c r="BD232" s="314"/>
      <c r="BE232" s="314"/>
      <c r="BF232" s="319"/>
      <c r="BG232" s="320"/>
      <c r="BH232" s="314"/>
      <c r="BI232" s="314"/>
      <c r="BJ232" s="319"/>
    </row>
    <row r="233" spans="1:62" ht="15.95" customHeight="1">
      <c r="A233" s="143"/>
      <c r="B233" s="332"/>
      <c r="C233" s="333"/>
      <c r="D233" s="334"/>
      <c r="E233" s="323"/>
      <c r="F233" s="324"/>
      <c r="G233" s="311"/>
      <c r="H233" s="312"/>
      <c r="I233" s="312"/>
      <c r="J233" s="312"/>
      <c r="K233" s="313"/>
      <c r="L233" s="313"/>
      <c r="M233" s="314"/>
      <c r="N233" s="314"/>
      <c r="O233" s="314"/>
      <c r="P233" s="314"/>
      <c r="Q233" s="314"/>
      <c r="R233" s="314"/>
      <c r="S233" s="315"/>
      <c r="T233" s="316"/>
      <c r="U233" s="317"/>
      <c r="V233" s="318"/>
      <c r="W233" s="314"/>
      <c r="X233" s="314"/>
      <c r="Y233" s="314"/>
      <c r="Z233" s="314"/>
      <c r="AA233" s="314"/>
      <c r="AB233" s="314"/>
      <c r="AC233" s="314"/>
      <c r="AD233" s="314"/>
      <c r="AE233" s="314"/>
      <c r="AF233" s="311"/>
      <c r="AG233" s="313"/>
      <c r="AH233" s="313"/>
      <c r="AI233" s="313"/>
      <c r="AJ233" s="313"/>
      <c r="AK233" s="313"/>
      <c r="AL233" s="314"/>
      <c r="AM233" s="314"/>
      <c r="AN233" s="319"/>
      <c r="AO233" s="320"/>
      <c r="AP233" s="314"/>
      <c r="AQ233" s="313"/>
      <c r="AR233" s="313"/>
      <c r="AS233" s="313"/>
      <c r="AT233" s="313"/>
      <c r="AU233" s="313"/>
      <c r="AV233" s="313"/>
      <c r="AW233" s="313"/>
      <c r="AX233" s="321"/>
      <c r="AY233" s="320"/>
      <c r="AZ233" s="314"/>
      <c r="BA233" s="314"/>
      <c r="BB233" s="319"/>
      <c r="BC233" s="320"/>
      <c r="BD233" s="314"/>
      <c r="BE233" s="314"/>
      <c r="BF233" s="319"/>
      <c r="BG233" s="320"/>
      <c r="BH233" s="314"/>
      <c r="BI233" s="314"/>
      <c r="BJ233" s="319"/>
    </row>
    <row r="234" spans="1:62" ht="15.95" customHeight="1">
      <c r="A234" s="143"/>
      <c r="B234" s="332"/>
      <c r="C234" s="333"/>
      <c r="D234" s="334"/>
      <c r="E234" s="323"/>
      <c r="F234" s="324"/>
      <c r="G234" s="311"/>
      <c r="H234" s="312"/>
      <c r="I234" s="312"/>
      <c r="J234" s="312"/>
      <c r="K234" s="313"/>
      <c r="L234" s="313"/>
      <c r="M234" s="314"/>
      <c r="N234" s="314"/>
      <c r="O234" s="314"/>
      <c r="P234" s="314"/>
      <c r="Q234" s="314"/>
      <c r="R234" s="314"/>
      <c r="S234" s="315"/>
      <c r="T234" s="316"/>
      <c r="U234" s="317"/>
      <c r="V234" s="318"/>
      <c r="W234" s="314"/>
      <c r="X234" s="314"/>
      <c r="Y234" s="314"/>
      <c r="Z234" s="314"/>
      <c r="AA234" s="314"/>
      <c r="AB234" s="314"/>
      <c r="AC234" s="314"/>
      <c r="AD234" s="314"/>
      <c r="AE234" s="314"/>
      <c r="AF234" s="311"/>
      <c r="AG234" s="313"/>
      <c r="AH234" s="313"/>
      <c r="AI234" s="313"/>
      <c r="AJ234" s="313"/>
      <c r="AK234" s="313"/>
      <c r="AL234" s="314"/>
      <c r="AM234" s="314"/>
      <c r="AN234" s="319"/>
      <c r="AO234" s="320"/>
      <c r="AP234" s="314"/>
      <c r="AQ234" s="313"/>
      <c r="AR234" s="313"/>
      <c r="AS234" s="313"/>
      <c r="AT234" s="313"/>
      <c r="AU234" s="313"/>
      <c r="AV234" s="313"/>
      <c r="AW234" s="313"/>
      <c r="AX234" s="321"/>
      <c r="AY234" s="320"/>
      <c r="AZ234" s="314"/>
      <c r="BA234" s="314"/>
      <c r="BB234" s="319"/>
      <c r="BC234" s="320"/>
      <c r="BD234" s="314"/>
      <c r="BE234" s="314"/>
      <c r="BF234" s="319"/>
      <c r="BG234" s="320"/>
      <c r="BH234" s="314"/>
      <c r="BI234" s="314"/>
      <c r="BJ234" s="319"/>
    </row>
    <row r="235" spans="1:62" ht="15.95" customHeight="1">
      <c r="A235" s="143"/>
      <c r="B235" s="332"/>
      <c r="C235" s="333"/>
      <c r="D235" s="334"/>
      <c r="E235" s="323"/>
      <c r="F235" s="324"/>
      <c r="G235" s="311"/>
      <c r="H235" s="312"/>
      <c r="I235" s="312"/>
      <c r="J235" s="312"/>
      <c r="K235" s="313"/>
      <c r="L235" s="313"/>
      <c r="M235" s="314"/>
      <c r="N235" s="314"/>
      <c r="O235" s="314"/>
      <c r="P235" s="314"/>
      <c r="Q235" s="314"/>
      <c r="R235" s="314"/>
      <c r="S235" s="315"/>
      <c r="T235" s="316"/>
      <c r="U235" s="317"/>
      <c r="V235" s="318"/>
      <c r="W235" s="314"/>
      <c r="X235" s="314"/>
      <c r="Y235" s="314"/>
      <c r="Z235" s="314"/>
      <c r="AA235" s="314"/>
      <c r="AB235" s="314"/>
      <c r="AC235" s="314"/>
      <c r="AD235" s="314"/>
      <c r="AE235" s="314"/>
      <c r="AF235" s="311"/>
      <c r="AG235" s="313"/>
      <c r="AH235" s="313"/>
      <c r="AI235" s="313"/>
      <c r="AJ235" s="313"/>
      <c r="AK235" s="313"/>
      <c r="AL235" s="314"/>
      <c r="AM235" s="314"/>
      <c r="AN235" s="319"/>
      <c r="AO235" s="320"/>
      <c r="AP235" s="314"/>
      <c r="AQ235" s="313"/>
      <c r="AR235" s="313"/>
      <c r="AS235" s="313"/>
      <c r="AT235" s="313"/>
      <c r="AU235" s="313"/>
      <c r="AV235" s="313"/>
      <c r="AW235" s="313"/>
      <c r="AX235" s="321"/>
      <c r="AY235" s="320"/>
      <c r="AZ235" s="314"/>
      <c r="BA235" s="314"/>
      <c r="BB235" s="319"/>
      <c r="BC235" s="320"/>
      <c r="BD235" s="314"/>
      <c r="BE235" s="314"/>
      <c r="BF235" s="319"/>
      <c r="BG235" s="320"/>
      <c r="BH235" s="314"/>
      <c r="BI235" s="314"/>
      <c r="BJ235" s="319"/>
    </row>
    <row r="236" spans="1:62" ht="15.95" customHeight="1">
      <c r="A236" s="143"/>
      <c r="B236" s="332"/>
      <c r="C236" s="333"/>
      <c r="D236" s="334"/>
      <c r="E236" s="323"/>
      <c r="F236" s="324"/>
      <c r="G236" s="311"/>
      <c r="H236" s="312"/>
      <c r="I236" s="312"/>
      <c r="J236" s="312"/>
      <c r="K236" s="313"/>
      <c r="L236" s="313"/>
      <c r="M236" s="314"/>
      <c r="N236" s="314"/>
      <c r="O236" s="314"/>
      <c r="P236" s="314"/>
      <c r="Q236" s="314"/>
      <c r="R236" s="314"/>
      <c r="S236" s="315"/>
      <c r="T236" s="316"/>
      <c r="U236" s="317"/>
      <c r="V236" s="318"/>
      <c r="W236" s="314"/>
      <c r="X236" s="314"/>
      <c r="Y236" s="314"/>
      <c r="Z236" s="314"/>
      <c r="AA236" s="314"/>
      <c r="AB236" s="314"/>
      <c r="AC236" s="314"/>
      <c r="AD236" s="314"/>
      <c r="AE236" s="314"/>
      <c r="AF236" s="311"/>
      <c r="AG236" s="313"/>
      <c r="AH236" s="313"/>
      <c r="AI236" s="313"/>
      <c r="AJ236" s="313"/>
      <c r="AK236" s="313"/>
      <c r="AL236" s="314"/>
      <c r="AM236" s="314"/>
      <c r="AN236" s="319"/>
      <c r="AO236" s="320"/>
      <c r="AP236" s="314"/>
      <c r="AQ236" s="313"/>
      <c r="AR236" s="313"/>
      <c r="AS236" s="313"/>
      <c r="AT236" s="313"/>
      <c r="AU236" s="313"/>
      <c r="AV236" s="313"/>
      <c r="AW236" s="313"/>
      <c r="AX236" s="321"/>
      <c r="AY236" s="320"/>
      <c r="AZ236" s="314"/>
      <c r="BA236" s="314"/>
      <c r="BB236" s="319"/>
      <c r="BC236" s="320"/>
      <c r="BD236" s="314"/>
      <c r="BE236" s="314"/>
      <c r="BF236" s="319"/>
      <c r="BG236" s="320"/>
      <c r="BH236" s="314"/>
      <c r="BI236" s="314"/>
      <c r="BJ236" s="319"/>
    </row>
    <row r="237" spans="1:62" ht="15.95" customHeight="1">
      <c r="A237" s="143"/>
      <c r="B237" s="332"/>
      <c r="C237" s="333"/>
      <c r="D237" s="334"/>
      <c r="E237" s="323"/>
      <c r="F237" s="324"/>
      <c r="G237" s="311"/>
      <c r="H237" s="312"/>
      <c r="I237" s="312"/>
      <c r="J237" s="312"/>
      <c r="K237" s="313"/>
      <c r="L237" s="313"/>
      <c r="M237" s="314"/>
      <c r="N237" s="314"/>
      <c r="O237" s="314"/>
      <c r="P237" s="314"/>
      <c r="Q237" s="314"/>
      <c r="R237" s="314"/>
      <c r="S237" s="315"/>
      <c r="T237" s="316"/>
      <c r="U237" s="317"/>
      <c r="V237" s="318"/>
      <c r="W237" s="314"/>
      <c r="X237" s="314"/>
      <c r="Y237" s="314"/>
      <c r="Z237" s="314"/>
      <c r="AA237" s="314"/>
      <c r="AB237" s="314"/>
      <c r="AC237" s="314"/>
      <c r="AD237" s="314"/>
      <c r="AE237" s="314"/>
      <c r="AF237" s="311"/>
      <c r="AG237" s="313"/>
      <c r="AH237" s="313"/>
      <c r="AI237" s="313"/>
      <c r="AJ237" s="313"/>
      <c r="AK237" s="313"/>
      <c r="AL237" s="314"/>
      <c r="AM237" s="314"/>
      <c r="AN237" s="319"/>
      <c r="AO237" s="320"/>
      <c r="AP237" s="314"/>
      <c r="AQ237" s="313"/>
      <c r="AR237" s="313"/>
      <c r="AS237" s="313"/>
      <c r="AT237" s="313"/>
      <c r="AU237" s="313"/>
      <c r="AV237" s="313"/>
      <c r="AW237" s="313"/>
      <c r="AX237" s="321"/>
      <c r="AY237" s="320"/>
      <c r="AZ237" s="314"/>
      <c r="BA237" s="314"/>
      <c r="BB237" s="319"/>
      <c r="BC237" s="320"/>
      <c r="BD237" s="314"/>
      <c r="BE237" s="314"/>
      <c r="BF237" s="319"/>
      <c r="BG237" s="320"/>
      <c r="BH237" s="314"/>
      <c r="BI237" s="314"/>
      <c r="BJ237" s="319"/>
    </row>
    <row r="238" spans="1:62" ht="15.95" customHeight="1">
      <c r="A238" s="143"/>
      <c r="B238" s="332"/>
      <c r="C238" s="333"/>
      <c r="D238" s="334"/>
      <c r="E238" s="323"/>
      <c r="F238" s="324"/>
      <c r="G238" s="311"/>
      <c r="H238" s="312"/>
      <c r="I238" s="312"/>
      <c r="J238" s="312"/>
      <c r="K238" s="313"/>
      <c r="L238" s="313"/>
      <c r="M238" s="314"/>
      <c r="N238" s="314"/>
      <c r="O238" s="314"/>
      <c r="P238" s="314"/>
      <c r="Q238" s="314"/>
      <c r="R238" s="314"/>
      <c r="S238" s="315"/>
      <c r="T238" s="316"/>
      <c r="U238" s="317"/>
      <c r="V238" s="318"/>
      <c r="W238" s="314"/>
      <c r="X238" s="314"/>
      <c r="Y238" s="314"/>
      <c r="Z238" s="314"/>
      <c r="AA238" s="314"/>
      <c r="AB238" s="314"/>
      <c r="AC238" s="314"/>
      <c r="AD238" s="314"/>
      <c r="AE238" s="314"/>
      <c r="AF238" s="311"/>
      <c r="AG238" s="313"/>
      <c r="AH238" s="313"/>
      <c r="AI238" s="313"/>
      <c r="AJ238" s="313"/>
      <c r="AK238" s="313"/>
      <c r="AL238" s="314"/>
      <c r="AM238" s="314"/>
      <c r="AN238" s="319"/>
      <c r="AO238" s="320"/>
      <c r="AP238" s="314"/>
      <c r="AQ238" s="313"/>
      <c r="AR238" s="313"/>
      <c r="AS238" s="313"/>
      <c r="AT238" s="313"/>
      <c r="AU238" s="313"/>
      <c r="AV238" s="313"/>
      <c r="AW238" s="313"/>
      <c r="AX238" s="321"/>
      <c r="AY238" s="320"/>
      <c r="AZ238" s="314"/>
      <c r="BA238" s="314"/>
      <c r="BB238" s="319"/>
      <c r="BC238" s="320"/>
      <c r="BD238" s="314"/>
      <c r="BE238" s="314"/>
      <c r="BF238" s="319"/>
      <c r="BG238" s="320"/>
      <c r="BH238" s="314"/>
      <c r="BI238" s="314"/>
      <c r="BJ238" s="319"/>
    </row>
    <row r="239" spans="1:62" ht="15.95" customHeight="1">
      <c r="A239" s="143"/>
      <c r="B239" s="332"/>
      <c r="C239" s="333"/>
      <c r="D239" s="334"/>
      <c r="E239" s="323"/>
      <c r="F239" s="324"/>
      <c r="G239" s="311"/>
      <c r="H239" s="312"/>
      <c r="I239" s="312"/>
      <c r="J239" s="312"/>
      <c r="K239" s="313"/>
      <c r="L239" s="313"/>
      <c r="M239" s="314"/>
      <c r="N239" s="314"/>
      <c r="O239" s="314"/>
      <c r="P239" s="314"/>
      <c r="Q239" s="314"/>
      <c r="R239" s="314"/>
      <c r="S239" s="315"/>
      <c r="T239" s="316"/>
      <c r="U239" s="317"/>
      <c r="V239" s="318"/>
      <c r="W239" s="314"/>
      <c r="X239" s="314"/>
      <c r="Y239" s="314"/>
      <c r="Z239" s="314"/>
      <c r="AA239" s="314"/>
      <c r="AB239" s="314"/>
      <c r="AC239" s="314"/>
      <c r="AD239" s="314"/>
      <c r="AE239" s="314"/>
      <c r="AF239" s="311"/>
      <c r="AG239" s="313"/>
      <c r="AH239" s="313"/>
      <c r="AI239" s="313"/>
      <c r="AJ239" s="313"/>
      <c r="AK239" s="313"/>
      <c r="AL239" s="314"/>
      <c r="AM239" s="314"/>
      <c r="AN239" s="319"/>
      <c r="AO239" s="320"/>
      <c r="AP239" s="314"/>
      <c r="AQ239" s="313"/>
      <c r="AR239" s="313"/>
      <c r="AS239" s="313"/>
      <c r="AT239" s="313"/>
      <c r="AU239" s="313"/>
      <c r="AV239" s="313"/>
      <c r="AW239" s="313"/>
      <c r="AX239" s="321"/>
      <c r="AY239" s="320"/>
      <c r="AZ239" s="314"/>
      <c r="BA239" s="314"/>
      <c r="BB239" s="319"/>
      <c r="BC239" s="320"/>
      <c r="BD239" s="314"/>
      <c r="BE239" s="314"/>
      <c r="BF239" s="319"/>
      <c r="BG239" s="320"/>
      <c r="BH239" s="314"/>
      <c r="BI239" s="314"/>
      <c r="BJ239" s="319"/>
    </row>
    <row r="240" spans="1:62" ht="15.95" customHeight="1">
      <c r="A240" s="143"/>
      <c r="B240" s="332"/>
      <c r="C240" s="333"/>
      <c r="D240" s="334"/>
      <c r="E240" s="323"/>
      <c r="F240" s="324"/>
      <c r="G240" s="311"/>
      <c r="H240" s="312"/>
      <c r="I240" s="312"/>
      <c r="J240" s="312"/>
      <c r="K240" s="313"/>
      <c r="L240" s="313"/>
      <c r="M240" s="314"/>
      <c r="N240" s="314"/>
      <c r="O240" s="314"/>
      <c r="P240" s="314"/>
      <c r="Q240" s="314"/>
      <c r="R240" s="314"/>
      <c r="S240" s="315"/>
      <c r="T240" s="316"/>
      <c r="U240" s="317"/>
      <c r="V240" s="318"/>
      <c r="W240" s="314"/>
      <c r="X240" s="314"/>
      <c r="Y240" s="314"/>
      <c r="Z240" s="314"/>
      <c r="AA240" s="314"/>
      <c r="AB240" s="314"/>
      <c r="AC240" s="314"/>
      <c r="AD240" s="314"/>
      <c r="AE240" s="314"/>
      <c r="AF240" s="311"/>
      <c r="AG240" s="313"/>
      <c r="AH240" s="313"/>
      <c r="AI240" s="313"/>
      <c r="AJ240" s="313"/>
      <c r="AK240" s="313"/>
      <c r="AL240" s="314"/>
      <c r="AM240" s="314"/>
      <c r="AN240" s="319"/>
      <c r="AO240" s="320"/>
      <c r="AP240" s="314"/>
      <c r="AQ240" s="313"/>
      <c r="AR240" s="313"/>
      <c r="AS240" s="313"/>
      <c r="AT240" s="313"/>
      <c r="AU240" s="313"/>
      <c r="AV240" s="313"/>
      <c r="AW240" s="313"/>
      <c r="AX240" s="321"/>
      <c r="AY240" s="320"/>
      <c r="AZ240" s="314"/>
      <c r="BA240" s="314"/>
      <c r="BB240" s="319"/>
      <c r="BC240" s="320"/>
      <c r="BD240" s="314"/>
      <c r="BE240" s="314"/>
      <c r="BF240" s="319"/>
      <c r="BG240" s="320"/>
      <c r="BH240" s="314"/>
      <c r="BI240" s="314"/>
      <c r="BJ240" s="319"/>
    </row>
    <row r="241" spans="1:62" ht="15.95" customHeight="1">
      <c r="A241" s="143"/>
      <c r="B241" s="332"/>
      <c r="C241" s="333"/>
      <c r="D241" s="334"/>
      <c r="E241" s="323"/>
      <c r="F241" s="324"/>
      <c r="G241" s="311"/>
      <c r="H241" s="312"/>
      <c r="I241" s="312"/>
      <c r="J241" s="312"/>
      <c r="K241" s="313"/>
      <c r="L241" s="313"/>
      <c r="M241" s="314"/>
      <c r="N241" s="314"/>
      <c r="O241" s="314"/>
      <c r="P241" s="314"/>
      <c r="Q241" s="314"/>
      <c r="R241" s="314"/>
      <c r="S241" s="315"/>
      <c r="T241" s="316"/>
      <c r="U241" s="317"/>
      <c r="V241" s="318"/>
      <c r="W241" s="314"/>
      <c r="X241" s="314"/>
      <c r="Y241" s="314"/>
      <c r="Z241" s="314"/>
      <c r="AA241" s="314"/>
      <c r="AB241" s="314"/>
      <c r="AC241" s="314"/>
      <c r="AD241" s="314"/>
      <c r="AE241" s="314"/>
      <c r="AF241" s="311"/>
      <c r="AG241" s="313"/>
      <c r="AH241" s="313"/>
      <c r="AI241" s="313"/>
      <c r="AJ241" s="313"/>
      <c r="AK241" s="313"/>
      <c r="AL241" s="314"/>
      <c r="AM241" s="314"/>
      <c r="AN241" s="319"/>
      <c r="AO241" s="320"/>
      <c r="AP241" s="314"/>
      <c r="AQ241" s="313"/>
      <c r="AR241" s="313"/>
      <c r="AS241" s="313"/>
      <c r="AT241" s="313"/>
      <c r="AU241" s="313"/>
      <c r="AV241" s="313"/>
      <c r="AW241" s="313"/>
      <c r="AX241" s="321"/>
      <c r="AY241" s="320"/>
      <c r="AZ241" s="314"/>
      <c r="BA241" s="314"/>
      <c r="BB241" s="319"/>
      <c r="BC241" s="320"/>
      <c r="BD241" s="314"/>
      <c r="BE241" s="314"/>
      <c r="BF241" s="319"/>
      <c r="BG241" s="320"/>
      <c r="BH241" s="314"/>
      <c r="BI241" s="314"/>
      <c r="BJ241" s="319"/>
    </row>
    <row r="242" spans="1:62" ht="15.95" customHeight="1">
      <c r="A242" s="143"/>
      <c r="B242" s="332"/>
      <c r="C242" s="333"/>
      <c r="D242" s="334"/>
      <c r="E242" s="323"/>
      <c r="F242" s="324"/>
      <c r="G242" s="311"/>
      <c r="H242" s="312"/>
      <c r="I242" s="312"/>
      <c r="J242" s="312"/>
      <c r="K242" s="313"/>
      <c r="L242" s="313"/>
      <c r="M242" s="314"/>
      <c r="N242" s="314"/>
      <c r="O242" s="314"/>
      <c r="P242" s="314"/>
      <c r="Q242" s="314"/>
      <c r="R242" s="314"/>
      <c r="S242" s="315"/>
      <c r="T242" s="316"/>
      <c r="U242" s="317"/>
      <c r="V242" s="318"/>
      <c r="W242" s="314"/>
      <c r="X242" s="314"/>
      <c r="Y242" s="314"/>
      <c r="Z242" s="314"/>
      <c r="AA242" s="314"/>
      <c r="AB242" s="314"/>
      <c r="AC242" s="314"/>
      <c r="AD242" s="314"/>
      <c r="AE242" s="314"/>
      <c r="AF242" s="311"/>
      <c r="AG242" s="313"/>
      <c r="AH242" s="313"/>
      <c r="AI242" s="313"/>
      <c r="AJ242" s="313"/>
      <c r="AK242" s="313"/>
      <c r="AL242" s="314"/>
      <c r="AM242" s="314"/>
      <c r="AN242" s="319"/>
      <c r="AO242" s="320"/>
      <c r="AP242" s="314"/>
      <c r="AQ242" s="313"/>
      <c r="AR242" s="313"/>
      <c r="AS242" s="313"/>
      <c r="AT242" s="313"/>
      <c r="AU242" s="313"/>
      <c r="AV242" s="313"/>
      <c r="AW242" s="313"/>
      <c r="AX242" s="321"/>
      <c r="AY242" s="320"/>
      <c r="AZ242" s="314"/>
      <c r="BA242" s="314"/>
      <c r="BB242" s="319"/>
      <c r="BC242" s="320"/>
      <c r="BD242" s="314"/>
      <c r="BE242" s="314"/>
      <c r="BF242" s="319"/>
      <c r="BG242" s="320"/>
      <c r="BH242" s="314"/>
      <c r="BI242" s="314"/>
      <c r="BJ242" s="319"/>
    </row>
    <row r="243" spans="1:62" ht="15.95" customHeight="1">
      <c r="A243" s="143"/>
      <c r="B243" s="322"/>
      <c r="C243" s="322"/>
      <c r="D243" s="322"/>
      <c r="E243" s="323"/>
      <c r="F243" s="324"/>
      <c r="G243" s="311"/>
      <c r="H243" s="312"/>
      <c r="I243" s="312"/>
      <c r="J243" s="312"/>
      <c r="K243" s="313"/>
      <c r="L243" s="313"/>
      <c r="M243" s="314"/>
      <c r="N243" s="314"/>
      <c r="O243" s="314"/>
      <c r="P243" s="314"/>
      <c r="Q243" s="314"/>
      <c r="R243" s="314"/>
      <c r="S243" s="315"/>
      <c r="T243" s="316"/>
      <c r="U243" s="317"/>
      <c r="V243" s="318"/>
      <c r="W243" s="314"/>
      <c r="X243" s="314"/>
      <c r="Y243" s="314"/>
      <c r="Z243" s="314"/>
      <c r="AA243" s="314"/>
      <c r="AB243" s="314"/>
      <c r="AC243" s="314"/>
      <c r="AD243" s="314"/>
      <c r="AE243" s="314"/>
      <c r="AF243" s="311"/>
      <c r="AG243" s="313"/>
      <c r="AH243" s="313"/>
      <c r="AI243" s="313"/>
      <c r="AJ243" s="313"/>
      <c r="AK243" s="313"/>
      <c r="AL243" s="314"/>
      <c r="AM243" s="314"/>
      <c r="AN243" s="319"/>
      <c r="AO243" s="320"/>
      <c r="AP243" s="314"/>
      <c r="AQ243" s="313"/>
      <c r="AR243" s="313"/>
      <c r="AS243" s="313"/>
      <c r="AT243" s="313"/>
      <c r="AU243" s="313"/>
      <c r="AV243" s="313"/>
      <c r="AW243" s="313"/>
      <c r="AX243" s="321"/>
      <c r="AY243" s="320"/>
      <c r="AZ243" s="314"/>
      <c r="BA243" s="314"/>
      <c r="BB243" s="319"/>
      <c r="BC243" s="320"/>
      <c r="BD243" s="314"/>
      <c r="BE243" s="314"/>
      <c r="BF243" s="319"/>
      <c r="BG243" s="320"/>
      <c r="BH243" s="314"/>
      <c r="BI243" s="314"/>
      <c r="BJ243" s="319"/>
    </row>
    <row r="244" spans="1:62" ht="15.95" customHeight="1">
      <c r="A244" s="143"/>
      <c r="B244" s="322"/>
      <c r="C244" s="322"/>
      <c r="D244" s="322"/>
      <c r="E244" s="92"/>
      <c r="F244" s="93"/>
      <c r="G244" s="311"/>
      <c r="H244" s="312"/>
      <c r="I244" s="312"/>
      <c r="J244" s="312"/>
      <c r="K244" s="313"/>
      <c r="L244" s="313"/>
      <c r="M244" s="314"/>
      <c r="N244" s="314"/>
      <c r="O244" s="314"/>
      <c r="P244" s="314"/>
      <c r="Q244" s="314"/>
      <c r="R244" s="314"/>
      <c r="S244" s="315"/>
      <c r="T244" s="94"/>
      <c r="U244" s="95"/>
      <c r="V244" s="96"/>
      <c r="W244" s="314"/>
      <c r="X244" s="314"/>
      <c r="Y244" s="314"/>
      <c r="Z244" s="314"/>
      <c r="AA244" s="314"/>
      <c r="AB244" s="314"/>
      <c r="AC244" s="314"/>
      <c r="AD244" s="314"/>
      <c r="AE244" s="314"/>
      <c r="AF244" s="311"/>
      <c r="AG244" s="313"/>
      <c r="AH244" s="313"/>
      <c r="AI244" s="313"/>
      <c r="AJ244" s="313"/>
      <c r="AK244" s="313"/>
      <c r="AL244" s="314"/>
      <c r="AM244" s="314"/>
      <c r="AN244" s="319"/>
      <c r="AO244" s="320"/>
      <c r="AP244" s="314"/>
      <c r="AQ244" s="313"/>
      <c r="AR244" s="313"/>
      <c r="AS244" s="313"/>
      <c r="AT244" s="313"/>
      <c r="AU244" s="313"/>
      <c r="AV244" s="313"/>
      <c r="AW244" s="313"/>
      <c r="AX244" s="321"/>
      <c r="AY244" s="320"/>
      <c r="AZ244" s="314"/>
      <c r="BA244" s="314"/>
      <c r="BB244" s="319"/>
      <c r="BC244" s="320"/>
      <c r="BD244" s="314"/>
      <c r="BE244" s="314"/>
      <c r="BF244" s="319"/>
      <c r="BG244" s="320"/>
      <c r="BH244" s="314"/>
      <c r="BI244" s="314"/>
      <c r="BJ244" s="319"/>
    </row>
    <row r="245" spans="1:62" ht="15.95" customHeight="1">
      <c r="A245" s="143"/>
      <c r="B245" s="322"/>
      <c r="C245" s="322"/>
      <c r="D245" s="322"/>
      <c r="E245" s="323"/>
      <c r="F245" s="324"/>
      <c r="G245" s="311"/>
      <c r="H245" s="312"/>
      <c r="I245" s="312"/>
      <c r="J245" s="312"/>
      <c r="K245" s="313"/>
      <c r="L245" s="313"/>
      <c r="M245" s="314"/>
      <c r="N245" s="314"/>
      <c r="O245" s="314"/>
      <c r="P245" s="314"/>
      <c r="Q245" s="314"/>
      <c r="R245" s="314"/>
      <c r="S245" s="315"/>
      <c r="T245" s="316"/>
      <c r="U245" s="317"/>
      <c r="V245" s="318"/>
      <c r="W245" s="314"/>
      <c r="X245" s="314"/>
      <c r="Y245" s="314"/>
      <c r="Z245" s="314"/>
      <c r="AA245" s="314"/>
      <c r="AB245" s="314"/>
      <c r="AC245" s="314"/>
      <c r="AD245" s="314"/>
      <c r="AE245" s="314"/>
      <c r="AF245" s="311"/>
      <c r="AG245" s="313"/>
      <c r="AH245" s="313"/>
      <c r="AI245" s="313"/>
      <c r="AJ245" s="313"/>
      <c r="AK245" s="313"/>
      <c r="AL245" s="314"/>
      <c r="AM245" s="314"/>
      <c r="AN245" s="319"/>
      <c r="AO245" s="320"/>
      <c r="AP245" s="314"/>
      <c r="AQ245" s="313"/>
      <c r="AR245" s="313"/>
      <c r="AS245" s="313"/>
      <c r="AT245" s="313"/>
      <c r="AU245" s="313"/>
      <c r="AV245" s="313"/>
      <c r="AW245" s="313"/>
      <c r="AX245" s="321"/>
      <c r="AY245" s="320"/>
      <c r="AZ245" s="314"/>
      <c r="BA245" s="314"/>
      <c r="BB245" s="319"/>
      <c r="BC245" s="320"/>
      <c r="BD245" s="314"/>
      <c r="BE245" s="314"/>
      <c r="BF245" s="319"/>
      <c r="BG245" s="320"/>
      <c r="BH245" s="314"/>
      <c r="BI245" s="314"/>
      <c r="BJ245" s="319"/>
    </row>
    <row r="246" spans="1:62" ht="15.95" customHeight="1">
      <c r="A246" s="143"/>
      <c r="B246" s="322"/>
      <c r="C246" s="322"/>
      <c r="D246" s="322"/>
      <c r="E246" s="323"/>
      <c r="F246" s="324"/>
      <c r="G246" s="311"/>
      <c r="H246" s="312"/>
      <c r="I246" s="312"/>
      <c r="J246" s="312"/>
      <c r="K246" s="313"/>
      <c r="L246" s="313"/>
      <c r="M246" s="314"/>
      <c r="N246" s="314"/>
      <c r="O246" s="314"/>
      <c r="P246" s="314"/>
      <c r="Q246" s="314"/>
      <c r="R246" s="314"/>
      <c r="S246" s="315"/>
      <c r="T246" s="316"/>
      <c r="U246" s="317"/>
      <c r="V246" s="318"/>
      <c r="W246" s="314"/>
      <c r="X246" s="314"/>
      <c r="Y246" s="314"/>
      <c r="Z246" s="314"/>
      <c r="AA246" s="314"/>
      <c r="AB246" s="314"/>
      <c r="AC246" s="314"/>
      <c r="AD246" s="314"/>
      <c r="AE246" s="314"/>
      <c r="AF246" s="311"/>
      <c r="AG246" s="313"/>
      <c r="AH246" s="313"/>
      <c r="AI246" s="313"/>
      <c r="AJ246" s="313"/>
      <c r="AK246" s="313"/>
      <c r="AL246" s="314"/>
      <c r="AM246" s="314"/>
      <c r="AN246" s="319"/>
      <c r="AO246" s="320"/>
      <c r="AP246" s="314"/>
      <c r="AQ246" s="313"/>
      <c r="AR246" s="313"/>
      <c r="AS246" s="313"/>
      <c r="AT246" s="313"/>
      <c r="AU246" s="313"/>
      <c r="AV246" s="313"/>
      <c r="AW246" s="313"/>
      <c r="AX246" s="321"/>
      <c r="AY246" s="320"/>
      <c r="AZ246" s="314"/>
      <c r="BA246" s="314"/>
      <c r="BB246" s="319"/>
      <c r="BC246" s="320"/>
      <c r="BD246" s="314"/>
      <c r="BE246" s="314"/>
      <c r="BF246" s="319"/>
      <c r="BG246" s="320"/>
      <c r="BH246" s="314"/>
      <c r="BI246" s="314"/>
      <c r="BJ246" s="319"/>
    </row>
    <row r="247" spans="1:62" ht="15.95" customHeight="1">
      <c r="A247" s="143"/>
      <c r="B247" s="322"/>
      <c r="C247" s="322"/>
      <c r="D247" s="322"/>
      <c r="E247" s="323"/>
      <c r="F247" s="324"/>
      <c r="G247" s="311"/>
      <c r="H247" s="312"/>
      <c r="I247" s="312"/>
      <c r="J247" s="312"/>
      <c r="K247" s="313"/>
      <c r="L247" s="313"/>
      <c r="M247" s="314"/>
      <c r="N247" s="314"/>
      <c r="O247" s="314"/>
      <c r="P247" s="314"/>
      <c r="Q247" s="314"/>
      <c r="R247" s="314"/>
      <c r="S247" s="315"/>
      <c r="T247" s="316"/>
      <c r="U247" s="317"/>
      <c r="V247" s="318"/>
      <c r="W247" s="314"/>
      <c r="X247" s="314"/>
      <c r="Y247" s="314"/>
      <c r="Z247" s="314"/>
      <c r="AA247" s="314"/>
      <c r="AB247" s="314"/>
      <c r="AC247" s="314"/>
      <c r="AD247" s="314"/>
      <c r="AE247" s="314"/>
      <c r="AF247" s="311"/>
      <c r="AG247" s="313"/>
      <c r="AH247" s="313"/>
      <c r="AI247" s="313"/>
      <c r="AJ247" s="313"/>
      <c r="AK247" s="313"/>
      <c r="AL247" s="314"/>
      <c r="AM247" s="314"/>
      <c r="AN247" s="319"/>
      <c r="AO247" s="320"/>
      <c r="AP247" s="314"/>
      <c r="AQ247" s="313"/>
      <c r="AR247" s="313"/>
      <c r="AS247" s="313"/>
      <c r="AT247" s="313"/>
      <c r="AU247" s="313"/>
      <c r="AV247" s="313"/>
      <c r="AW247" s="313"/>
      <c r="AX247" s="321"/>
      <c r="AY247" s="320"/>
      <c r="AZ247" s="314"/>
      <c r="BA247" s="314"/>
      <c r="BB247" s="319"/>
      <c r="BC247" s="320"/>
      <c r="BD247" s="314"/>
      <c r="BE247" s="314"/>
      <c r="BF247" s="319"/>
      <c r="BG247" s="320"/>
      <c r="BH247" s="314"/>
      <c r="BI247" s="314"/>
      <c r="BJ247" s="319"/>
    </row>
    <row r="248" spans="1:62" ht="15.95" customHeight="1">
      <c r="A248" s="143"/>
      <c r="B248" s="322"/>
      <c r="C248" s="322"/>
      <c r="D248" s="322"/>
      <c r="E248" s="323"/>
      <c r="F248" s="324"/>
      <c r="G248" s="311"/>
      <c r="H248" s="312"/>
      <c r="I248" s="312"/>
      <c r="J248" s="312"/>
      <c r="K248" s="313"/>
      <c r="L248" s="313"/>
      <c r="M248" s="314"/>
      <c r="N248" s="314"/>
      <c r="O248" s="314"/>
      <c r="P248" s="314"/>
      <c r="Q248" s="314"/>
      <c r="R248" s="314"/>
      <c r="S248" s="315"/>
      <c r="T248" s="316"/>
      <c r="U248" s="317"/>
      <c r="V248" s="318"/>
      <c r="W248" s="314"/>
      <c r="X248" s="314"/>
      <c r="Y248" s="314"/>
      <c r="Z248" s="314"/>
      <c r="AA248" s="314"/>
      <c r="AB248" s="314"/>
      <c r="AC248" s="314"/>
      <c r="AD248" s="314"/>
      <c r="AE248" s="314"/>
      <c r="AF248" s="311"/>
      <c r="AG248" s="313"/>
      <c r="AH248" s="313"/>
      <c r="AI248" s="313"/>
      <c r="AJ248" s="313"/>
      <c r="AK248" s="313"/>
      <c r="AL248" s="314"/>
      <c r="AM248" s="314"/>
      <c r="AN248" s="319"/>
      <c r="AO248" s="320"/>
      <c r="AP248" s="314"/>
      <c r="AQ248" s="313"/>
      <c r="AR248" s="313"/>
      <c r="AS248" s="313"/>
      <c r="AT248" s="313"/>
      <c r="AU248" s="313"/>
      <c r="AV248" s="313"/>
      <c r="AW248" s="313"/>
      <c r="AX248" s="321"/>
      <c r="AY248" s="320"/>
      <c r="AZ248" s="314"/>
      <c r="BA248" s="314"/>
      <c r="BB248" s="319"/>
      <c r="BC248" s="320"/>
      <c r="BD248" s="314"/>
      <c r="BE248" s="314"/>
      <c r="BF248" s="319"/>
      <c r="BG248" s="320"/>
      <c r="BH248" s="314"/>
      <c r="BI248" s="314"/>
      <c r="BJ248" s="319"/>
    </row>
    <row r="249" spans="1:62" ht="15.95" customHeight="1">
      <c r="A249" s="143"/>
      <c r="B249" s="332"/>
      <c r="C249" s="333"/>
      <c r="D249" s="334"/>
      <c r="E249" s="323"/>
      <c r="F249" s="324"/>
      <c r="G249" s="335"/>
      <c r="H249" s="330"/>
      <c r="I249" s="330"/>
      <c r="J249" s="330"/>
      <c r="K249" s="330"/>
      <c r="L249" s="312"/>
      <c r="M249" s="315"/>
      <c r="N249" s="328"/>
      <c r="O249" s="328"/>
      <c r="P249" s="328"/>
      <c r="Q249" s="328"/>
      <c r="R249" s="328"/>
      <c r="S249" s="328"/>
      <c r="T249" s="316"/>
      <c r="U249" s="317"/>
      <c r="V249" s="318"/>
      <c r="W249" s="315"/>
      <c r="X249" s="328"/>
      <c r="Y249" s="328"/>
      <c r="Z249" s="328"/>
      <c r="AA249" s="328"/>
      <c r="AB249" s="328"/>
      <c r="AC249" s="328"/>
      <c r="AD249" s="328"/>
      <c r="AE249" s="326"/>
      <c r="AF249" s="311"/>
      <c r="AG249" s="313"/>
      <c r="AH249" s="313"/>
      <c r="AI249" s="313"/>
      <c r="AJ249" s="313"/>
      <c r="AK249" s="313"/>
      <c r="AL249" s="314"/>
      <c r="AM249" s="314"/>
      <c r="AN249" s="319"/>
      <c r="AO249" s="325"/>
      <c r="AP249" s="326"/>
      <c r="AQ249" s="329"/>
      <c r="AR249" s="330"/>
      <c r="AS249" s="330"/>
      <c r="AT249" s="330"/>
      <c r="AU249" s="330"/>
      <c r="AV249" s="330"/>
      <c r="AW249" s="330"/>
      <c r="AX249" s="331"/>
      <c r="AY249" s="325"/>
      <c r="AZ249" s="326"/>
      <c r="BA249" s="315"/>
      <c r="BB249" s="327"/>
      <c r="BC249" s="325"/>
      <c r="BD249" s="326"/>
      <c r="BE249" s="315"/>
      <c r="BF249" s="327"/>
      <c r="BG249" s="325"/>
      <c r="BH249" s="326"/>
      <c r="BI249" s="315"/>
      <c r="BJ249" s="327"/>
    </row>
    <row r="250" spans="1:62" ht="15.95" customHeight="1">
      <c r="A250" s="143"/>
      <c r="B250" s="332"/>
      <c r="C250" s="333"/>
      <c r="D250" s="334"/>
      <c r="E250" s="323"/>
      <c r="F250" s="324"/>
      <c r="G250" s="335"/>
      <c r="H250" s="330"/>
      <c r="I250" s="330"/>
      <c r="J250" s="330"/>
      <c r="K250" s="330"/>
      <c r="L250" s="312"/>
      <c r="M250" s="315"/>
      <c r="N250" s="328"/>
      <c r="O250" s="328"/>
      <c r="P250" s="328"/>
      <c r="Q250" s="328"/>
      <c r="R250" s="328"/>
      <c r="S250" s="328"/>
      <c r="T250" s="316"/>
      <c r="U250" s="317"/>
      <c r="V250" s="318"/>
      <c r="W250" s="315"/>
      <c r="X250" s="328"/>
      <c r="Y250" s="328"/>
      <c r="Z250" s="328"/>
      <c r="AA250" s="328"/>
      <c r="AB250" s="328"/>
      <c r="AC250" s="328"/>
      <c r="AD250" s="328"/>
      <c r="AE250" s="326"/>
      <c r="AF250" s="311"/>
      <c r="AG250" s="313"/>
      <c r="AH250" s="313"/>
      <c r="AI250" s="313"/>
      <c r="AJ250" s="313"/>
      <c r="AK250" s="313"/>
      <c r="AL250" s="314"/>
      <c r="AM250" s="314"/>
      <c r="AN250" s="319"/>
      <c r="AO250" s="325"/>
      <c r="AP250" s="326"/>
      <c r="AQ250" s="329"/>
      <c r="AR250" s="330"/>
      <c r="AS250" s="330"/>
      <c r="AT250" s="330"/>
      <c r="AU250" s="330"/>
      <c r="AV250" s="330"/>
      <c r="AW250" s="330"/>
      <c r="AX250" s="331"/>
      <c r="AY250" s="325"/>
      <c r="AZ250" s="326"/>
      <c r="BA250" s="315"/>
      <c r="BB250" s="327"/>
      <c r="BC250" s="325"/>
      <c r="BD250" s="326"/>
      <c r="BE250" s="315"/>
      <c r="BF250" s="327"/>
      <c r="BG250" s="325"/>
      <c r="BH250" s="326"/>
      <c r="BI250" s="315"/>
      <c r="BJ250" s="327"/>
    </row>
    <row r="251" spans="1:62" ht="15.95" customHeight="1">
      <c r="A251" s="143"/>
      <c r="B251" s="322"/>
      <c r="C251" s="322"/>
      <c r="D251" s="322"/>
      <c r="E251" s="323"/>
      <c r="F251" s="324"/>
      <c r="G251" s="311"/>
      <c r="H251" s="312"/>
      <c r="I251" s="312"/>
      <c r="J251" s="312"/>
      <c r="K251" s="313"/>
      <c r="L251" s="313"/>
      <c r="M251" s="314"/>
      <c r="N251" s="314"/>
      <c r="O251" s="314"/>
      <c r="P251" s="314"/>
      <c r="Q251" s="314"/>
      <c r="R251" s="314"/>
      <c r="S251" s="315"/>
      <c r="T251" s="316"/>
      <c r="U251" s="317"/>
      <c r="V251" s="318"/>
      <c r="W251" s="314"/>
      <c r="X251" s="314"/>
      <c r="Y251" s="314"/>
      <c r="Z251" s="314"/>
      <c r="AA251" s="314"/>
      <c r="AB251" s="314"/>
      <c r="AC251" s="314"/>
      <c r="AD251" s="314"/>
      <c r="AE251" s="314"/>
      <c r="AF251" s="311"/>
      <c r="AG251" s="313"/>
      <c r="AH251" s="313"/>
      <c r="AI251" s="313"/>
      <c r="AJ251" s="313"/>
      <c r="AK251" s="313"/>
      <c r="AL251" s="314"/>
      <c r="AM251" s="314"/>
      <c r="AN251" s="319"/>
      <c r="AO251" s="320"/>
      <c r="AP251" s="314"/>
      <c r="AQ251" s="313"/>
      <c r="AR251" s="313"/>
      <c r="AS251" s="313"/>
      <c r="AT251" s="313"/>
      <c r="AU251" s="313"/>
      <c r="AV251" s="313"/>
      <c r="AW251" s="313"/>
      <c r="AX251" s="321"/>
      <c r="AY251" s="320"/>
      <c r="AZ251" s="314"/>
      <c r="BA251" s="314"/>
      <c r="BB251" s="319"/>
      <c r="BC251" s="320"/>
      <c r="BD251" s="314"/>
      <c r="BE251" s="314"/>
      <c r="BF251" s="319"/>
      <c r="BG251" s="320"/>
      <c r="BH251" s="314"/>
      <c r="BI251" s="314"/>
      <c r="BJ251" s="319"/>
    </row>
    <row r="252" spans="1:62" ht="15.95" customHeight="1">
      <c r="A252" s="143"/>
      <c r="B252" s="322"/>
      <c r="C252" s="322"/>
      <c r="D252" s="322"/>
      <c r="E252" s="323"/>
      <c r="F252" s="324"/>
      <c r="G252" s="311"/>
      <c r="H252" s="312"/>
      <c r="I252" s="312"/>
      <c r="J252" s="312"/>
      <c r="K252" s="313"/>
      <c r="L252" s="313"/>
      <c r="M252" s="314"/>
      <c r="N252" s="314"/>
      <c r="O252" s="314"/>
      <c r="P252" s="314"/>
      <c r="Q252" s="314"/>
      <c r="R252" s="314"/>
      <c r="S252" s="315"/>
      <c r="T252" s="316"/>
      <c r="U252" s="317"/>
      <c r="V252" s="318"/>
      <c r="W252" s="314"/>
      <c r="X252" s="314"/>
      <c r="Y252" s="314"/>
      <c r="Z252" s="314"/>
      <c r="AA252" s="314"/>
      <c r="AB252" s="314"/>
      <c r="AC252" s="314"/>
      <c r="AD252" s="314"/>
      <c r="AE252" s="314"/>
      <c r="AF252" s="311"/>
      <c r="AG252" s="313"/>
      <c r="AH252" s="313"/>
      <c r="AI252" s="313"/>
      <c r="AJ252" s="313"/>
      <c r="AK252" s="313"/>
      <c r="AL252" s="314"/>
      <c r="AM252" s="314"/>
      <c r="AN252" s="319"/>
      <c r="AO252" s="320"/>
      <c r="AP252" s="314"/>
      <c r="AQ252" s="313"/>
      <c r="AR252" s="313"/>
      <c r="AS252" s="313"/>
      <c r="AT252" s="313"/>
      <c r="AU252" s="313"/>
      <c r="AV252" s="313"/>
      <c r="AW252" s="313"/>
      <c r="AX252" s="321"/>
      <c r="AY252" s="320"/>
      <c r="AZ252" s="314"/>
      <c r="BA252" s="314"/>
      <c r="BB252" s="319"/>
      <c r="BC252" s="320"/>
      <c r="BD252" s="314"/>
      <c r="BE252" s="314"/>
      <c r="BF252" s="319"/>
      <c r="BG252" s="320"/>
      <c r="BH252" s="314"/>
      <c r="BI252" s="314"/>
      <c r="BJ252" s="319"/>
    </row>
    <row r="253" spans="1:62" ht="15.95" customHeight="1">
      <c r="A253" s="143"/>
      <c r="B253" s="322"/>
      <c r="C253" s="322"/>
      <c r="D253" s="322"/>
      <c r="E253" s="323"/>
      <c r="F253" s="324"/>
      <c r="G253" s="311"/>
      <c r="H253" s="312"/>
      <c r="I253" s="312"/>
      <c r="J253" s="312"/>
      <c r="K253" s="313"/>
      <c r="L253" s="313"/>
      <c r="M253" s="314"/>
      <c r="N253" s="314"/>
      <c r="O253" s="314"/>
      <c r="P253" s="314"/>
      <c r="Q253" s="314"/>
      <c r="R253" s="314"/>
      <c r="S253" s="315"/>
      <c r="T253" s="316"/>
      <c r="U253" s="317"/>
      <c r="V253" s="318"/>
      <c r="W253" s="314"/>
      <c r="X253" s="314"/>
      <c r="Y253" s="314"/>
      <c r="Z253" s="314"/>
      <c r="AA253" s="314"/>
      <c r="AB253" s="314"/>
      <c r="AC253" s="314"/>
      <c r="AD253" s="314"/>
      <c r="AE253" s="314"/>
      <c r="AF253" s="311"/>
      <c r="AG253" s="313"/>
      <c r="AH253" s="313"/>
      <c r="AI253" s="313"/>
      <c r="AJ253" s="313"/>
      <c r="AK253" s="313"/>
      <c r="AL253" s="314"/>
      <c r="AM253" s="314"/>
      <c r="AN253" s="319"/>
      <c r="AO253" s="320"/>
      <c r="AP253" s="314"/>
      <c r="AQ253" s="313"/>
      <c r="AR253" s="313"/>
      <c r="AS253" s="313"/>
      <c r="AT253" s="313"/>
      <c r="AU253" s="313"/>
      <c r="AV253" s="313"/>
      <c r="AW253" s="313"/>
      <c r="AX253" s="321"/>
      <c r="AY253" s="320"/>
      <c r="AZ253" s="314"/>
      <c r="BA253" s="314"/>
      <c r="BB253" s="319"/>
      <c r="BC253" s="320"/>
      <c r="BD253" s="314"/>
      <c r="BE253" s="314"/>
      <c r="BF253" s="319"/>
      <c r="BG253" s="320"/>
      <c r="BH253" s="314"/>
      <c r="BI253" s="314"/>
      <c r="BJ253" s="319"/>
    </row>
    <row r="254" spans="1:62" ht="15.95" customHeight="1">
      <c r="A254" s="143"/>
      <c r="B254" s="322"/>
      <c r="C254" s="322"/>
      <c r="D254" s="322"/>
      <c r="E254" s="323"/>
      <c r="F254" s="324"/>
      <c r="G254" s="311"/>
      <c r="H254" s="312"/>
      <c r="I254" s="312"/>
      <c r="J254" s="312"/>
      <c r="K254" s="313"/>
      <c r="L254" s="313"/>
      <c r="M254" s="314"/>
      <c r="N254" s="314"/>
      <c r="O254" s="314"/>
      <c r="P254" s="314"/>
      <c r="Q254" s="314"/>
      <c r="R254" s="314"/>
      <c r="S254" s="315"/>
      <c r="T254" s="316"/>
      <c r="U254" s="317"/>
      <c r="V254" s="318"/>
      <c r="W254" s="314"/>
      <c r="X254" s="314"/>
      <c r="Y254" s="314"/>
      <c r="Z254" s="314"/>
      <c r="AA254" s="314"/>
      <c r="AB254" s="314"/>
      <c r="AC254" s="314"/>
      <c r="AD254" s="314"/>
      <c r="AE254" s="314"/>
      <c r="AF254" s="311"/>
      <c r="AG254" s="313"/>
      <c r="AH254" s="313"/>
      <c r="AI254" s="313"/>
      <c r="AJ254" s="313"/>
      <c r="AK254" s="313"/>
      <c r="AL254" s="314"/>
      <c r="AM254" s="314"/>
      <c r="AN254" s="319"/>
      <c r="AO254" s="320"/>
      <c r="AP254" s="314"/>
      <c r="AQ254" s="313"/>
      <c r="AR254" s="313"/>
      <c r="AS254" s="313"/>
      <c r="AT254" s="313"/>
      <c r="AU254" s="313"/>
      <c r="AV254" s="313"/>
      <c r="AW254" s="313"/>
      <c r="AX254" s="321"/>
      <c r="AY254" s="320"/>
      <c r="AZ254" s="314"/>
      <c r="BA254" s="314"/>
      <c r="BB254" s="319"/>
      <c r="BC254" s="320"/>
      <c r="BD254" s="314"/>
      <c r="BE254" s="314"/>
      <c r="BF254" s="319"/>
      <c r="BG254" s="320"/>
      <c r="BH254" s="314"/>
      <c r="BI254" s="314"/>
      <c r="BJ254" s="319"/>
    </row>
    <row r="255" spans="1:62" ht="15.95" customHeight="1">
      <c r="A255" s="143"/>
      <c r="B255" s="322"/>
      <c r="C255" s="322"/>
      <c r="D255" s="322"/>
      <c r="E255" s="323"/>
      <c r="F255" s="324"/>
      <c r="G255" s="311"/>
      <c r="H255" s="312"/>
      <c r="I255" s="312"/>
      <c r="J255" s="312"/>
      <c r="K255" s="313"/>
      <c r="L255" s="313"/>
      <c r="M255" s="314"/>
      <c r="N255" s="314"/>
      <c r="O255" s="314"/>
      <c r="P255" s="314"/>
      <c r="Q255" s="314"/>
      <c r="R255" s="314"/>
      <c r="S255" s="315"/>
      <c r="T255" s="316"/>
      <c r="U255" s="317"/>
      <c r="V255" s="318"/>
      <c r="W255" s="314"/>
      <c r="X255" s="314"/>
      <c r="Y255" s="314"/>
      <c r="Z255" s="314"/>
      <c r="AA255" s="314"/>
      <c r="AB255" s="314"/>
      <c r="AC255" s="314"/>
      <c r="AD255" s="314"/>
      <c r="AE255" s="314"/>
      <c r="AF255" s="311"/>
      <c r="AG255" s="313"/>
      <c r="AH255" s="313"/>
      <c r="AI255" s="313"/>
      <c r="AJ255" s="313"/>
      <c r="AK255" s="313"/>
      <c r="AL255" s="314"/>
      <c r="AM255" s="314"/>
      <c r="AN255" s="319"/>
      <c r="AO255" s="320"/>
      <c r="AP255" s="314"/>
      <c r="AQ255" s="313"/>
      <c r="AR255" s="313"/>
      <c r="AS255" s="313"/>
      <c r="AT255" s="313"/>
      <c r="AU255" s="313"/>
      <c r="AV255" s="313"/>
      <c r="AW255" s="313"/>
      <c r="AX255" s="321"/>
      <c r="AY255" s="320"/>
      <c r="AZ255" s="314"/>
      <c r="BA255" s="314"/>
      <c r="BB255" s="319"/>
      <c r="BC255" s="320"/>
      <c r="BD255" s="314"/>
      <c r="BE255" s="314"/>
      <c r="BF255" s="319"/>
      <c r="BG255" s="320"/>
      <c r="BH255" s="314"/>
      <c r="BI255" s="314"/>
      <c r="BJ255" s="319"/>
    </row>
    <row r="256" spans="1:62" ht="12.95" customHeight="1">
      <c r="A256" s="39" t="str">
        <f>様式A!$A$66</f>
        <v>※施工記録様式（様式A～D）は、工事の1契約ごとに作成すること。作成後、「浜松市道路トンネル・シェッド・大型カルバート様式保存マニュアル」に基づき、「浜松市土木情報管理システム」に登録すること。</v>
      </c>
    </row>
    <row r="257" spans="1:63" ht="12.95" customHeight="1">
      <c r="A257" s="39"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258" spans="1:63" ht="12.95" customHeight="1">
      <c r="A258" s="39" t="str">
        <f>$A$43</f>
        <v>※定期点検以外で発見した変状についても詳細調査・措置を行った場合は、定期点検時に発見した変状と番号が重複しないよう配慮し、ブロック番号～措置履歴を記載すること。</v>
      </c>
    </row>
    <row r="259" spans="1:63" s="83" customFormat="1">
      <c r="A259" s="80"/>
      <c r="B259" s="80"/>
      <c r="C259" s="80"/>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1"/>
      <c r="AT259" s="81"/>
      <c r="AU259" s="81"/>
      <c r="AV259" s="81"/>
      <c r="AW259" s="81"/>
      <c r="AX259" s="81"/>
      <c r="AY259" s="81"/>
      <c r="AZ259" s="82"/>
      <c r="BA259" s="82"/>
      <c r="BB259" s="82"/>
      <c r="BC259" s="82"/>
      <c r="BD259" s="82"/>
      <c r="BE259" s="82"/>
      <c r="BF259" s="82"/>
      <c r="BG259" s="79" t="str">
        <f>$BG$1</f>
        <v>施工記録様式C（定期点検に基づく補修用）</v>
      </c>
      <c r="BH259" s="346" t="str">
        <f>様式A!$AH$1</f>
        <v>Ver.1.0</v>
      </c>
      <c r="BI259" s="346"/>
      <c r="BJ259" s="346"/>
    </row>
    <row r="260" spans="1:63" ht="5.0999999999999996" customHeight="1">
      <c r="A260" s="13"/>
      <c r="B260" s="13"/>
      <c r="C260" s="13"/>
      <c r="D260" s="13"/>
      <c r="E260" s="13"/>
      <c r="F260" s="13"/>
      <c r="G260" s="61"/>
      <c r="H260" s="13"/>
      <c r="I260" s="13"/>
      <c r="J260" s="13"/>
      <c r="K260" s="13"/>
      <c r="L260" s="13"/>
      <c r="M260" s="61"/>
      <c r="N260" s="13"/>
      <c r="O260" s="13"/>
      <c r="P260" s="13"/>
      <c r="Q260" s="61"/>
      <c r="R260" s="61"/>
      <c r="S260" s="13"/>
      <c r="T260" s="13"/>
      <c r="U260" s="13"/>
      <c r="V260" s="61"/>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61"/>
      <c r="AU260" s="13"/>
      <c r="AV260" s="13"/>
      <c r="AW260" s="13"/>
      <c r="AX260" s="61"/>
      <c r="AY260" s="61"/>
      <c r="AZ260" s="13"/>
      <c r="BA260" s="13"/>
      <c r="BB260" s="13"/>
      <c r="BC260" s="61"/>
      <c r="BD260" s="13"/>
      <c r="BE260" s="13"/>
      <c r="BF260" s="13"/>
      <c r="BG260" s="13"/>
      <c r="BH260" s="61"/>
      <c r="BI260" s="20"/>
      <c r="BJ260" s="20"/>
    </row>
    <row r="261" spans="1:63" ht="17.100000000000001" customHeight="1">
      <c r="A261" s="72" t="s">
        <v>294</v>
      </c>
      <c r="B261" s="72"/>
      <c r="C261" s="72"/>
      <c r="D261" s="72"/>
      <c r="E261" s="72"/>
      <c r="F261" s="72"/>
      <c r="G261" s="72"/>
      <c r="H261" s="72"/>
      <c r="I261" s="72"/>
      <c r="J261" s="72"/>
      <c r="K261" s="72"/>
      <c r="L261" s="72"/>
      <c r="M261" s="72"/>
      <c r="N261" s="72"/>
      <c r="O261" s="72"/>
      <c r="P261" s="72"/>
      <c r="Q261" s="72"/>
      <c r="R261" s="72"/>
      <c r="S261" s="72"/>
      <c r="T261" s="72"/>
      <c r="U261" s="72"/>
      <c r="V261" s="40"/>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41"/>
      <c r="AV261" s="179" t="s">
        <v>81</v>
      </c>
      <c r="AW261" s="180"/>
      <c r="AX261" s="180"/>
      <c r="AY261" s="180"/>
      <c r="AZ261" s="181"/>
      <c r="BA261" s="347">
        <f>様式A!$AB$3</f>
        <v>0</v>
      </c>
      <c r="BB261" s="348"/>
      <c r="BC261" s="348"/>
      <c r="BD261" s="348"/>
      <c r="BE261" s="348"/>
      <c r="BF261" s="348"/>
      <c r="BG261" s="348"/>
      <c r="BH261" s="348"/>
      <c r="BI261" s="348"/>
      <c r="BJ261" s="349"/>
      <c r="BK261" s="1" t="s">
        <v>315</v>
      </c>
    </row>
    <row r="262" spans="1:63" ht="5.0999999999999996" customHeight="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row>
    <row r="263" spans="1:63" ht="12" customHeight="1">
      <c r="A263" s="154" t="s">
        <v>76</v>
      </c>
      <c r="B263" s="154"/>
      <c r="C263" s="154"/>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c r="AY263" s="154"/>
      <c r="AZ263" s="154"/>
      <c r="BA263" s="154"/>
      <c r="BB263" s="154"/>
      <c r="BC263" s="154"/>
      <c r="BD263" s="154"/>
      <c r="BE263" s="154"/>
      <c r="BF263" s="154"/>
      <c r="BG263" s="154"/>
      <c r="BH263" s="154"/>
      <c r="BI263" s="154"/>
      <c r="BJ263" s="154"/>
    </row>
    <row r="264" spans="1:63" ht="15.95" customHeight="1">
      <c r="A264" s="154" t="s">
        <v>1</v>
      </c>
      <c r="B264" s="154"/>
      <c r="C264" s="154"/>
      <c r="D264" s="154"/>
      <c r="E264" s="154"/>
      <c r="F264" s="350">
        <f>様式A!$G$54</f>
        <v>0</v>
      </c>
      <c r="G264" s="350"/>
      <c r="H264" s="350"/>
      <c r="I264" s="350"/>
      <c r="J264" s="350"/>
      <c r="K264" s="350"/>
      <c r="L264" s="350"/>
      <c r="M264" s="350"/>
      <c r="N264" s="350"/>
      <c r="O264" s="350"/>
      <c r="P264" s="350"/>
      <c r="Q264" s="350"/>
      <c r="R264" s="350"/>
      <c r="S264" s="350"/>
      <c r="T264" s="350"/>
      <c r="U264" s="350"/>
      <c r="V264" s="350"/>
      <c r="W264" s="350"/>
      <c r="X264" s="350"/>
      <c r="Y264" s="350"/>
      <c r="Z264" s="350"/>
      <c r="AA264" s="350"/>
      <c r="AB264" s="350"/>
      <c r="AC264" s="350"/>
      <c r="AD264" s="350"/>
      <c r="AE264" s="350"/>
      <c r="AF264" s="350"/>
      <c r="AG264" s="350"/>
      <c r="AH264" s="350"/>
      <c r="AI264" s="350"/>
      <c r="AJ264" s="350"/>
      <c r="AK264" s="350"/>
      <c r="AL264" s="350"/>
      <c r="AM264" s="350"/>
      <c r="AN264" s="350"/>
      <c r="AO264" s="350"/>
      <c r="AP264" s="350"/>
      <c r="AQ264" s="350"/>
      <c r="AR264" s="350"/>
      <c r="AS264" s="350"/>
      <c r="AT264" s="350"/>
      <c r="AU264" s="350"/>
      <c r="AV264" s="350"/>
      <c r="AW264" s="350"/>
      <c r="AX264" s="350"/>
      <c r="AY264" s="191" t="s">
        <v>20</v>
      </c>
      <c r="AZ264" s="192"/>
      <c r="BA264" s="192"/>
      <c r="BB264" s="192"/>
      <c r="BC264" s="193"/>
      <c r="BD264" s="351">
        <f>様式A!$G$53</f>
        <v>0</v>
      </c>
      <c r="BE264" s="351"/>
      <c r="BF264" s="351"/>
      <c r="BG264" s="351"/>
      <c r="BH264" s="351"/>
      <c r="BI264" s="351"/>
      <c r="BJ264" s="351"/>
      <c r="BK264" s="1" t="s">
        <v>315</v>
      </c>
    </row>
    <row r="265" spans="1:63" ht="15.95" customHeight="1">
      <c r="A265" s="154" t="s">
        <v>218</v>
      </c>
      <c r="B265" s="154"/>
      <c r="C265" s="154"/>
      <c r="D265" s="154"/>
      <c r="E265" s="154"/>
      <c r="F265" s="351" t="e">
        <f>VLOOKUP($BA$3,【編集厳禁】施設情報!$A$2:$X$13,2,FALSE)</f>
        <v>#N/A</v>
      </c>
      <c r="G265" s="351"/>
      <c r="H265" s="351"/>
      <c r="I265" s="351"/>
      <c r="J265" s="351"/>
      <c r="K265" s="351"/>
      <c r="L265" s="351"/>
      <c r="M265" s="351"/>
      <c r="N265" s="351"/>
      <c r="O265" s="351"/>
      <c r="P265" s="352" t="s">
        <v>0</v>
      </c>
      <c r="Q265" s="352"/>
      <c r="R265" s="352"/>
      <c r="S265" s="352"/>
      <c r="T265" s="352"/>
      <c r="U265" s="351" t="e">
        <f>CONCATENATE(VLOOKUP($BA$3,【編集厳禁】施設情報!$A$2:$X$13,3,FALSE),VLOOKUP($BA$3,【編集厳禁】施設情報!$A$2:$X$13,4,FALSE))</f>
        <v>#N/A</v>
      </c>
      <c r="V265" s="351"/>
      <c r="W265" s="351"/>
      <c r="X265" s="351"/>
      <c r="Y265" s="351"/>
      <c r="Z265" s="351"/>
      <c r="AA265" s="351"/>
      <c r="AB265" s="351"/>
      <c r="AC265" s="351"/>
      <c r="AD265" s="351"/>
      <c r="AE265" s="351"/>
      <c r="AF265" s="351"/>
      <c r="AG265" s="351"/>
      <c r="AH265" s="351"/>
      <c r="AI265" s="154" t="s">
        <v>53</v>
      </c>
      <c r="AJ265" s="154"/>
      <c r="AK265" s="154"/>
      <c r="AL265" s="154"/>
      <c r="AM265" s="154"/>
      <c r="AN265" s="353">
        <f>様式A!$G$57</f>
        <v>0</v>
      </c>
      <c r="AO265" s="353"/>
      <c r="AP265" s="353"/>
      <c r="AQ265" s="353"/>
      <c r="AR265" s="353"/>
      <c r="AS265" s="353"/>
      <c r="AT265" s="353"/>
      <c r="AU265" s="353"/>
      <c r="AV265" s="353"/>
      <c r="AW265" s="353"/>
      <c r="AX265" s="353"/>
      <c r="AY265" s="191" t="s">
        <v>34</v>
      </c>
      <c r="AZ265" s="192"/>
      <c r="BA265" s="192"/>
      <c r="BB265" s="192"/>
      <c r="BC265" s="193"/>
      <c r="BD265" s="353">
        <f>様式A!$P$53</f>
        <v>0</v>
      </c>
      <c r="BE265" s="353"/>
      <c r="BF265" s="353"/>
      <c r="BG265" s="353"/>
      <c r="BH265" s="353"/>
      <c r="BI265" s="353"/>
      <c r="BJ265" s="353"/>
      <c r="BK265" s="1" t="s">
        <v>315</v>
      </c>
    </row>
    <row r="266" spans="1:63" ht="12" customHeight="1">
      <c r="A266" s="143" t="s">
        <v>133</v>
      </c>
      <c r="B266" s="354" t="s">
        <v>286</v>
      </c>
      <c r="C266" s="354"/>
      <c r="D266" s="354"/>
      <c r="E266" s="355" t="s">
        <v>292</v>
      </c>
      <c r="F266" s="356"/>
      <c r="G266" s="361" t="s">
        <v>290</v>
      </c>
      <c r="H266" s="362"/>
      <c r="I266" s="362"/>
      <c r="J266" s="362"/>
      <c r="K266" s="362"/>
      <c r="L266" s="362"/>
      <c r="M266" s="362"/>
      <c r="N266" s="362"/>
      <c r="O266" s="362"/>
      <c r="P266" s="362"/>
      <c r="Q266" s="362"/>
      <c r="R266" s="362"/>
      <c r="S266" s="362"/>
      <c r="T266" s="362"/>
      <c r="U266" s="362"/>
      <c r="V266" s="363"/>
      <c r="W266" s="361" t="s">
        <v>134</v>
      </c>
      <c r="X266" s="362"/>
      <c r="Y266" s="362"/>
      <c r="Z266" s="362"/>
      <c r="AA266" s="362"/>
      <c r="AB266" s="362"/>
      <c r="AC266" s="362"/>
      <c r="AD266" s="362"/>
      <c r="AE266" s="363"/>
      <c r="AF266" s="361" t="s">
        <v>136</v>
      </c>
      <c r="AG266" s="362"/>
      <c r="AH266" s="362"/>
      <c r="AI266" s="362"/>
      <c r="AJ266" s="362"/>
      <c r="AK266" s="362"/>
      <c r="AL266" s="362"/>
      <c r="AM266" s="362"/>
      <c r="AN266" s="363"/>
      <c r="AO266" s="367" t="s">
        <v>30</v>
      </c>
      <c r="AP266" s="367"/>
      <c r="AQ266" s="367"/>
      <c r="AR266" s="367"/>
      <c r="AS266" s="367"/>
      <c r="AT266" s="367"/>
      <c r="AU266" s="367"/>
      <c r="AV266" s="367"/>
      <c r="AW266" s="367"/>
      <c r="AX266" s="367"/>
      <c r="AY266" s="361" t="s">
        <v>138</v>
      </c>
      <c r="AZ266" s="362"/>
      <c r="BA266" s="362"/>
      <c r="BB266" s="362"/>
      <c r="BC266" s="362"/>
      <c r="BD266" s="362"/>
      <c r="BE266" s="362"/>
      <c r="BF266" s="362"/>
      <c r="BG266" s="362"/>
      <c r="BH266" s="362"/>
      <c r="BI266" s="362"/>
      <c r="BJ266" s="363"/>
    </row>
    <row r="267" spans="1:63" ht="12" customHeight="1">
      <c r="A267" s="143"/>
      <c r="B267" s="354"/>
      <c r="C267" s="354"/>
      <c r="D267" s="354"/>
      <c r="E267" s="357"/>
      <c r="F267" s="358"/>
      <c r="G267" s="364"/>
      <c r="H267" s="365"/>
      <c r="I267" s="365"/>
      <c r="J267" s="365"/>
      <c r="K267" s="365"/>
      <c r="L267" s="365"/>
      <c r="M267" s="365"/>
      <c r="N267" s="365"/>
      <c r="O267" s="365"/>
      <c r="P267" s="365"/>
      <c r="Q267" s="365"/>
      <c r="R267" s="365"/>
      <c r="S267" s="365"/>
      <c r="T267" s="365"/>
      <c r="U267" s="365"/>
      <c r="V267" s="366"/>
      <c r="W267" s="364"/>
      <c r="X267" s="365"/>
      <c r="Y267" s="365"/>
      <c r="Z267" s="365"/>
      <c r="AA267" s="365"/>
      <c r="AB267" s="365"/>
      <c r="AC267" s="365"/>
      <c r="AD267" s="365"/>
      <c r="AE267" s="366"/>
      <c r="AF267" s="364"/>
      <c r="AG267" s="365"/>
      <c r="AH267" s="365"/>
      <c r="AI267" s="365"/>
      <c r="AJ267" s="365"/>
      <c r="AK267" s="365"/>
      <c r="AL267" s="365"/>
      <c r="AM267" s="365"/>
      <c r="AN267" s="366"/>
      <c r="AO267" s="367"/>
      <c r="AP267" s="367"/>
      <c r="AQ267" s="367"/>
      <c r="AR267" s="367"/>
      <c r="AS267" s="367"/>
      <c r="AT267" s="367"/>
      <c r="AU267" s="367"/>
      <c r="AV267" s="367"/>
      <c r="AW267" s="367"/>
      <c r="AX267" s="367"/>
      <c r="AY267" s="364"/>
      <c r="AZ267" s="365"/>
      <c r="BA267" s="365"/>
      <c r="BB267" s="365"/>
      <c r="BC267" s="365"/>
      <c r="BD267" s="365"/>
      <c r="BE267" s="365"/>
      <c r="BF267" s="365"/>
      <c r="BG267" s="365"/>
      <c r="BH267" s="365"/>
      <c r="BI267" s="365"/>
      <c r="BJ267" s="366"/>
    </row>
    <row r="268" spans="1:63" ht="12" customHeight="1">
      <c r="A268" s="143"/>
      <c r="B268" s="354"/>
      <c r="C268" s="354"/>
      <c r="D268" s="354"/>
      <c r="E268" s="357"/>
      <c r="F268" s="358"/>
      <c r="G268" s="368" t="s">
        <v>287</v>
      </c>
      <c r="H268" s="369"/>
      <c r="I268" s="369"/>
      <c r="J268" s="369"/>
      <c r="K268" s="336"/>
      <c r="L268" s="336"/>
      <c r="M268" s="336" t="s">
        <v>288</v>
      </c>
      <c r="N268" s="336"/>
      <c r="O268" s="336"/>
      <c r="P268" s="336"/>
      <c r="Q268" s="336"/>
      <c r="R268" s="336"/>
      <c r="S268" s="372"/>
      <c r="T268" s="336" t="s">
        <v>289</v>
      </c>
      <c r="U268" s="336"/>
      <c r="V268" s="337"/>
      <c r="W268" s="336" t="s">
        <v>135</v>
      </c>
      <c r="X268" s="336"/>
      <c r="Y268" s="336"/>
      <c r="Z268" s="336"/>
      <c r="AA268" s="336"/>
      <c r="AB268" s="336"/>
      <c r="AC268" s="336"/>
      <c r="AD268" s="336"/>
      <c r="AE268" s="336"/>
      <c r="AF268" s="368" t="s">
        <v>295</v>
      </c>
      <c r="AG268" s="336"/>
      <c r="AH268" s="336"/>
      <c r="AI268" s="336" t="s">
        <v>293</v>
      </c>
      <c r="AJ268" s="336"/>
      <c r="AK268" s="336"/>
      <c r="AL268" s="336" t="s">
        <v>252</v>
      </c>
      <c r="AM268" s="336"/>
      <c r="AN268" s="337"/>
      <c r="AO268" s="340" t="s">
        <v>137</v>
      </c>
      <c r="AP268" s="341"/>
      <c r="AQ268" s="341" t="s">
        <v>74</v>
      </c>
      <c r="AR268" s="341"/>
      <c r="AS268" s="341"/>
      <c r="AT268" s="341"/>
      <c r="AU268" s="341"/>
      <c r="AV268" s="341"/>
      <c r="AW268" s="341"/>
      <c r="AX268" s="342"/>
      <c r="AY268" s="343" t="s">
        <v>146</v>
      </c>
      <c r="AZ268" s="341"/>
      <c r="BA268" s="344" t="s">
        <v>147</v>
      </c>
      <c r="BB268" s="345"/>
      <c r="BC268" s="343" t="s">
        <v>148</v>
      </c>
      <c r="BD268" s="341"/>
      <c r="BE268" s="344" t="s">
        <v>149</v>
      </c>
      <c r="BF268" s="345"/>
      <c r="BG268" s="343" t="s">
        <v>150</v>
      </c>
      <c r="BH268" s="341"/>
      <c r="BI268" s="344" t="s">
        <v>151</v>
      </c>
      <c r="BJ268" s="345"/>
    </row>
    <row r="269" spans="1:63" ht="12" customHeight="1">
      <c r="A269" s="143"/>
      <c r="B269" s="354"/>
      <c r="C269" s="354"/>
      <c r="D269" s="354"/>
      <c r="E269" s="359"/>
      <c r="F269" s="360"/>
      <c r="G269" s="370"/>
      <c r="H269" s="371"/>
      <c r="I269" s="371"/>
      <c r="J269" s="371"/>
      <c r="K269" s="338"/>
      <c r="L269" s="338"/>
      <c r="M269" s="338"/>
      <c r="N269" s="338"/>
      <c r="O269" s="338"/>
      <c r="P269" s="338"/>
      <c r="Q269" s="338"/>
      <c r="R269" s="338"/>
      <c r="S269" s="373"/>
      <c r="T269" s="338"/>
      <c r="U269" s="338"/>
      <c r="V269" s="339"/>
      <c r="W269" s="338"/>
      <c r="X269" s="338"/>
      <c r="Y269" s="338"/>
      <c r="Z269" s="338"/>
      <c r="AA269" s="338"/>
      <c r="AB269" s="338"/>
      <c r="AC269" s="338"/>
      <c r="AD269" s="338"/>
      <c r="AE269" s="338"/>
      <c r="AF269" s="370"/>
      <c r="AG269" s="338"/>
      <c r="AH269" s="338"/>
      <c r="AI269" s="338"/>
      <c r="AJ269" s="338"/>
      <c r="AK269" s="338"/>
      <c r="AL269" s="338"/>
      <c r="AM269" s="338"/>
      <c r="AN269" s="339"/>
      <c r="AO269" s="340"/>
      <c r="AP269" s="341"/>
      <c r="AQ269" s="341"/>
      <c r="AR269" s="341"/>
      <c r="AS269" s="341"/>
      <c r="AT269" s="341"/>
      <c r="AU269" s="341"/>
      <c r="AV269" s="341"/>
      <c r="AW269" s="341"/>
      <c r="AX269" s="342"/>
      <c r="AY269" s="340"/>
      <c r="AZ269" s="341"/>
      <c r="BA269" s="344"/>
      <c r="BB269" s="345"/>
      <c r="BC269" s="340"/>
      <c r="BD269" s="341"/>
      <c r="BE269" s="344"/>
      <c r="BF269" s="345"/>
      <c r="BG269" s="340"/>
      <c r="BH269" s="341"/>
      <c r="BI269" s="344"/>
      <c r="BJ269" s="345"/>
    </row>
    <row r="270" spans="1:63" ht="15.95" customHeight="1">
      <c r="A270" s="143"/>
      <c r="B270" s="322"/>
      <c r="C270" s="322"/>
      <c r="D270" s="322"/>
      <c r="E270" s="323"/>
      <c r="F270" s="324"/>
      <c r="G270" s="311"/>
      <c r="H270" s="312"/>
      <c r="I270" s="312"/>
      <c r="J270" s="312"/>
      <c r="K270" s="313"/>
      <c r="L270" s="313"/>
      <c r="M270" s="314"/>
      <c r="N270" s="314"/>
      <c r="O270" s="314"/>
      <c r="P270" s="314"/>
      <c r="Q270" s="314"/>
      <c r="R270" s="314"/>
      <c r="S270" s="315"/>
      <c r="T270" s="316"/>
      <c r="U270" s="317"/>
      <c r="V270" s="318"/>
      <c r="W270" s="314"/>
      <c r="X270" s="314"/>
      <c r="Y270" s="314"/>
      <c r="Z270" s="314"/>
      <c r="AA270" s="314"/>
      <c r="AB270" s="314"/>
      <c r="AC270" s="314"/>
      <c r="AD270" s="314"/>
      <c r="AE270" s="314"/>
      <c r="AF270" s="311"/>
      <c r="AG270" s="313"/>
      <c r="AH270" s="313"/>
      <c r="AI270" s="313"/>
      <c r="AJ270" s="313"/>
      <c r="AK270" s="313"/>
      <c r="AL270" s="314"/>
      <c r="AM270" s="314"/>
      <c r="AN270" s="319"/>
      <c r="AO270" s="320"/>
      <c r="AP270" s="314"/>
      <c r="AQ270" s="313"/>
      <c r="AR270" s="313"/>
      <c r="AS270" s="313"/>
      <c r="AT270" s="313"/>
      <c r="AU270" s="313"/>
      <c r="AV270" s="313"/>
      <c r="AW270" s="313"/>
      <c r="AX270" s="321"/>
      <c r="AY270" s="320"/>
      <c r="AZ270" s="314"/>
      <c r="BA270" s="314"/>
      <c r="BB270" s="319"/>
      <c r="BC270" s="320"/>
      <c r="BD270" s="314"/>
      <c r="BE270" s="314"/>
      <c r="BF270" s="319"/>
      <c r="BG270" s="320"/>
      <c r="BH270" s="314"/>
      <c r="BI270" s="314"/>
      <c r="BJ270" s="319"/>
    </row>
    <row r="271" spans="1:63" ht="15.95" customHeight="1">
      <c r="A271" s="143"/>
      <c r="B271" s="322"/>
      <c r="C271" s="322"/>
      <c r="D271" s="322"/>
      <c r="E271" s="323"/>
      <c r="F271" s="324"/>
      <c r="G271" s="311"/>
      <c r="H271" s="312"/>
      <c r="I271" s="312"/>
      <c r="J271" s="312"/>
      <c r="K271" s="313"/>
      <c r="L271" s="313"/>
      <c r="M271" s="314"/>
      <c r="N271" s="314"/>
      <c r="O271" s="314"/>
      <c r="P271" s="314"/>
      <c r="Q271" s="314"/>
      <c r="R271" s="314"/>
      <c r="S271" s="315"/>
      <c r="T271" s="316"/>
      <c r="U271" s="317"/>
      <c r="V271" s="318"/>
      <c r="W271" s="314"/>
      <c r="X271" s="314"/>
      <c r="Y271" s="314"/>
      <c r="Z271" s="314"/>
      <c r="AA271" s="314"/>
      <c r="AB271" s="314"/>
      <c r="AC271" s="314"/>
      <c r="AD271" s="314"/>
      <c r="AE271" s="314"/>
      <c r="AF271" s="311"/>
      <c r="AG271" s="313"/>
      <c r="AH271" s="313"/>
      <c r="AI271" s="313"/>
      <c r="AJ271" s="313"/>
      <c r="AK271" s="313"/>
      <c r="AL271" s="314"/>
      <c r="AM271" s="314"/>
      <c r="AN271" s="319"/>
      <c r="AO271" s="320"/>
      <c r="AP271" s="314"/>
      <c r="AQ271" s="313"/>
      <c r="AR271" s="313"/>
      <c r="AS271" s="313"/>
      <c r="AT271" s="313"/>
      <c r="AU271" s="313"/>
      <c r="AV271" s="313"/>
      <c r="AW271" s="313"/>
      <c r="AX271" s="321"/>
      <c r="AY271" s="320"/>
      <c r="AZ271" s="314"/>
      <c r="BA271" s="314"/>
      <c r="BB271" s="319"/>
      <c r="BC271" s="320"/>
      <c r="BD271" s="314"/>
      <c r="BE271" s="314"/>
      <c r="BF271" s="319"/>
      <c r="BG271" s="320"/>
      <c r="BH271" s="314"/>
      <c r="BI271" s="314"/>
      <c r="BJ271" s="319"/>
    </row>
    <row r="272" spans="1:63" ht="15.95" customHeight="1">
      <c r="A272" s="143"/>
      <c r="B272" s="322"/>
      <c r="C272" s="322"/>
      <c r="D272" s="322"/>
      <c r="E272" s="323"/>
      <c r="F272" s="324"/>
      <c r="G272" s="311"/>
      <c r="H272" s="312"/>
      <c r="I272" s="312"/>
      <c r="J272" s="312"/>
      <c r="K272" s="313"/>
      <c r="L272" s="313"/>
      <c r="M272" s="314"/>
      <c r="N272" s="314"/>
      <c r="O272" s="314"/>
      <c r="P272" s="314"/>
      <c r="Q272" s="314"/>
      <c r="R272" s="314"/>
      <c r="S272" s="315"/>
      <c r="T272" s="316"/>
      <c r="U272" s="317"/>
      <c r="V272" s="318"/>
      <c r="W272" s="314"/>
      <c r="X272" s="314"/>
      <c r="Y272" s="314"/>
      <c r="Z272" s="314"/>
      <c r="AA272" s="314"/>
      <c r="AB272" s="314"/>
      <c r="AC272" s="314"/>
      <c r="AD272" s="314"/>
      <c r="AE272" s="314"/>
      <c r="AF272" s="311"/>
      <c r="AG272" s="313"/>
      <c r="AH272" s="313"/>
      <c r="AI272" s="313"/>
      <c r="AJ272" s="313"/>
      <c r="AK272" s="313"/>
      <c r="AL272" s="314"/>
      <c r="AM272" s="314"/>
      <c r="AN272" s="319"/>
      <c r="AO272" s="320"/>
      <c r="AP272" s="314"/>
      <c r="AQ272" s="313"/>
      <c r="AR272" s="313"/>
      <c r="AS272" s="313"/>
      <c r="AT272" s="313"/>
      <c r="AU272" s="313"/>
      <c r="AV272" s="313"/>
      <c r="AW272" s="313"/>
      <c r="AX272" s="321"/>
      <c r="AY272" s="320"/>
      <c r="AZ272" s="314"/>
      <c r="BA272" s="314"/>
      <c r="BB272" s="319"/>
      <c r="BC272" s="320"/>
      <c r="BD272" s="314"/>
      <c r="BE272" s="314"/>
      <c r="BF272" s="319"/>
      <c r="BG272" s="320"/>
      <c r="BH272" s="314"/>
      <c r="BI272" s="314"/>
      <c r="BJ272" s="319"/>
    </row>
    <row r="273" spans="1:62" ht="15.95" customHeight="1">
      <c r="A273" s="143"/>
      <c r="B273" s="322"/>
      <c r="C273" s="322"/>
      <c r="D273" s="322"/>
      <c r="E273" s="323"/>
      <c r="F273" s="324"/>
      <c r="G273" s="311"/>
      <c r="H273" s="312"/>
      <c r="I273" s="312"/>
      <c r="J273" s="312"/>
      <c r="K273" s="313"/>
      <c r="L273" s="313"/>
      <c r="M273" s="314"/>
      <c r="N273" s="314"/>
      <c r="O273" s="314"/>
      <c r="P273" s="314"/>
      <c r="Q273" s="314"/>
      <c r="R273" s="314"/>
      <c r="S273" s="315"/>
      <c r="T273" s="316"/>
      <c r="U273" s="317"/>
      <c r="V273" s="318"/>
      <c r="W273" s="314"/>
      <c r="X273" s="314"/>
      <c r="Y273" s="314"/>
      <c r="Z273" s="314"/>
      <c r="AA273" s="314"/>
      <c r="AB273" s="314"/>
      <c r="AC273" s="314"/>
      <c r="AD273" s="314"/>
      <c r="AE273" s="314"/>
      <c r="AF273" s="311"/>
      <c r="AG273" s="313"/>
      <c r="AH273" s="313"/>
      <c r="AI273" s="313"/>
      <c r="AJ273" s="313"/>
      <c r="AK273" s="313"/>
      <c r="AL273" s="314"/>
      <c r="AM273" s="314"/>
      <c r="AN273" s="319"/>
      <c r="AO273" s="320"/>
      <c r="AP273" s="314"/>
      <c r="AQ273" s="313"/>
      <c r="AR273" s="313"/>
      <c r="AS273" s="313"/>
      <c r="AT273" s="313"/>
      <c r="AU273" s="313"/>
      <c r="AV273" s="313"/>
      <c r="AW273" s="313"/>
      <c r="AX273" s="321"/>
      <c r="AY273" s="320"/>
      <c r="AZ273" s="314"/>
      <c r="BA273" s="314"/>
      <c r="BB273" s="319"/>
      <c r="BC273" s="320"/>
      <c r="BD273" s="314"/>
      <c r="BE273" s="314"/>
      <c r="BF273" s="319"/>
      <c r="BG273" s="320"/>
      <c r="BH273" s="314"/>
      <c r="BI273" s="314"/>
      <c r="BJ273" s="319"/>
    </row>
    <row r="274" spans="1:62" ht="15.95" customHeight="1">
      <c r="A274" s="143"/>
      <c r="B274" s="322"/>
      <c r="C274" s="322"/>
      <c r="D274" s="322"/>
      <c r="E274" s="323"/>
      <c r="F274" s="324"/>
      <c r="G274" s="311"/>
      <c r="H274" s="312"/>
      <c r="I274" s="312"/>
      <c r="J274" s="312"/>
      <c r="K274" s="313"/>
      <c r="L274" s="313"/>
      <c r="M274" s="314"/>
      <c r="N274" s="314"/>
      <c r="O274" s="314"/>
      <c r="P274" s="314"/>
      <c r="Q274" s="314"/>
      <c r="R274" s="314"/>
      <c r="S274" s="315"/>
      <c r="T274" s="316"/>
      <c r="U274" s="317"/>
      <c r="V274" s="318"/>
      <c r="W274" s="314"/>
      <c r="X274" s="314"/>
      <c r="Y274" s="314"/>
      <c r="Z274" s="314"/>
      <c r="AA274" s="314"/>
      <c r="AB274" s="314"/>
      <c r="AC274" s="314"/>
      <c r="AD274" s="314"/>
      <c r="AE274" s="314"/>
      <c r="AF274" s="311"/>
      <c r="AG274" s="313"/>
      <c r="AH274" s="313"/>
      <c r="AI274" s="313"/>
      <c r="AJ274" s="313"/>
      <c r="AK274" s="313"/>
      <c r="AL274" s="314"/>
      <c r="AM274" s="314"/>
      <c r="AN274" s="319"/>
      <c r="AO274" s="325"/>
      <c r="AP274" s="326"/>
      <c r="AQ274" s="313"/>
      <c r="AR274" s="313"/>
      <c r="AS274" s="313"/>
      <c r="AT274" s="313"/>
      <c r="AU274" s="313"/>
      <c r="AV274" s="313"/>
      <c r="AW274" s="313"/>
      <c r="AX274" s="321"/>
      <c r="AY274" s="320"/>
      <c r="AZ274" s="314"/>
      <c r="BA274" s="314"/>
      <c r="BB274" s="319"/>
      <c r="BC274" s="320"/>
      <c r="BD274" s="314"/>
      <c r="BE274" s="314"/>
      <c r="BF274" s="319"/>
      <c r="BG274" s="320"/>
      <c r="BH274" s="314"/>
      <c r="BI274" s="314"/>
      <c r="BJ274" s="319"/>
    </row>
    <row r="275" spans="1:62" ht="15.95" customHeight="1">
      <c r="A275" s="143"/>
      <c r="B275" s="322"/>
      <c r="C275" s="322"/>
      <c r="D275" s="322"/>
      <c r="E275" s="323"/>
      <c r="F275" s="324"/>
      <c r="G275" s="311"/>
      <c r="H275" s="312"/>
      <c r="I275" s="312"/>
      <c r="J275" s="312"/>
      <c r="K275" s="313"/>
      <c r="L275" s="313"/>
      <c r="M275" s="314"/>
      <c r="N275" s="314"/>
      <c r="O275" s="314"/>
      <c r="P275" s="314"/>
      <c r="Q275" s="314"/>
      <c r="R275" s="314"/>
      <c r="S275" s="315"/>
      <c r="T275" s="316"/>
      <c r="U275" s="317"/>
      <c r="V275" s="318"/>
      <c r="W275" s="314"/>
      <c r="X275" s="314"/>
      <c r="Y275" s="314"/>
      <c r="Z275" s="314"/>
      <c r="AA275" s="314"/>
      <c r="AB275" s="314"/>
      <c r="AC275" s="314"/>
      <c r="AD275" s="314"/>
      <c r="AE275" s="314"/>
      <c r="AF275" s="311"/>
      <c r="AG275" s="313"/>
      <c r="AH275" s="313"/>
      <c r="AI275" s="313"/>
      <c r="AJ275" s="313"/>
      <c r="AK275" s="313"/>
      <c r="AL275" s="314"/>
      <c r="AM275" s="314"/>
      <c r="AN275" s="319"/>
      <c r="AO275" s="320"/>
      <c r="AP275" s="314"/>
      <c r="AQ275" s="313"/>
      <c r="AR275" s="313"/>
      <c r="AS275" s="313"/>
      <c r="AT275" s="313"/>
      <c r="AU275" s="313"/>
      <c r="AV275" s="313"/>
      <c r="AW275" s="313"/>
      <c r="AX275" s="321"/>
      <c r="AY275" s="320"/>
      <c r="AZ275" s="314"/>
      <c r="BA275" s="314"/>
      <c r="BB275" s="319"/>
      <c r="BC275" s="320"/>
      <c r="BD275" s="314"/>
      <c r="BE275" s="314"/>
      <c r="BF275" s="319"/>
      <c r="BG275" s="320"/>
      <c r="BH275" s="314"/>
      <c r="BI275" s="314"/>
      <c r="BJ275" s="319"/>
    </row>
    <row r="276" spans="1:62" ht="15.95" customHeight="1">
      <c r="A276" s="143"/>
      <c r="B276" s="332"/>
      <c r="C276" s="333"/>
      <c r="D276" s="334"/>
      <c r="E276" s="323"/>
      <c r="F276" s="324"/>
      <c r="G276" s="311"/>
      <c r="H276" s="312"/>
      <c r="I276" s="312"/>
      <c r="J276" s="312"/>
      <c r="K276" s="313"/>
      <c r="L276" s="313"/>
      <c r="M276" s="314"/>
      <c r="N276" s="314"/>
      <c r="O276" s="314"/>
      <c r="P276" s="314"/>
      <c r="Q276" s="314"/>
      <c r="R276" s="314"/>
      <c r="S276" s="315"/>
      <c r="T276" s="316"/>
      <c r="U276" s="317"/>
      <c r="V276" s="318"/>
      <c r="W276" s="314"/>
      <c r="X276" s="314"/>
      <c r="Y276" s="314"/>
      <c r="Z276" s="314"/>
      <c r="AA276" s="314"/>
      <c r="AB276" s="314"/>
      <c r="AC276" s="314"/>
      <c r="AD276" s="314"/>
      <c r="AE276" s="314"/>
      <c r="AF276" s="311"/>
      <c r="AG276" s="313"/>
      <c r="AH276" s="313"/>
      <c r="AI276" s="313"/>
      <c r="AJ276" s="313"/>
      <c r="AK276" s="313"/>
      <c r="AL276" s="314"/>
      <c r="AM276" s="314"/>
      <c r="AN276" s="319"/>
      <c r="AO276" s="320"/>
      <c r="AP276" s="314"/>
      <c r="AQ276" s="313"/>
      <c r="AR276" s="313"/>
      <c r="AS276" s="313"/>
      <c r="AT276" s="313"/>
      <c r="AU276" s="313"/>
      <c r="AV276" s="313"/>
      <c r="AW276" s="313"/>
      <c r="AX276" s="321"/>
      <c r="AY276" s="320"/>
      <c r="AZ276" s="314"/>
      <c r="BA276" s="314"/>
      <c r="BB276" s="319"/>
      <c r="BC276" s="320"/>
      <c r="BD276" s="314"/>
      <c r="BE276" s="314"/>
      <c r="BF276" s="319"/>
      <c r="BG276" s="320"/>
      <c r="BH276" s="314"/>
      <c r="BI276" s="314"/>
      <c r="BJ276" s="319"/>
    </row>
    <row r="277" spans="1:62" ht="15.95" customHeight="1">
      <c r="A277" s="143"/>
      <c r="B277" s="332"/>
      <c r="C277" s="333"/>
      <c r="D277" s="334"/>
      <c r="E277" s="323"/>
      <c r="F277" s="324"/>
      <c r="G277" s="311"/>
      <c r="H277" s="312"/>
      <c r="I277" s="312"/>
      <c r="J277" s="312"/>
      <c r="K277" s="313"/>
      <c r="L277" s="313"/>
      <c r="M277" s="314"/>
      <c r="N277" s="314"/>
      <c r="O277" s="314"/>
      <c r="P277" s="314"/>
      <c r="Q277" s="314"/>
      <c r="R277" s="314"/>
      <c r="S277" s="315"/>
      <c r="T277" s="316"/>
      <c r="U277" s="317"/>
      <c r="V277" s="318"/>
      <c r="W277" s="314"/>
      <c r="X277" s="314"/>
      <c r="Y277" s="314"/>
      <c r="Z277" s="314"/>
      <c r="AA277" s="314"/>
      <c r="AB277" s="314"/>
      <c r="AC277" s="314"/>
      <c r="AD277" s="314"/>
      <c r="AE277" s="314"/>
      <c r="AF277" s="311"/>
      <c r="AG277" s="313"/>
      <c r="AH277" s="313"/>
      <c r="AI277" s="313"/>
      <c r="AJ277" s="313"/>
      <c r="AK277" s="313"/>
      <c r="AL277" s="314"/>
      <c r="AM277" s="314"/>
      <c r="AN277" s="319"/>
      <c r="AO277" s="320"/>
      <c r="AP277" s="314"/>
      <c r="AQ277" s="313"/>
      <c r="AR277" s="313"/>
      <c r="AS277" s="313"/>
      <c r="AT277" s="313"/>
      <c r="AU277" s="313"/>
      <c r="AV277" s="313"/>
      <c r="AW277" s="313"/>
      <c r="AX277" s="321"/>
      <c r="AY277" s="320"/>
      <c r="AZ277" s="314"/>
      <c r="BA277" s="314"/>
      <c r="BB277" s="319"/>
      <c r="BC277" s="320"/>
      <c r="BD277" s="314"/>
      <c r="BE277" s="314"/>
      <c r="BF277" s="319"/>
      <c r="BG277" s="320"/>
      <c r="BH277" s="314"/>
      <c r="BI277" s="314"/>
      <c r="BJ277" s="319"/>
    </row>
    <row r="278" spans="1:62" ht="15.95" customHeight="1">
      <c r="A278" s="143"/>
      <c r="B278" s="332"/>
      <c r="C278" s="333"/>
      <c r="D278" s="334"/>
      <c r="E278" s="323"/>
      <c r="F278" s="324"/>
      <c r="G278" s="311"/>
      <c r="H278" s="312"/>
      <c r="I278" s="312"/>
      <c r="J278" s="312"/>
      <c r="K278" s="313"/>
      <c r="L278" s="313"/>
      <c r="M278" s="314"/>
      <c r="N278" s="314"/>
      <c r="O278" s="314"/>
      <c r="P278" s="314"/>
      <c r="Q278" s="314"/>
      <c r="R278" s="314"/>
      <c r="S278" s="315"/>
      <c r="T278" s="316"/>
      <c r="U278" s="317"/>
      <c r="V278" s="318"/>
      <c r="W278" s="314"/>
      <c r="X278" s="314"/>
      <c r="Y278" s="314"/>
      <c r="Z278" s="314"/>
      <c r="AA278" s="314"/>
      <c r="AB278" s="314"/>
      <c r="AC278" s="314"/>
      <c r="AD278" s="314"/>
      <c r="AE278" s="314"/>
      <c r="AF278" s="311"/>
      <c r="AG278" s="313"/>
      <c r="AH278" s="313"/>
      <c r="AI278" s="313"/>
      <c r="AJ278" s="313"/>
      <c r="AK278" s="313"/>
      <c r="AL278" s="314"/>
      <c r="AM278" s="314"/>
      <c r="AN278" s="319"/>
      <c r="AO278" s="320"/>
      <c r="AP278" s="314"/>
      <c r="AQ278" s="313"/>
      <c r="AR278" s="313"/>
      <c r="AS278" s="313"/>
      <c r="AT278" s="313"/>
      <c r="AU278" s="313"/>
      <c r="AV278" s="313"/>
      <c r="AW278" s="313"/>
      <c r="AX278" s="321"/>
      <c r="AY278" s="320"/>
      <c r="AZ278" s="314"/>
      <c r="BA278" s="314"/>
      <c r="BB278" s="319"/>
      <c r="BC278" s="320"/>
      <c r="BD278" s="314"/>
      <c r="BE278" s="314"/>
      <c r="BF278" s="319"/>
      <c r="BG278" s="320"/>
      <c r="BH278" s="314"/>
      <c r="BI278" s="314"/>
      <c r="BJ278" s="319"/>
    </row>
    <row r="279" spans="1:62" ht="15.95" customHeight="1">
      <c r="A279" s="143"/>
      <c r="B279" s="332"/>
      <c r="C279" s="333"/>
      <c r="D279" s="334"/>
      <c r="E279" s="323"/>
      <c r="F279" s="324"/>
      <c r="G279" s="311"/>
      <c r="H279" s="312"/>
      <c r="I279" s="312"/>
      <c r="J279" s="312"/>
      <c r="K279" s="313"/>
      <c r="L279" s="313"/>
      <c r="M279" s="314"/>
      <c r="N279" s="314"/>
      <c r="O279" s="314"/>
      <c r="P279" s="314"/>
      <c r="Q279" s="314"/>
      <c r="R279" s="314"/>
      <c r="S279" s="315"/>
      <c r="T279" s="316"/>
      <c r="U279" s="317"/>
      <c r="V279" s="318"/>
      <c r="W279" s="314"/>
      <c r="X279" s="314"/>
      <c r="Y279" s="314"/>
      <c r="Z279" s="314"/>
      <c r="AA279" s="314"/>
      <c r="AB279" s="314"/>
      <c r="AC279" s="314"/>
      <c r="AD279" s="314"/>
      <c r="AE279" s="314"/>
      <c r="AF279" s="311"/>
      <c r="AG279" s="313"/>
      <c r="AH279" s="313"/>
      <c r="AI279" s="313"/>
      <c r="AJ279" s="313"/>
      <c r="AK279" s="313"/>
      <c r="AL279" s="314"/>
      <c r="AM279" s="314"/>
      <c r="AN279" s="319"/>
      <c r="AO279" s="320"/>
      <c r="AP279" s="314"/>
      <c r="AQ279" s="313"/>
      <c r="AR279" s="313"/>
      <c r="AS279" s="313"/>
      <c r="AT279" s="313"/>
      <c r="AU279" s="313"/>
      <c r="AV279" s="313"/>
      <c r="AW279" s="313"/>
      <c r="AX279" s="321"/>
      <c r="AY279" s="320"/>
      <c r="AZ279" s="314"/>
      <c r="BA279" s="314"/>
      <c r="BB279" s="319"/>
      <c r="BC279" s="320"/>
      <c r="BD279" s="314"/>
      <c r="BE279" s="314"/>
      <c r="BF279" s="319"/>
      <c r="BG279" s="320"/>
      <c r="BH279" s="314"/>
      <c r="BI279" s="314"/>
      <c r="BJ279" s="319"/>
    </row>
    <row r="280" spans="1:62" ht="15.95" customHeight="1">
      <c r="A280" s="143"/>
      <c r="B280" s="332"/>
      <c r="C280" s="333"/>
      <c r="D280" s="334"/>
      <c r="E280" s="323"/>
      <c r="F280" s="324"/>
      <c r="G280" s="311"/>
      <c r="H280" s="312"/>
      <c r="I280" s="312"/>
      <c r="J280" s="312"/>
      <c r="K280" s="313"/>
      <c r="L280" s="313"/>
      <c r="M280" s="314"/>
      <c r="N280" s="314"/>
      <c r="O280" s="314"/>
      <c r="P280" s="314"/>
      <c r="Q280" s="314"/>
      <c r="R280" s="314"/>
      <c r="S280" s="315"/>
      <c r="T280" s="316"/>
      <c r="U280" s="317"/>
      <c r="V280" s="318"/>
      <c r="W280" s="314"/>
      <c r="X280" s="314"/>
      <c r="Y280" s="314"/>
      <c r="Z280" s="314"/>
      <c r="AA280" s="314"/>
      <c r="AB280" s="314"/>
      <c r="AC280" s="314"/>
      <c r="AD280" s="314"/>
      <c r="AE280" s="314"/>
      <c r="AF280" s="311"/>
      <c r="AG280" s="313"/>
      <c r="AH280" s="313"/>
      <c r="AI280" s="313"/>
      <c r="AJ280" s="313"/>
      <c r="AK280" s="313"/>
      <c r="AL280" s="314"/>
      <c r="AM280" s="314"/>
      <c r="AN280" s="319"/>
      <c r="AO280" s="320"/>
      <c r="AP280" s="314"/>
      <c r="AQ280" s="313"/>
      <c r="AR280" s="313"/>
      <c r="AS280" s="313"/>
      <c r="AT280" s="313"/>
      <c r="AU280" s="313"/>
      <c r="AV280" s="313"/>
      <c r="AW280" s="313"/>
      <c r="AX280" s="321"/>
      <c r="AY280" s="320"/>
      <c r="AZ280" s="314"/>
      <c r="BA280" s="314"/>
      <c r="BB280" s="319"/>
      <c r="BC280" s="320"/>
      <c r="BD280" s="314"/>
      <c r="BE280" s="314"/>
      <c r="BF280" s="319"/>
      <c r="BG280" s="320"/>
      <c r="BH280" s="314"/>
      <c r="BI280" s="314"/>
      <c r="BJ280" s="319"/>
    </row>
    <row r="281" spans="1:62" ht="15.95" customHeight="1">
      <c r="A281" s="143"/>
      <c r="B281" s="332"/>
      <c r="C281" s="333"/>
      <c r="D281" s="334"/>
      <c r="E281" s="323"/>
      <c r="F281" s="324"/>
      <c r="G281" s="311"/>
      <c r="H281" s="312"/>
      <c r="I281" s="312"/>
      <c r="J281" s="312"/>
      <c r="K281" s="313"/>
      <c r="L281" s="313"/>
      <c r="M281" s="314"/>
      <c r="N281" s="314"/>
      <c r="O281" s="314"/>
      <c r="P281" s="314"/>
      <c r="Q281" s="314"/>
      <c r="R281" s="314"/>
      <c r="S281" s="315"/>
      <c r="T281" s="316"/>
      <c r="U281" s="317"/>
      <c r="V281" s="318"/>
      <c r="W281" s="314"/>
      <c r="X281" s="314"/>
      <c r="Y281" s="314"/>
      <c r="Z281" s="314"/>
      <c r="AA281" s="314"/>
      <c r="AB281" s="314"/>
      <c r="AC281" s="314"/>
      <c r="AD281" s="314"/>
      <c r="AE281" s="314"/>
      <c r="AF281" s="311"/>
      <c r="AG281" s="313"/>
      <c r="AH281" s="313"/>
      <c r="AI281" s="313"/>
      <c r="AJ281" s="313"/>
      <c r="AK281" s="313"/>
      <c r="AL281" s="314"/>
      <c r="AM281" s="314"/>
      <c r="AN281" s="319"/>
      <c r="AO281" s="320"/>
      <c r="AP281" s="314"/>
      <c r="AQ281" s="313"/>
      <c r="AR281" s="313"/>
      <c r="AS281" s="313"/>
      <c r="AT281" s="313"/>
      <c r="AU281" s="313"/>
      <c r="AV281" s="313"/>
      <c r="AW281" s="313"/>
      <c r="AX281" s="321"/>
      <c r="AY281" s="320"/>
      <c r="AZ281" s="314"/>
      <c r="BA281" s="314"/>
      <c r="BB281" s="319"/>
      <c r="BC281" s="320"/>
      <c r="BD281" s="314"/>
      <c r="BE281" s="314"/>
      <c r="BF281" s="319"/>
      <c r="BG281" s="320"/>
      <c r="BH281" s="314"/>
      <c r="BI281" s="314"/>
      <c r="BJ281" s="319"/>
    </row>
    <row r="282" spans="1:62" ht="15.95" customHeight="1">
      <c r="A282" s="143"/>
      <c r="B282" s="332"/>
      <c r="C282" s="333"/>
      <c r="D282" s="334"/>
      <c r="E282" s="323"/>
      <c r="F282" s="324"/>
      <c r="G282" s="311"/>
      <c r="H282" s="312"/>
      <c r="I282" s="312"/>
      <c r="J282" s="312"/>
      <c r="K282" s="313"/>
      <c r="L282" s="313"/>
      <c r="M282" s="314"/>
      <c r="N282" s="314"/>
      <c r="O282" s="314"/>
      <c r="P282" s="314"/>
      <c r="Q282" s="314"/>
      <c r="R282" s="314"/>
      <c r="S282" s="315"/>
      <c r="T282" s="316"/>
      <c r="U282" s="317"/>
      <c r="V282" s="318"/>
      <c r="W282" s="314"/>
      <c r="X282" s="314"/>
      <c r="Y282" s="314"/>
      <c r="Z282" s="314"/>
      <c r="AA282" s="314"/>
      <c r="AB282" s="314"/>
      <c r="AC282" s="314"/>
      <c r="AD282" s="314"/>
      <c r="AE282" s="314"/>
      <c r="AF282" s="311"/>
      <c r="AG282" s="313"/>
      <c r="AH282" s="313"/>
      <c r="AI282" s="313"/>
      <c r="AJ282" s="313"/>
      <c r="AK282" s="313"/>
      <c r="AL282" s="314"/>
      <c r="AM282" s="314"/>
      <c r="AN282" s="319"/>
      <c r="AO282" s="320"/>
      <c r="AP282" s="314"/>
      <c r="AQ282" s="313"/>
      <c r="AR282" s="313"/>
      <c r="AS282" s="313"/>
      <c r="AT282" s="313"/>
      <c r="AU282" s="313"/>
      <c r="AV282" s="313"/>
      <c r="AW282" s="313"/>
      <c r="AX282" s="321"/>
      <c r="AY282" s="320"/>
      <c r="AZ282" s="314"/>
      <c r="BA282" s="314"/>
      <c r="BB282" s="319"/>
      <c r="BC282" s="320"/>
      <c r="BD282" s="314"/>
      <c r="BE282" s="314"/>
      <c r="BF282" s="319"/>
      <c r="BG282" s="320"/>
      <c r="BH282" s="314"/>
      <c r="BI282" s="314"/>
      <c r="BJ282" s="319"/>
    </row>
    <row r="283" spans="1:62" ht="15.95" customHeight="1">
      <c r="A283" s="143"/>
      <c r="B283" s="332"/>
      <c r="C283" s="333"/>
      <c r="D283" s="334"/>
      <c r="E283" s="323"/>
      <c r="F283" s="324"/>
      <c r="G283" s="311"/>
      <c r="H283" s="312"/>
      <c r="I283" s="312"/>
      <c r="J283" s="312"/>
      <c r="K283" s="313"/>
      <c r="L283" s="313"/>
      <c r="M283" s="314"/>
      <c r="N283" s="314"/>
      <c r="O283" s="314"/>
      <c r="P283" s="314"/>
      <c r="Q283" s="314"/>
      <c r="R283" s="314"/>
      <c r="S283" s="315"/>
      <c r="T283" s="316"/>
      <c r="U283" s="317"/>
      <c r="V283" s="318"/>
      <c r="W283" s="314"/>
      <c r="X283" s="314"/>
      <c r="Y283" s="314"/>
      <c r="Z283" s="314"/>
      <c r="AA283" s="314"/>
      <c r="AB283" s="314"/>
      <c r="AC283" s="314"/>
      <c r="AD283" s="314"/>
      <c r="AE283" s="314"/>
      <c r="AF283" s="311"/>
      <c r="AG283" s="313"/>
      <c r="AH283" s="313"/>
      <c r="AI283" s="313"/>
      <c r="AJ283" s="313"/>
      <c r="AK283" s="313"/>
      <c r="AL283" s="314"/>
      <c r="AM283" s="314"/>
      <c r="AN283" s="319"/>
      <c r="AO283" s="320"/>
      <c r="AP283" s="314"/>
      <c r="AQ283" s="313"/>
      <c r="AR283" s="313"/>
      <c r="AS283" s="313"/>
      <c r="AT283" s="313"/>
      <c r="AU283" s="313"/>
      <c r="AV283" s="313"/>
      <c r="AW283" s="313"/>
      <c r="AX283" s="321"/>
      <c r="AY283" s="320"/>
      <c r="AZ283" s="314"/>
      <c r="BA283" s="314"/>
      <c r="BB283" s="319"/>
      <c r="BC283" s="320"/>
      <c r="BD283" s="314"/>
      <c r="BE283" s="314"/>
      <c r="BF283" s="319"/>
      <c r="BG283" s="320"/>
      <c r="BH283" s="314"/>
      <c r="BI283" s="314"/>
      <c r="BJ283" s="319"/>
    </row>
    <row r="284" spans="1:62" ht="15.95" customHeight="1">
      <c r="A284" s="143"/>
      <c r="B284" s="332"/>
      <c r="C284" s="333"/>
      <c r="D284" s="334"/>
      <c r="E284" s="323"/>
      <c r="F284" s="324"/>
      <c r="G284" s="311"/>
      <c r="H284" s="312"/>
      <c r="I284" s="312"/>
      <c r="J284" s="312"/>
      <c r="K284" s="313"/>
      <c r="L284" s="313"/>
      <c r="M284" s="314"/>
      <c r="N284" s="314"/>
      <c r="O284" s="314"/>
      <c r="P284" s="314"/>
      <c r="Q284" s="314"/>
      <c r="R284" s="314"/>
      <c r="S284" s="315"/>
      <c r="T284" s="316"/>
      <c r="U284" s="317"/>
      <c r="V284" s="318"/>
      <c r="W284" s="314"/>
      <c r="X284" s="314"/>
      <c r="Y284" s="314"/>
      <c r="Z284" s="314"/>
      <c r="AA284" s="314"/>
      <c r="AB284" s="314"/>
      <c r="AC284" s="314"/>
      <c r="AD284" s="314"/>
      <c r="AE284" s="314"/>
      <c r="AF284" s="311"/>
      <c r="AG284" s="313"/>
      <c r="AH284" s="313"/>
      <c r="AI284" s="313"/>
      <c r="AJ284" s="313"/>
      <c r="AK284" s="313"/>
      <c r="AL284" s="314"/>
      <c r="AM284" s="314"/>
      <c r="AN284" s="319"/>
      <c r="AO284" s="320"/>
      <c r="AP284" s="314"/>
      <c r="AQ284" s="313"/>
      <c r="AR284" s="313"/>
      <c r="AS284" s="313"/>
      <c r="AT284" s="313"/>
      <c r="AU284" s="313"/>
      <c r="AV284" s="313"/>
      <c r="AW284" s="313"/>
      <c r="AX284" s="321"/>
      <c r="AY284" s="320"/>
      <c r="AZ284" s="314"/>
      <c r="BA284" s="314"/>
      <c r="BB284" s="319"/>
      <c r="BC284" s="320"/>
      <c r="BD284" s="314"/>
      <c r="BE284" s="314"/>
      <c r="BF284" s="319"/>
      <c r="BG284" s="320"/>
      <c r="BH284" s="314"/>
      <c r="BI284" s="314"/>
      <c r="BJ284" s="319"/>
    </row>
    <row r="285" spans="1:62" ht="15.95" customHeight="1">
      <c r="A285" s="143"/>
      <c r="B285" s="332"/>
      <c r="C285" s="333"/>
      <c r="D285" s="334"/>
      <c r="E285" s="323"/>
      <c r="F285" s="324"/>
      <c r="G285" s="311"/>
      <c r="H285" s="312"/>
      <c r="I285" s="312"/>
      <c r="J285" s="312"/>
      <c r="K285" s="313"/>
      <c r="L285" s="313"/>
      <c r="M285" s="314"/>
      <c r="N285" s="314"/>
      <c r="O285" s="314"/>
      <c r="P285" s="314"/>
      <c r="Q285" s="314"/>
      <c r="R285" s="314"/>
      <c r="S285" s="315"/>
      <c r="T285" s="316"/>
      <c r="U285" s="317"/>
      <c r="V285" s="318"/>
      <c r="W285" s="314"/>
      <c r="X285" s="314"/>
      <c r="Y285" s="314"/>
      <c r="Z285" s="314"/>
      <c r="AA285" s="314"/>
      <c r="AB285" s="314"/>
      <c r="AC285" s="314"/>
      <c r="AD285" s="314"/>
      <c r="AE285" s="314"/>
      <c r="AF285" s="311"/>
      <c r="AG285" s="313"/>
      <c r="AH285" s="313"/>
      <c r="AI285" s="313"/>
      <c r="AJ285" s="313"/>
      <c r="AK285" s="313"/>
      <c r="AL285" s="314"/>
      <c r="AM285" s="314"/>
      <c r="AN285" s="319"/>
      <c r="AO285" s="320"/>
      <c r="AP285" s="314"/>
      <c r="AQ285" s="313"/>
      <c r="AR285" s="313"/>
      <c r="AS285" s="313"/>
      <c r="AT285" s="313"/>
      <c r="AU285" s="313"/>
      <c r="AV285" s="313"/>
      <c r="AW285" s="313"/>
      <c r="AX285" s="321"/>
      <c r="AY285" s="320"/>
      <c r="AZ285" s="314"/>
      <c r="BA285" s="314"/>
      <c r="BB285" s="319"/>
      <c r="BC285" s="320"/>
      <c r="BD285" s="314"/>
      <c r="BE285" s="314"/>
      <c r="BF285" s="319"/>
      <c r="BG285" s="320"/>
      <c r="BH285" s="314"/>
      <c r="BI285" s="314"/>
      <c r="BJ285" s="319"/>
    </row>
    <row r="286" spans="1:62" ht="15.95" customHeight="1">
      <c r="A286" s="143"/>
      <c r="B286" s="322"/>
      <c r="C286" s="322"/>
      <c r="D286" s="322"/>
      <c r="E286" s="323"/>
      <c r="F286" s="324"/>
      <c r="G286" s="311"/>
      <c r="H286" s="312"/>
      <c r="I286" s="312"/>
      <c r="J286" s="312"/>
      <c r="K286" s="313"/>
      <c r="L286" s="313"/>
      <c r="M286" s="314"/>
      <c r="N286" s="314"/>
      <c r="O286" s="314"/>
      <c r="P286" s="314"/>
      <c r="Q286" s="314"/>
      <c r="R286" s="314"/>
      <c r="S286" s="315"/>
      <c r="T286" s="316"/>
      <c r="U286" s="317"/>
      <c r="V286" s="318"/>
      <c r="W286" s="314"/>
      <c r="X286" s="314"/>
      <c r="Y286" s="314"/>
      <c r="Z286" s="314"/>
      <c r="AA286" s="314"/>
      <c r="AB286" s="314"/>
      <c r="AC286" s="314"/>
      <c r="AD286" s="314"/>
      <c r="AE286" s="314"/>
      <c r="AF286" s="311"/>
      <c r="AG286" s="313"/>
      <c r="AH286" s="313"/>
      <c r="AI286" s="313"/>
      <c r="AJ286" s="313"/>
      <c r="AK286" s="313"/>
      <c r="AL286" s="314"/>
      <c r="AM286" s="314"/>
      <c r="AN286" s="319"/>
      <c r="AO286" s="320"/>
      <c r="AP286" s="314"/>
      <c r="AQ286" s="313"/>
      <c r="AR286" s="313"/>
      <c r="AS286" s="313"/>
      <c r="AT286" s="313"/>
      <c r="AU286" s="313"/>
      <c r="AV286" s="313"/>
      <c r="AW286" s="313"/>
      <c r="AX286" s="321"/>
      <c r="AY286" s="320"/>
      <c r="AZ286" s="314"/>
      <c r="BA286" s="314"/>
      <c r="BB286" s="319"/>
      <c r="BC286" s="320"/>
      <c r="BD286" s="314"/>
      <c r="BE286" s="314"/>
      <c r="BF286" s="319"/>
      <c r="BG286" s="320"/>
      <c r="BH286" s="314"/>
      <c r="BI286" s="314"/>
      <c r="BJ286" s="319"/>
    </row>
    <row r="287" spans="1:62" ht="15.95" customHeight="1">
      <c r="A287" s="143"/>
      <c r="B287" s="322"/>
      <c r="C287" s="322"/>
      <c r="D287" s="322"/>
      <c r="E287" s="92"/>
      <c r="F287" s="93"/>
      <c r="G287" s="311"/>
      <c r="H287" s="312"/>
      <c r="I287" s="312"/>
      <c r="J287" s="312"/>
      <c r="K287" s="313"/>
      <c r="L287" s="313"/>
      <c r="M287" s="314"/>
      <c r="N287" s="314"/>
      <c r="O287" s="314"/>
      <c r="P287" s="314"/>
      <c r="Q287" s="314"/>
      <c r="R287" s="314"/>
      <c r="S287" s="315"/>
      <c r="T287" s="94"/>
      <c r="U287" s="95"/>
      <c r="V287" s="96"/>
      <c r="W287" s="314"/>
      <c r="X287" s="314"/>
      <c r="Y287" s="314"/>
      <c r="Z287" s="314"/>
      <c r="AA287" s="314"/>
      <c r="AB287" s="314"/>
      <c r="AC287" s="314"/>
      <c r="AD287" s="314"/>
      <c r="AE287" s="314"/>
      <c r="AF287" s="311"/>
      <c r="AG287" s="313"/>
      <c r="AH287" s="313"/>
      <c r="AI287" s="313"/>
      <c r="AJ287" s="313"/>
      <c r="AK287" s="313"/>
      <c r="AL287" s="314"/>
      <c r="AM287" s="314"/>
      <c r="AN287" s="319"/>
      <c r="AO287" s="320"/>
      <c r="AP287" s="314"/>
      <c r="AQ287" s="313"/>
      <c r="AR287" s="313"/>
      <c r="AS287" s="313"/>
      <c r="AT287" s="313"/>
      <c r="AU287" s="313"/>
      <c r="AV287" s="313"/>
      <c r="AW287" s="313"/>
      <c r="AX287" s="321"/>
      <c r="AY287" s="320"/>
      <c r="AZ287" s="314"/>
      <c r="BA287" s="314"/>
      <c r="BB287" s="319"/>
      <c r="BC287" s="320"/>
      <c r="BD287" s="314"/>
      <c r="BE287" s="314"/>
      <c r="BF287" s="319"/>
      <c r="BG287" s="320"/>
      <c r="BH287" s="314"/>
      <c r="BI287" s="314"/>
      <c r="BJ287" s="319"/>
    </row>
    <row r="288" spans="1:62" ht="15.95" customHeight="1">
      <c r="A288" s="143"/>
      <c r="B288" s="322"/>
      <c r="C288" s="322"/>
      <c r="D288" s="322"/>
      <c r="E288" s="323"/>
      <c r="F288" s="324"/>
      <c r="G288" s="311"/>
      <c r="H288" s="312"/>
      <c r="I288" s="312"/>
      <c r="J288" s="312"/>
      <c r="K288" s="313"/>
      <c r="L288" s="313"/>
      <c r="M288" s="314"/>
      <c r="N288" s="314"/>
      <c r="O288" s="314"/>
      <c r="P288" s="314"/>
      <c r="Q288" s="314"/>
      <c r="R288" s="314"/>
      <c r="S288" s="315"/>
      <c r="T288" s="316"/>
      <c r="U288" s="317"/>
      <c r="V288" s="318"/>
      <c r="W288" s="314"/>
      <c r="X288" s="314"/>
      <c r="Y288" s="314"/>
      <c r="Z288" s="314"/>
      <c r="AA288" s="314"/>
      <c r="AB288" s="314"/>
      <c r="AC288" s="314"/>
      <c r="AD288" s="314"/>
      <c r="AE288" s="314"/>
      <c r="AF288" s="311"/>
      <c r="AG288" s="313"/>
      <c r="AH288" s="313"/>
      <c r="AI288" s="313"/>
      <c r="AJ288" s="313"/>
      <c r="AK288" s="313"/>
      <c r="AL288" s="314"/>
      <c r="AM288" s="314"/>
      <c r="AN288" s="319"/>
      <c r="AO288" s="320"/>
      <c r="AP288" s="314"/>
      <c r="AQ288" s="313"/>
      <c r="AR288" s="313"/>
      <c r="AS288" s="313"/>
      <c r="AT288" s="313"/>
      <c r="AU288" s="313"/>
      <c r="AV288" s="313"/>
      <c r="AW288" s="313"/>
      <c r="AX288" s="321"/>
      <c r="AY288" s="320"/>
      <c r="AZ288" s="314"/>
      <c r="BA288" s="314"/>
      <c r="BB288" s="319"/>
      <c r="BC288" s="320"/>
      <c r="BD288" s="314"/>
      <c r="BE288" s="314"/>
      <c r="BF288" s="319"/>
      <c r="BG288" s="320"/>
      <c r="BH288" s="314"/>
      <c r="BI288" s="314"/>
      <c r="BJ288" s="319"/>
    </row>
    <row r="289" spans="1:63" ht="15.95" customHeight="1">
      <c r="A289" s="143"/>
      <c r="B289" s="322"/>
      <c r="C289" s="322"/>
      <c r="D289" s="322"/>
      <c r="E289" s="323"/>
      <c r="F289" s="324"/>
      <c r="G289" s="311"/>
      <c r="H289" s="312"/>
      <c r="I289" s="312"/>
      <c r="J289" s="312"/>
      <c r="K289" s="313"/>
      <c r="L289" s="313"/>
      <c r="M289" s="314"/>
      <c r="N289" s="314"/>
      <c r="O289" s="314"/>
      <c r="P289" s="314"/>
      <c r="Q289" s="314"/>
      <c r="R289" s="314"/>
      <c r="S289" s="315"/>
      <c r="T289" s="316"/>
      <c r="U289" s="317"/>
      <c r="V289" s="318"/>
      <c r="W289" s="314"/>
      <c r="X289" s="314"/>
      <c r="Y289" s="314"/>
      <c r="Z289" s="314"/>
      <c r="AA289" s="314"/>
      <c r="AB289" s="314"/>
      <c r="AC289" s="314"/>
      <c r="AD289" s="314"/>
      <c r="AE289" s="314"/>
      <c r="AF289" s="311"/>
      <c r="AG289" s="313"/>
      <c r="AH289" s="313"/>
      <c r="AI289" s="313"/>
      <c r="AJ289" s="313"/>
      <c r="AK289" s="313"/>
      <c r="AL289" s="314"/>
      <c r="AM289" s="314"/>
      <c r="AN289" s="319"/>
      <c r="AO289" s="320"/>
      <c r="AP289" s="314"/>
      <c r="AQ289" s="313"/>
      <c r="AR289" s="313"/>
      <c r="AS289" s="313"/>
      <c r="AT289" s="313"/>
      <c r="AU289" s="313"/>
      <c r="AV289" s="313"/>
      <c r="AW289" s="313"/>
      <c r="AX289" s="321"/>
      <c r="AY289" s="320"/>
      <c r="AZ289" s="314"/>
      <c r="BA289" s="314"/>
      <c r="BB289" s="319"/>
      <c r="BC289" s="320"/>
      <c r="BD289" s="314"/>
      <c r="BE289" s="314"/>
      <c r="BF289" s="319"/>
      <c r="BG289" s="320"/>
      <c r="BH289" s="314"/>
      <c r="BI289" s="314"/>
      <c r="BJ289" s="319"/>
    </row>
    <row r="290" spans="1:63" ht="15.95" customHeight="1">
      <c r="A290" s="143"/>
      <c r="B290" s="322"/>
      <c r="C290" s="322"/>
      <c r="D290" s="322"/>
      <c r="E290" s="323"/>
      <c r="F290" s="324"/>
      <c r="G290" s="311"/>
      <c r="H290" s="312"/>
      <c r="I290" s="312"/>
      <c r="J290" s="312"/>
      <c r="K290" s="313"/>
      <c r="L290" s="313"/>
      <c r="M290" s="314"/>
      <c r="N290" s="314"/>
      <c r="O290" s="314"/>
      <c r="P290" s="314"/>
      <c r="Q290" s="314"/>
      <c r="R290" s="314"/>
      <c r="S290" s="315"/>
      <c r="T290" s="316"/>
      <c r="U290" s="317"/>
      <c r="V290" s="318"/>
      <c r="W290" s="314"/>
      <c r="X290" s="314"/>
      <c r="Y290" s="314"/>
      <c r="Z290" s="314"/>
      <c r="AA290" s="314"/>
      <c r="AB290" s="314"/>
      <c r="AC290" s="314"/>
      <c r="AD290" s="314"/>
      <c r="AE290" s="314"/>
      <c r="AF290" s="311"/>
      <c r="AG290" s="313"/>
      <c r="AH290" s="313"/>
      <c r="AI290" s="313"/>
      <c r="AJ290" s="313"/>
      <c r="AK290" s="313"/>
      <c r="AL290" s="314"/>
      <c r="AM290" s="314"/>
      <c r="AN290" s="319"/>
      <c r="AO290" s="320"/>
      <c r="AP290" s="314"/>
      <c r="AQ290" s="313"/>
      <c r="AR290" s="313"/>
      <c r="AS290" s="313"/>
      <c r="AT290" s="313"/>
      <c r="AU290" s="313"/>
      <c r="AV290" s="313"/>
      <c r="AW290" s="313"/>
      <c r="AX290" s="321"/>
      <c r="AY290" s="320"/>
      <c r="AZ290" s="314"/>
      <c r="BA290" s="314"/>
      <c r="BB290" s="319"/>
      <c r="BC290" s="320"/>
      <c r="BD290" s="314"/>
      <c r="BE290" s="314"/>
      <c r="BF290" s="319"/>
      <c r="BG290" s="320"/>
      <c r="BH290" s="314"/>
      <c r="BI290" s="314"/>
      <c r="BJ290" s="319"/>
    </row>
    <row r="291" spans="1:63" ht="15.95" customHeight="1">
      <c r="A291" s="143"/>
      <c r="B291" s="322"/>
      <c r="C291" s="322"/>
      <c r="D291" s="322"/>
      <c r="E291" s="323"/>
      <c r="F291" s="324"/>
      <c r="G291" s="311"/>
      <c r="H291" s="312"/>
      <c r="I291" s="312"/>
      <c r="J291" s="312"/>
      <c r="K291" s="313"/>
      <c r="L291" s="313"/>
      <c r="M291" s="314"/>
      <c r="N291" s="314"/>
      <c r="O291" s="314"/>
      <c r="P291" s="314"/>
      <c r="Q291" s="314"/>
      <c r="R291" s="314"/>
      <c r="S291" s="315"/>
      <c r="T291" s="316"/>
      <c r="U291" s="317"/>
      <c r="V291" s="318"/>
      <c r="W291" s="314"/>
      <c r="X291" s="314"/>
      <c r="Y291" s="314"/>
      <c r="Z291" s="314"/>
      <c r="AA291" s="314"/>
      <c r="AB291" s="314"/>
      <c r="AC291" s="314"/>
      <c r="AD291" s="314"/>
      <c r="AE291" s="314"/>
      <c r="AF291" s="311"/>
      <c r="AG291" s="313"/>
      <c r="AH291" s="313"/>
      <c r="AI291" s="313"/>
      <c r="AJ291" s="313"/>
      <c r="AK291" s="313"/>
      <c r="AL291" s="314"/>
      <c r="AM291" s="314"/>
      <c r="AN291" s="319"/>
      <c r="AO291" s="320"/>
      <c r="AP291" s="314"/>
      <c r="AQ291" s="313"/>
      <c r="AR291" s="313"/>
      <c r="AS291" s="313"/>
      <c r="AT291" s="313"/>
      <c r="AU291" s="313"/>
      <c r="AV291" s="313"/>
      <c r="AW291" s="313"/>
      <c r="AX291" s="321"/>
      <c r="AY291" s="320"/>
      <c r="AZ291" s="314"/>
      <c r="BA291" s="314"/>
      <c r="BB291" s="319"/>
      <c r="BC291" s="320"/>
      <c r="BD291" s="314"/>
      <c r="BE291" s="314"/>
      <c r="BF291" s="319"/>
      <c r="BG291" s="320"/>
      <c r="BH291" s="314"/>
      <c r="BI291" s="314"/>
      <c r="BJ291" s="319"/>
    </row>
    <row r="292" spans="1:63" ht="15.95" customHeight="1">
      <c r="A292" s="143"/>
      <c r="B292" s="332"/>
      <c r="C292" s="333"/>
      <c r="D292" s="334"/>
      <c r="E292" s="323"/>
      <c r="F292" s="324"/>
      <c r="G292" s="335"/>
      <c r="H292" s="330"/>
      <c r="I292" s="330"/>
      <c r="J292" s="330"/>
      <c r="K292" s="330"/>
      <c r="L292" s="312"/>
      <c r="M292" s="315"/>
      <c r="N292" s="328"/>
      <c r="O292" s="328"/>
      <c r="P292" s="328"/>
      <c r="Q292" s="328"/>
      <c r="R292" s="328"/>
      <c r="S292" s="328"/>
      <c r="T292" s="316"/>
      <c r="U292" s="317"/>
      <c r="V292" s="318"/>
      <c r="W292" s="315"/>
      <c r="X292" s="328"/>
      <c r="Y292" s="328"/>
      <c r="Z292" s="328"/>
      <c r="AA292" s="328"/>
      <c r="AB292" s="328"/>
      <c r="AC292" s="328"/>
      <c r="AD292" s="328"/>
      <c r="AE292" s="326"/>
      <c r="AF292" s="311"/>
      <c r="AG292" s="313"/>
      <c r="AH292" s="313"/>
      <c r="AI292" s="313"/>
      <c r="AJ292" s="313"/>
      <c r="AK292" s="313"/>
      <c r="AL292" s="314"/>
      <c r="AM292" s="314"/>
      <c r="AN292" s="319"/>
      <c r="AO292" s="325"/>
      <c r="AP292" s="326"/>
      <c r="AQ292" s="329"/>
      <c r="AR292" s="330"/>
      <c r="AS292" s="330"/>
      <c r="AT292" s="330"/>
      <c r="AU292" s="330"/>
      <c r="AV292" s="330"/>
      <c r="AW292" s="330"/>
      <c r="AX292" s="331"/>
      <c r="AY292" s="325"/>
      <c r="AZ292" s="326"/>
      <c r="BA292" s="315"/>
      <c r="BB292" s="327"/>
      <c r="BC292" s="325"/>
      <c r="BD292" s="326"/>
      <c r="BE292" s="315"/>
      <c r="BF292" s="327"/>
      <c r="BG292" s="325"/>
      <c r="BH292" s="326"/>
      <c r="BI292" s="315"/>
      <c r="BJ292" s="327"/>
    </row>
    <row r="293" spans="1:63" ht="15.95" customHeight="1">
      <c r="A293" s="143"/>
      <c r="B293" s="322"/>
      <c r="C293" s="322"/>
      <c r="D293" s="322"/>
      <c r="E293" s="323"/>
      <c r="F293" s="324"/>
      <c r="G293" s="311"/>
      <c r="H293" s="312"/>
      <c r="I293" s="312"/>
      <c r="J293" s="312"/>
      <c r="K293" s="313"/>
      <c r="L293" s="313"/>
      <c r="M293" s="314"/>
      <c r="N293" s="314"/>
      <c r="O293" s="314"/>
      <c r="P293" s="314"/>
      <c r="Q293" s="314"/>
      <c r="R293" s="314"/>
      <c r="S293" s="315"/>
      <c r="T293" s="316"/>
      <c r="U293" s="317"/>
      <c r="V293" s="318"/>
      <c r="W293" s="314"/>
      <c r="X293" s="314"/>
      <c r="Y293" s="314"/>
      <c r="Z293" s="314"/>
      <c r="AA293" s="314"/>
      <c r="AB293" s="314"/>
      <c r="AC293" s="314"/>
      <c r="AD293" s="314"/>
      <c r="AE293" s="314"/>
      <c r="AF293" s="311"/>
      <c r="AG293" s="313"/>
      <c r="AH293" s="313"/>
      <c r="AI293" s="313"/>
      <c r="AJ293" s="313"/>
      <c r="AK293" s="313"/>
      <c r="AL293" s="314"/>
      <c r="AM293" s="314"/>
      <c r="AN293" s="319"/>
      <c r="AO293" s="320"/>
      <c r="AP293" s="314"/>
      <c r="AQ293" s="313"/>
      <c r="AR293" s="313"/>
      <c r="AS293" s="313"/>
      <c r="AT293" s="313"/>
      <c r="AU293" s="313"/>
      <c r="AV293" s="313"/>
      <c r="AW293" s="313"/>
      <c r="AX293" s="321"/>
      <c r="AY293" s="320"/>
      <c r="AZ293" s="314"/>
      <c r="BA293" s="314"/>
      <c r="BB293" s="319"/>
      <c r="BC293" s="320"/>
      <c r="BD293" s="314"/>
      <c r="BE293" s="314"/>
      <c r="BF293" s="319"/>
      <c r="BG293" s="320"/>
      <c r="BH293" s="314"/>
      <c r="BI293" s="314"/>
      <c r="BJ293" s="319"/>
    </row>
    <row r="294" spans="1:63" ht="15.95" customHeight="1">
      <c r="A294" s="143"/>
      <c r="B294" s="332"/>
      <c r="C294" s="333"/>
      <c r="D294" s="334"/>
      <c r="E294" s="323"/>
      <c r="F294" s="324"/>
      <c r="G294" s="335"/>
      <c r="H294" s="330"/>
      <c r="I294" s="330"/>
      <c r="J294" s="330"/>
      <c r="K294" s="330"/>
      <c r="L294" s="312"/>
      <c r="M294" s="315"/>
      <c r="N294" s="328"/>
      <c r="O294" s="328"/>
      <c r="P294" s="328"/>
      <c r="Q294" s="328"/>
      <c r="R294" s="328"/>
      <c r="S294" s="328"/>
      <c r="T294" s="316"/>
      <c r="U294" s="317"/>
      <c r="V294" s="318"/>
      <c r="W294" s="315"/>
      <c r="X294" s="328"/>
      <c r="Y294" s="328"/>
      <c r="Z294" s="328"/>
      <c r="AA294" s="328"/>
      <c r="AB294" s="328"/>
      <c r="AC294" s="328"/>
      <c r="AD294" s="328"/>
      <c r="AE294" s="326"/>
      <c r="AF294" s="311"/>
      <c r="AG294" s="313"/>
      <c r="AH294" s="313"/>
      <c r="AI294" s="313"/>
      <c r="AJ294" s="313"/>
      <c r="AK294" s="313"/>
      <c r="AL294" s="314"/>
      <c r="AM294" s="314"/>
      <c r="AN294" s="319"/>
      <c r="AO294" s="325"/>
      <c r="AP294" s="326"/>
      <c r="AQ294" s="329"/>
      <c r="AR294" s="330"/>
      <c r="AS294" s="330"/>
      <c r="AT294" s="330"/>
      <c r="AU294" s="330"/>
      <c r="AV294" s="330"/>
      <c r="AW294" s="330"/>
      <c r="AX294" s="331"/>
      <c r="AY294" s="325"/>
      <c r="AZ294" s="326"/>
      <c r="BA294" s="315"/>
      <c r="BB294" s="327"/>
      <c r="BC294" s="325"/>
      <c r="BD294" s="326"/>
      <c r="BE294" s="315"/>
      <c r="BF294" s="327"/>
      <c r="BG294" s="325"/>
      <c r="BH294" s="326"/>
      <c r="BI294" s="315"/>
      <c r="BJ294" s="327"/>
    </row>
    <row r="295" spans="1:63" ht="15.95" customHeight="1">
      <c r="A295" s="143"/>
      <c r="B295" s="322"/>
      <c r="C295" s="322"/>
      <c r="D295" s="322"/>
      <c r="E295" s="323"/>
      <c r="F295" s="324"/>
      <c r="G295" s="311"/>
      <c r="H295" s="312"/>
      <c r="I295" s="312"/>
      <c r="J295" s="312"/>
      <c r="K295" s="313"/>
      <c r="L295" s="313"/>
      <c r="M295" s="314"/>
      <c r="N295" s="314"/>
      <c r="O295" s="314"/>
      <c r="P295" s="314"/>
      <c r="Q295" s="314"/>
      <c r="R295" s="314"/>
      <c r="S295" s="315"/>
      <c r="T295" s="316"/>
      <c r="U295" s="317"/>
      <c r="V295" s="318"/>
      <c r="W295" s="314"/>
      <c r="X295" s="314"/>
      <c r="Y295" s="314"/>
      <c r="Z295" s="314"/>
      <c r="AA295" s="314"/>
      <c r="AB295" s="314"/>
      <c r="AC295" s="314"/>
      <c r="AD295" s="314"/>
      <c r="AE295" s="314"/>
      <c r="AF295" s="311"/>
      <c r="AG295" s="313"/>
      <c r="AH295" s="313"/>
      <c r="AI295" s="313"/>
      <c r="AJ295" s="313"/>
      <c r="AK295" s="313"/>
      <c r="AL295" s="314"/>
      <c r="AM295" s="314"/>
      <c r="AN295" s="319"/>
      <c r="AO295" s="320"/>
      <c r="AP295" s="314"/>
      <c r="AQ295" s="313"/>
      <c r="AR295" s="313"/>
      <c r="AS295" s="313"/>
      <c r="AT295" s="313"/>
      <c r="AU295" s="313"/>
      <c r="AV295" s="313"/>
      <c r="AW295" s="313"/>
      <c r="AX295" s="321"/>
      <c r="AY295" s="320"/>
      <c r="AZ295" s="314"/>
      <c r="BA295" s="314"/>
      <c r="BB295" s="319"/>
      <c r="BC295" s="320"/>
      <c r="BD295" s="314"/>
      <c r="BE295" s="314"/>
      <c r="BF295" s="319"/>
      <c r="BG295" s="320"/>
      <c r="BH295" s="314"/>
      <c r="BI295" s="314"/>
      <c r="BJ295" s="319"/>
    </row>
    <row r="296" spans="1:63" ht="15.95" customHeight="1">
      <c r="A296" s="143"/>
      <c r="B296" s="322"/>
      <c r="C296" s="322"/>
      <c r="D296" s="322"/>
      <c r="E296" s="323"/>
      <c r="F296" s="324"/>
      <c r="G296" s="311"/>
      <c r="H296" s="312"/>
      <c r="I296" s="312"/>
      <c r="J296" s="312"/>
      <c r="K296" s="313"/>
      <c r="L296" s="313"/>
      <c r="M296" s="314"/>
      <c r="N296" s="314"/>
      <c r="O296" s="314"/>
      <c r="P296" s="314"/>
      <c r="Q296" s="314"/>
      <c r="R296" s="314"/>
      <c r="S296" s="315"/>
      <c r="T296" s="316"/>
      <c r="U296" s="317"/>
      <c r="V296" s="318"/>
      <c r="W296" s="314"/>
      <c r="X296" s="314"/>
      <c r="Y296" s="314"/>
      <c r="Z296" s="314"/>
      <c r="AA296" s="314"/>
      <c r="AB296" s="314"/>
      <c r="AC296" s="314"/>
      <c r="AD296" s="314"/>
      <c r="AE296" s="314"/>
      <c r="AF296" s="311"/>
      <c r="AG296" s="313"/>
      <c r="AH296" s="313"/>
      <c r="AI296" s="313"/>
      <c r="AJ296" s="313"/>
      <c r="AK296" s="313"/>
      <c r="AL296" s="314"/>
      <c r="AM296" s="314"/>
      <c r="AN296" s="319"/>
      <c r="AO296" s="320"/>
      <c r="AP296" s="314"/>
      <c r="AQ296" s="313"/>
      <c r="AR296" s="313"/>
      <c r="AS296" s="313"/>
      <c r="AT296" s="313"/>
      <c r="AU296" s="313"/>
      <c r="AV296" s="313"/>
      <c r="AW296" s="313"/>
      <c r="AX296" s="321"/>
      <c r="AY296" s="320"/>
      <c r="AZ296" s="314"/>
      <c r="BA296" s="314"/>
      <c r="BB296" s="319"/>
      <c r="BC296" s="320"/>
      <c r="BD296" s="314"/>
      <c r="BE296" s="314"/>
      <c r="BF296" s="319"/>
      <c r="BG296" s="320"/>
      <c r="BH296" s="314"/>
      <c r="BI296" s="314"/>
      <c r="BJ296" s="319"/>
    </row>
    <row r="297" spans="1:63" ht="15.95" customHeight="1">
      <c r="A297" s="143"/>
      <c r="B297" s="322"/>
      <c r="C297" s="322"/>
      <c r="D297" s="322"/>
      <c r="E297" s="323"/>
      <c r="F297" s="324"/>
      <c r="G297" s="311"/>
      <c r="H297" s="312"/>
      <c r="I297" s="312"/>
      <c r="J297" s="312"/>
      <c r="K297" s="313"/>
      <c r="L297" s="313"/>
      <c r="M297" s="314"/>
      <c r="N297" s="314"/>
      <c r="O297" s="314"/>
      <c r="P297" s="314"/>
      <c r="Q297" s="314"/>
      <c r="R297" s="314"/>
      <c r="S297" s="315"/>
      <c r="T297" s="316"/>
      <c r="U297" s="317"/>
      <c r="V297" s="318"/>
      <c r="W297" s="314"/>
      <c r="X297" s="314"/>
      <c r="Y297" s="314"/>
      <c r="Z297" s="314"/>
      <c r="AA297" s="314"/>
      <c r="AB297" s="314"/>
      <c r="AC297" s="314"/>
      <c r="AD297" s="314"/>
      <c r="AE297" s="314"/>
      <c r="AF297" s="311"/>
      <c r="AG297" s="313"/>
      <c r="AH297" s="313"/>
      <c r="AI297" s="313"/>
      <c r="AJ297" s="313"/>
      <c r="AK297" s="313"/>
      <c r="AL297" s="314"/>
      <c r="AM297" s="314"/>
      <c r="AN297" s="319"/>
      <c r="AO297" s="320"/>
      <c r="AP297" s="314"/>
      <c r="AQ297" s="313"/>
      <c r="AR297" s="313"/>
      <c r="AS297" s="313"/>
      <c r="AT297" s="313"/>
      <c r="AU297" s="313"/>
      <c r="AV297" s="313"/>
      <c r="AW297" s="313"/>
      <c r="AX297" s="321"/>
      <c r="AY297" s="320"/>
      <c r="AZ297" s="314"/>
      <c r="BA297" s="314"/>
      <c r="BB297" s="319"/>
      <c r="BC297" s="320"/>
      <c r="BD297" s="314"/>
      <c r="BE297" s="314"/>
      <c r="BF297" s="319"/>
      <c r="BG297" s="320"/>
      <c r="BH297" s="314"/>
      <c r="BI297" s="314"/>
      <c r="BJ297" s="319"/>
    </row>
    <row r="298" spans="1:63" ht="15.95" customHeight="1">
      <c r="A298" s="143"/>
      <c r="B298" s="322"/>
      <c r="C298" s="322"/>
      <c r="D298" s="322"/>
      <c r="E298" s="323"/>
      <c r="F298" s="324"/>
      <c r="G298" s="311"/>
      <c r="H298" s="312"/>
      <c r="I298" s="312"/>
      <c r="J298" s="312"/>
      <c r="K298" s="313"/>
      <c r="L298" s="313"/>
      <c r="M298" s="314"/>
      <c r="N298" s="314"/>
      <c r="O298" s="314"/>
      <c r="P298" s="314"/>
      <c r="Q298" s="314"/>
      <c r="R298" s="314"/>
      <c r="S298" s="315"/>
      <c r="T298" s="316"/>
      <c r="U298" s="317"/>
      <c r="V298" s="318"/>
      <c r="W298" s="314"/>
      <c r="X298" s="314"/>
      <c r="Y298" s="314"/>
      <c r="Z298" s="314"/>
      <c r="AA298" s="314"/>
      <c r="AB298" s="314"/>
      <c r="AC298" s="314"/>
      <c r="AD298" s="314"/>
      <c r="AE298" s="314"/>
      <c r="AF298" s="311"/>
      <c r="AG298" s="313"/>
      <c r="AH298" s="313"/>
      <c r="AI298" s="313"/>
      <c r="AJ298" s="313"/>
      <c r="AK298" s="313"/>
      <c r="AL298" s="314"/>
      <c r="AM298" s="314"/>
      <c r="AN298" s="319"/>
      <c r="AO298" s="320"/>
      <c r="AP298" s="314"/>
      <c r="AQ298" s="313"/>
      <c r="AR298" s="313"/>
      <c r="AS298" s="313"/>
      <c r="AT298" s="313"/>
      <c r="AU298" s="313"/>
      <c r="AV298" s="313"/>
      <c r="AW298" s="313"/>
      <c r="AX298" s="321"/>
      <c r="AY298" s="320"/>
      <c r="AZ298" s="314"/>
      <c r="BA298" s="314"/>
      <c r="BB298" s="319"/>
      <c r="BC298" s="320"/>
      <c r="BD298" s="314"/>
      <c r="BE298" s="314"/>
      <c r="BF298" s="319"/>
      <c r="BG298" s="320"/>
      <c r="BH298" s="314"/>
      <c r="BI298" s="314"/>
      <c r="BJ298" s="319"/>
    </row>
    <row r="299" spans="1:63" ht="12.95" customHeight="1">
      <c r="A299" s="39" t="str">
        <f>様式A!$A$66</f>
        <v>※施工記録様式（様式A～D）は、工事の1契約ごとに作成すること。作成後、「浜松市道路トンネル・シェッド・大型カルバート様式保存マニュアル」に基づき、「浜松市土木情報管理システム」に登録すること。</v>
      </c>
    </row>
    <row r="300" spans="1:63" ht="12.95" customHeight="1">
      <c r="A300" s="39"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301" spans="1:63" ht="12.95" customHeight="1">
      <c r="A301" s="39" t="str">
        <f>$A$43</f>
        <v>※定期点検以外で発見した変状についても詳細調査・措置を行った場合は、定期点検時に発見した変状と番号が重複しないよう配慮し、ブロック番号～措置履歴を記載すること。</v>
      </c>
    </row>
    <row r="302" spans="1:63" s="83" customFormat="1">
      <c r="A302" s="80"/>
      <c r="B302" s="80"/>
      <c r="C302" s="80"/>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1"/>
      <c r="AY302" s="81"/>
      <c r="AZ302" s="82"/>
      <c r="BA302" s="82"/>
      <c r="BB302" s="82"/>
      <c r="BC302" s="82"/>
      <c r="BD302" s="82"/>
      <c r="BE302" s="82"/>
      <c r="BF302" s="82"/>
      <c r="BG302" s="79" t="str">
        <f>$BG$1</f>
        <v>施工記録様式C（定期点検に基づく補修用）</v>
      </c>
      <c r="BH302" s="346" t="str">
        <f>様式A!$AH$1</f>
        <v>Ver.1.0</v>
      </c>
      <c r="BI302" s="346"/>
      <c r="BJ302" s="346"/>
    </row>
    <row r="303" spans="1:63" ht="5.0999999999999996" customHeight="1">
      <c r="A303" s="13"/>
      <c r="B303" s="13"/>
      <c r="C303" s="13"/>
      <c r="D303" s="13"/>
      <c r="E303" s="13"/>
      <c r="F303" s="13"/>
      <c r="G303" s="61"/>
      <c r="H303" s="13"/>
      <c r="I303" s="13"/>
      <c r="J303" s="13"/>
      <c r="K303" s="13"/>
      <c r="L303" s="13"/>
      <c r="M303" s="61"/>
      <c r="N303" s="13"/>
      <c r="O303" s="13"/>
      <c r="P303" s="13"/>
      <c r="Q303" s="61"/>
      <c r="R303" s="61"/>
      <c r="S303" s="13"/>
      <c r="T303" s="13"/>
      <c r="U303" s="13"/>
      <c r="V303" s="61"/>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61"/>
      <c r="AU303" s="13"/>
      <c r="AV303" s="13"/>
      <c r="AW303" s="13"/>
      <c r="AX303" s="61"/>
      <c r="AY303" s="61"/>
      <c r="AZ303" s="13"/>
      <c r="BA303" s="13"/>
      <c r="BB303" s="13"/>
      <c r="BC303" s="61"/>
      <c r="BD303" s="13"/>
      <c r="BE303" s="13"/>
      <c r="BF303" s="13"/>
      <c r="BG303" s="13"/>
      <c r="BH303" s="61"/>
      <c r="BI303" s="20"/>
      <c r="BJ303" s="20"/>
    </row>
    <row r="304" spans="1:63" ht="17.100000000000001" customHeight="1">
      <c r="A304" s="72" t="s">
        <v>294</v>
      </c>
      <c r="B304" s="72"/>
      <c r="C304" s="72"/>
      <c r="D304" s="72"/>
      <c r="E304" s="72"/>
      <c r="F304" s="72"/>
      <c r="G304" s="72"/>
      <c r="H304" s="72"/>
      <c r="I304" s="72"/>
      <c r="J304" s="72"/>
      <c r="K304" s="72"/>
      <c r="L304" s="72"/>
      <c r="M304" s="72"/>
      <c r="N304" s="72"/>
      <c r="O304" s="72"/>
      <c r="P304" s="72"/>
      <c r="Q304" s="72"/>
      <c r="R304" s="72"/>
      <c r="S304" s="72"/>
      <c r="T304" s="72"/>
      <c r="U304" s="72"/>
      <c r="V304" s="40"/>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41"/>
      <c r="AV304" s="179" t="s">
        <v>81</v>
      </c>
      <c r="AW304" s="180"/>
      <c r="AX304" s="180"/>
      <c r="AY304" s="180"/>
      <c r="AZ304" s="181"/>
      <c r="BA304" s="347">
        <f>様式A!$AB$3</f>
        <v>0</v>
      </c>
      <c r="BB304" s="348"/>
      <c r="BC304" s="348"/>
      <c r="BD304" s="348"/>
      <c r="BE304" s="348"/>
      <c r="BF304" s="348"/>
      <c r="BG304" s="348"/>
      <c r="BH304" s="348"/>
      <c r="BI304" s="348"/>
      <c r="BJ304" s="349"/>
      <c r="BK304" s="1" t="s">
        <v>315</v>
      </c>
    </row>
    <row r="305" spans="1:63" ht="5.0999999999999996"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row>
    <row r="306" spans="1:63" ht="12" customHeight="1">
      <c r="A306" s="154" t="s">
        <v>76</v>
      </c>
      <c r="B306" s="154"/>
      <c r="C306" s="154"/>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c r="AY306" s="154"/>
      <c r="AZ306" s="154"/>
      <c r="BA306" s="154"/>
      <c r="BB306" s="154"/>
      <c r="BC306" s="154"/>
      <c r="BD306" s="154"/>
      <c r="BE306" s="154"/>
      <c r="BF306" s="154"/>
      <c r="BG306" s="154"/>
      <c r="BH306" s="154"/>
      <c r="BI306" s="154"/>
      <c r="BJ306" s="154"/>
    </row>
    <row r="307" spans="1:63" ht="15.95" customHeight="1">
      <c r="A307" s="154" t="s">
        <v>1</v>
      </c>
      <c r="B307" s="154"/>
      <c r="C307" s="154"/>
      <c r="D307" s="154"/>
      <c r="E307" s="154"/>
      <c r="F307" s="350">
        <f>様式A!$G$54</f>
        <v>0</v>
      </c>
      <c r="G307" s="350"/>
      <c r="H307" s="350"/>
      <c r="I307" s="350"/>
      <c r="J307" s="350"/>
      <c r="K307" s="350"/>
      <c r="L307" s="350"/>
      <c r="M307" s="350"/>
      <c r="N307" s="350"/>
      <c r="O307" s="350"/>
      <c r="P307" s="350"/>
      <c r="Q307" s="350"/>
      <c r="R307" s="350"/>
      <c r="S307" s="350"/>
      <c r="T307" s="350"/>
      <c r="U307" s="350"/>
      <c r="V307" s="350"/>
      <c r="W307" s="350"/>
      <c r="X307" s="350"/>
      <c r="Y307" s="350"/>
      <c r="Z307" s="350"/>
      <c r="AA307" s="350"/>
      <c r="AB307" s="350"/>
      <c r="AC307" s="350"/>
      <c r="AD307" s="350"/>
      <c r="AE307" s="350"/>
      <c r="AF307" s="350"/>
      <c r="AG307" s="350"/>
      <c r="AH307" s="350"/>
      <c r="AI307" s="350"/>
      <c r="AJ307" s="350"/>
      <c r="AK307" s="350"/>
      <c r="AL307" s="350"/>
      <c r="AM307" s="350"/>
      <c r="AN307" s="350"/>
      <c r="AO307" s="350"/>
      <c r="AP307" s="350"/>
      <c r="AQ307" s="350"/>
      <c r="AR307" s="350"/>
      <c r="AS307" s="350"/>
      <c r="AT307" s="350"/>
      <c r="AU307" s="350"/>
      <c r="AV307" s="350"/>
      <c r="AW307" s="350"/>
      <c r="AX307" s="350"/>
      <c r="AY307" s="191" t="s">
        <v>20</v>
      </c>
      <c r="AZ307" s="192"/>
      <c r="BA307" s="192"/>
      <c r="BB307" s="192"/>
      <c r="BC307" s="193"/>
      <c r="BD307" s="351">
        <f>様式A!$G$53</f>
        <v>0</v>
      </c>
      <c r="BE307" s="351"/>
      <c r="BF307" s="351"/>
      <c r="BG307" s="351"/>
      <c r="BH307" s="351"/>
      <c r="BI307" s="351"/>
      <c r="BJ307" s="351"/>
      <c r="BK307" s="1" t="s">
        <v>315</v>
      </c>
    </row>
    <row r="308" spans="1:63" ht="15.95" customHeight="1">
      <c r="A308" s="154" t="s">
        <v>218</v>
      </c>
      <c r="B308" s="154"/>
      <c r="C308" s="154"/>
      <c r="D308" s="154"/>
      <c r="E308" s="154"/>
      <c r="F308" s="351" t="e">
        <f>VLOOKUP($BA$3,【編集厳禁】施設情報!$A$2:$X$13,2,FALSE)</f>
        <v>#N/A</v>
      </c>
      <c r="G308" s="351"/>
      <c r="H308" s="351"/>
      <c r="I308" s="351"/>
      <c r="J308" s="351"/>
      <c r="K308" s="351"/>
      <c r="L308" s="351"/>
      <c r="M308" s="351"/>
      <c r="N308" s="351"/>
      <c r="O308" s="351"/>
      <c r="P308" s="352" t="s">
        <v>0</v>
      </c>
      <c r="Q308" s="352"/>
      <c r="R308" s="352"/>
      <c r="S308" s="352"/>
      <c r="T308" s="352"/>
      <c r="U308" s="351" t="e">
        <f>CONCATENATE(VLOOKUP($BA$3,【編集厳禁】施設情報!$A$2:$X$13,3,FALSE),VLOOKUP($BA$3,【編集厳禁】施設情報!$A$2:$X$13,4,FALSE))</f>
        <v>#N/A</v>
      </c>
      <c r="V308" s="351"/>
      <c r="W308" s="351"/>
      <c r="X308" s="351"/>
      <c r="Y308" s="351"/>
      <c r="Z308" s="351"/>
      <c r="AA308" s="351"/>
      <c r="AB308" s="351"/>
      <c r="AC308" s="351"/>
      <c r="AD308" s="351"/>
      <c r="AE308" s="351"/>
      <c r="AF308" s="351"/>
      <c r="AG308" s="351"/>
      <c r="AH308" s="351"/>
      <c r="AI308" s="154" t="s">
        <v>53</v>
      </c>
      <c r="AJ308" s="154"/>
      <c r="AK308" s="154"/>
      <c r="AL308" s="154"/>
      <c r="AM308" s="154"/>
      <c r="AN308" s="353">
        <f>様式A!$G$57</f>
        <v>0</v>
      </c>
      <c r="AO308" s="353"/>
      <c r="AP308" s="353"/>
      <c r="AQ308" s="353"/>
      <c r="AR308" s="353"/>
      <c r="AS308" s="353"/>
      <c r="AT308" s="353"/>
      <c r="AU308" s="353"/>
      <c r="AV308" s="353"/>
      <c r="AW308" s="353"/>
      <c r="AX308" s="353"/>
      <c r="AY308" s="191" t="s">
        <v>34</v>
      </c>
      <c r="AZ308" s="192"/>
      <c r="BA308" s="192"/>
      <c r="BB308" s="192"/>
      <c r="BC308" s="193"/>
      <c r="BD308" s="353">
        <f>様式A!$P$53</f>
        <v>0</v>
      </c>
      <c r="BE308" s="353"/>
      <c r="BF308" s="353"/>
      <c r="BG308" s="353"/>
      <c r="BH308" s="353"/>
      <c r="BI308" s="353"/>
      <c r="BJ308" s="353"/>
      <c r="BK308" s="1" t="s">
        <v>315</v>
      </c>
    </row>
    <row r="309" spans="1:63" ht="12" customHeight="1">
      <c r="A309" s="143" t="s">
        <v>133</v>
      </c>
      <c r="B309" s="354" t="s">
        <v>286</v>
      </c>
      <c r="C309" s="354"/>
      <c r="D309" s="354"/>
      <c r="E309" s="355" t="s">
        <v>292</v>
      </c>
      <c r="F309" s="356"/>
      <c r="G309" s="361" t="s">
        <v>290</v>
      </c>
      <c r="H309" s="362"/>
      <c r="I309" s="362"/>
      <c r="J309" s="362"/>
      <c r="K309" s="362"/>
      <c r="L309" s="362"/>
      <c r="M309" s="362"/>
      <c r="N309" s="362"/>
      <c r="O309" s="362"/>
      <c r="P309" s="362"/>
      <c r="Q309" s="362"/>
      <c r="R309" s="362"/>
      <c r="S309" s="362"/>
      <c r="T309" s="362"/>
      <c r="U309" s="362"/>
      <c r="V309" s="363"/>
      <c r="W309" s="361" t="s">
        <v>134</v>
      </c>
      <c r="X309" s="362"/>
      <c r="Y309" s="362"/>
      <c r="Z309" s="362"/>
      <c r="AA309" s="362"/>
      <c r="AB309" s="362"/>
      <c r="AC309" s="362"/>
      <c r="AD309" s="362"/>
      <c r="AE309" s="363"/>
      <c r="AF309" s="361" t="s">
        <v>136</v>
      </c>
      <c r="AG309" s="362"/>
      <c r="AH309" s="362"/>
      <c r="AI309" s="362"/>
      <c r="AJ309" s="362"/>
      <c r="AK309" s="362"/>
      <c r="AL309" s="362"/>
      <c r="AM309" s="362"/>
      <c r="AN309" s="363"/>
      <c r="AO309" s="367" t="s">
        <v>30</v>
      </c>
      <c r="AP309" s="367"/>
      <c r="AQ309" s="367"/>
      <c r="AR309" s="367"/>
      <c r="AS309" s="367"/>
      <c r="AT309" s="367"/>
      <c r="AU309" s="367"/>
      <c r="AV309" s="367"/>
      <c r="AW309" s="367"/>
      <c r="AX309" s="367"/>
      <c r="AY309" s="361" t="s">
        <v>138</v>
      </c>
      <c r="AZ309" s="362"/>
      <c r="BA309" s="362"/>
      <c r="BB309" s="362"/>
      <c r="BC309" s="362"/>
      <c r="BD309" s="362"/>
      <c r="BE309" s="362"/>
      <c r="BF309" s="362"/>
      <c r="BG309" s="362"/>
      <c r="BH309" s="362"/>
      <c r="BI309" s="362"/>
      <c r="BJ309" s="363"/>
    </row>
    <row r="310" spans="1:63" ht="12" customHeight="1">
      <c r="A310" s="143"/>
      <c r="B310" s="354"/>
      <c r="C310" s="354"/>
      <c r="D310" s="354"/>
      <c r="E310" s="357"/>
      <c r="F310" s="358"/>
      <c r="G310" s="364"/>
      <c r="H310" s="365"/>
      <c r="I310" s="365"/>
      <c r="J310" s="365"/>
      <c r="K310" s="365"/>
      <c r="L310" s="365"/>
      <c r="M310" s="365"/>
      <c r="N310" s="365"/>
      <c r="O310" s="365"/>
      <c r="P310" s="365"/>
      <c r="Q310" s="365"/>
      <c r="R310" s="365"/>
      <c r="S310" s="365"/>
      <c r="T310" s="365"/>
      <c r="U310" s="365"/>
      <c r="V310" s="366"/>
      <c r="W310" s="364"/>
      <c r="X310" s="365"/>
      <c r="Y310" s="365"/>
      <c r="Z310" s="365"/>
      <c r="AA310" s="365"/>
      <c r="AB310" s="365"/>
      <c r="AC310" s="365"/>
      <c r="AD310" s="365"/>
      <c r="AE310" s="366"/>
      <c r="AF310" s="364"/>
      <c r="AG310" s="365"/>
      <c r="AH310" s="365"/>
      <c r="AI310" s="365"/>
      <c r="AJ310" s="365"/>
      <c r="AK310" s="365"/>
      <c r="AL310" s="365"/>
      <c r="AM310" s="365"/>
      <c r="AN310" s="366"/>
      <c r="AO310" s="367"/>
      <c r="AP310" s="367"/>
      <c r="AQ310" s="367"/>
      <c r="AR310" s="367"/>
      <c r="AS310" s="367"/>
      <c r="AT310" s="367"/>
      <c r="AU310" s="367"/>
      <c r="AV310" s="367"/>
      <c r="AW310" s="367"/>
      <c r="AX310" s="367"/>
      <c r="AY310" s="364"/>
      <c r="AZ310" s="365"/>
      <c r="BA310" s="365"/>
      <c r="BB310" s="365"/>
      <c r="BC310" s="365"/>
      <c r="BD310" s="365"/>
      <c r="BE310" s="365"/>
      <c r="BF310" s="365"/>
      <c r="BG310" s="365"/>
      <c r="BH310" s="365"/>
      <c r="BI310" s="365"/>
      <c r="BJ310" s="366"/>
    </row>
    <row r="311" spans="1:63" ht="12" customHeight="1">
      <c r="A311" s="143"/>
      <c r="B311" s="354"/>
      <c r="C311" s="354"/>
      <c r="D311" s="354"/>
      <c r="E311" s="357"/>
      <c r="F311" s="358"/>
      <c r="G311" s="368" t="s">
        <v>287</v>
      </c>
      <c r="H311" s="369"/>
      <c r="I311" s="369"/>
      <c r="J311" s="369"/>
      <c r="K311" s="336"/>
      <c r="L311" s="336"/>
      <c r="M311" s="336" t="s">
        <v>288</v>
      </c>
      <c r="N311" s="336"/>
      <c r="O311" s="336"/>
      <c r="P311" s="336"/>
      <c r="Q311" s="336"/>
      <c r="R311" s="336"/>
      <c r="S311" s="372"/>
      <c r="T311" s="336" t="s">
        <v>289</v>
      </c>
      <c r="U311" s="336"/>
      <c r="V311" s="337"/>
      <c r="W311" s="336" t="s">
        <v>135</v>
      </c>
      <c r="X311" s="336"/>
      <c r="Y311" s="336"/>
      <c r="Z311" s="336"/>
      <c r="AA311" s="336"/>
      <c r="AB311" s="336"/>
      <c r="AC311" s="336"/>
      <c r="AD311" s="336"/>
      <c r="AE311" s="336"/>
      <c r="AF311" s="368" t="s">
        <v>295</v>
      </c>
      <c r="AG311" s="336"/>
      <c r="AH311" s="336"/>
      <c r="AI311" s="336" t="s">
        <v>293</v>
      </c>
      <c r="AJ311" s="336"/>
      <c r="AK311" s="336"/>
      <c r="AL311" s="336" t="s">
        <v>252</v>
      </c>
      <c r="AM311" s="336"/>
      <c r="AN311" s="337"/>
      <c r="AO311" s="340" t="s">
        <v>137</v>
      </c>
      <c r="AP311" s="341"/>
      <c r="AQ311" s="341" t="s">
        <v>74</v>
      </c>
      <c r="AR311" s="341"/>
      <c r="AS311" s="341"/>
      <c r="AT311" s="341"/>
      <c r="AU311" s="341"/>
      <c r="AV311" s="341"/>
      <c r="AW311" s="341"/>
      <c r="AX311" s="342"/>
      <c r="AY311" s="343" t="s">
        <v>146</v>
      </c>
      <c r="AZ311" s="341"/>
      <c r="BA311" s="344" t="s">
        <v>147</v>
      </c>
      <c r="BB311" s="345"/>
      <c r="BC311" s="343" t="s">
        <v>148</v>
      </c>
      <c r="BD311" s="341"/>
      <c r="BE311" s="344" t="s">
        <v>149</v>
      </c>
      <c r="BF311" s="345"/>
      <c r="BG311" s="343" t="s">
        <v>150</v>
      </c>
      <c r="BH311" s="341"/>
      <c r="BI311" s="344" t="s">
        <v>151</v>
      </c>
      <c r="BJ311" s="345"/>
    </row>
    <row r="312" spans="1:63" ht="12" customHeight="1">
      <c r="A312" s="143"/>
      <c r="B312" s="354"/>
      <c r="C312" s="354"/>
      <c r="D312" s="354"/>
      <c r="E312" s="359"/>
      <c r="F312" s="360"/>
      <c r="G312" s="370"/>
      <c r="H312" s="371"/>
      <c r="I312" s="371"/>
      <c r="J312" s="371"/>
      <c r="K312" s="338"/>
      <c r="L312" s="338"/>
      <c r="M312" s="338"/>
      <c r="N312" s="338"/>
      <c r="O312" s="338"/>
      <c r="P312" s="338"/>
      <c r="Q312" s="338"/>
      <c r="R312" s="338"/>
      <c r="S312" s="373"/>
      <c r="T312" s="338"/>
      <c r="U312" s="338"/>
      <c r="V312" s="339"/>
      <c r="W312" s="338"/>
      <c r="X312" s="338"/>
      <c r="Y312" s="338"/>
      <c r="Z312" s="338"/>
      <c r="AA312" s="338"/>
      <c r="AB312" s="338"/>
      <c r="AC312" s="338"/>
      <c r="AD312" s="338"/>
      <c r="AE312" s="338"/>
      <c r="AF312" s="370"/>
      <c r="AG312" s="338"/>
      <c r="AH312" s="338"/>
      <c r="AI312" s="338"/>
      <c r="AJ312" s="338"/>
      <c r="AK312" s="338"/>
      <c r="AL312" s="338"/>
      <c r="AM312" s="338"/>
      <c r="AN312" s="339"/>
      <c r="AO312" s="340"/>
      <c r="AP312" s="341"/>
      <c r="AQ312" s="341"/>
      <c r="AR312" s="341"/>
      <c r="AS312" s="341"/>
      <c r="AT312" s="341"/>
      <c r="AU312" s="341"/>
      <c r="AV312" s="341"/>
      <c r="AW312" s="341"/>
      <c r="AX312" s="342"/>
      <c r="AY312" s="340"/>
      <c r="AZ312" s="341"/>
      <c r="BA312" s="344"/>
      <c r="BB312" s="345"/>
      <c r="BC312" s="340"/>
      <c r="BD312" s="341"/>
      <c r="BE312" s="344"/>
      <c r="BF312" s="345"/>
      <c r="BG312" s="340"/>
      <c r="BH312" s="341"/>
      <c r="BI312" s="344"/>
      <c r="BJ312" s="345"/>
    </row>
    <row r="313" spans="1:63" ht="15.95" customHeight="1">
      <c r="A313" s="143"/>
      <c r="B313" s="322"/>
      <c r="C313" s="322"/>
      <c r="D313" s="322"/>
      <c r="E313" s="323"/>
      <c r="F313" s="324"/>
      <c r="G313" s="311"/>
      <c r="H313" s="312"/>
      <c r="I313" s="312"/>
      <c r="J313" s="312"/>
      <c r="K313" s="313"/>
      <c r="L313" s="313"/>
      <c r="M313" s="314"/>
      <c r="N313" s="314"/>
      <c r="O313" s="314"/>
      <c r="P313" s="314"/>
      <c r="Q313" s="314"/>
      <c r="R313" s="314"/>
      <c r="S313" s="315"/>
      <c r="T313" s="316"/>
      <c r="U313" s="317"/>
      <c r="V313" s="318"/>
      <c r="W313" s="314"/>
      <c r="X313" s="314"/>
      <c r="Y313" s="314"/>
      <c r="Z313" s="314"/>
      <c r="AA313" s="314"/>
      <c r="AB313" s="314"/>
      <c r="AC313" s="314"/>
      <c r="AD313" s="314"/>
      <c r="AE313" s="314"/>
      <c r="AF313" s="311"/>
      <c r="AG313" s="313"/>
      <c r="AH313" s="313"/>
      <c r="AI313" s="313"/>
      <c r="AJ313" s="313"/>
      <c r="AK313" s="313"/>
      <c r="AL313" s="314"/>
      <c r="AM313" s="314"/>
      <c r="AN313" s="319"/>
      <c r="AO313" s="320"/>
      <c r="AP313" s="314"/>
      <c r="AQ313" s="313"/>
      <c r="AR313" s="313"/>
      <c r="AS313" s="313"/>
      <c r="AT313" s="313"/>
      <c r="AU313" s="313"/>
      <c r="AV313" s="313"/>
      <c r="AW313" s="313"/>
      <c r="AX313" s="321"/>
      <c r="AY313" s="320"/>
      <c r="AZ313" s="314"/>
      <c r="BA313" s="314"/>
      <c r="BB313" s="319"/>
      <c r="BC313" s="320"/>
      <c r="BD313" s="314"/>
      <c r="BE313" s="314"/>
      <c r="BF313" s="319"/>
      <c r="BG313" s="320"/>
      <c r="BH313" s="314"/>
      <c r="BI313" s="314"/>
      <c r="BJ313" s="319"/>
    </row>
    <row r="314" spans="1:63" ht="15.95" customHeight="1">
      <c r="A314" s="143"/>
      <c r="B314" s="322"/>
      <c r="C314" s="322"/>
      <c r="D314" s="322"/>
      <c r="E314" s="323"/>
      <c r="F314" s="324"/>
      <c r="G314" s="311"/>
      <c r="H314" s="312"/>
      <c r="I314" s="312"/>
      <c r="J314" s="312"/>
      <c r="K314" s="313"/>
      <c r="L314" s="313"/>
      <c r="M314" s="314"/>
      <c r="N314" s="314"/>
      <c r="O314" s="314"/>
      <c r="P314" s="314"/>
      <c r="Q314" s="314"/>
      <c r="R314" s="314"/>
      <c r="S314" s="315"/>
      <c r="T314" s="316"/>
      <c r="U314" s="317"/>
      <c r="V314" s="318"/>
      <c r="W314" s="314"/>
      <c r="X314" s="314"/>
      <c r="Y314" s="314"/>
      <c r="Z314" s="314"/>
      <c r="AA314" s="314"/>
      <c r="AB314" s="314"/>
      <c r="AC314" s="314"/>
      <c r="AD314" s="314"/>
      <c r="AE314" s="314"/>
      <c r="AF314" s="311"/>
      <c r="AG314" s="313"/>
      <c r="AH314" s="313"/>
      <c r="AI314" s="313"/>
      <c r="AJ314" s="313"/>
      <c r="AK314" s="313"/>
      <c r="AL314" s="314"/>
      <c r="AM314" s="314"/>
      <c r="AN314" s="319"/>
      <c r="AO314" s="320"/>
      <c r="AP314" s="314"/>
      <c r="AQ314" s="313"/>
      <c r="AR314" s="313"/>
      <c r="AS314" s="313"/>
      <c r="AT314" s="313"/>
      <c r="AU314" s="313"/>
      <c r="AV314" s="313"/>
      <c r="AW314" s="313"/>
      <c r="AX314" s="321"/>
      <c r="AY314" s="320"/>
      <c r="AZ314" s="314"/>
      <c r="BA314" s="314"/>
      <c r="BB314" s="319"/>
      <c r="BC314" s="320"/>
      <c r="BD314" s="314"/>
      <c r="BE314" s="314"/>
      <c r="BF314" s="319"/>
      <c r="BG314" s="320"/>
      <c r="BH314" s="314"/>
      <c r="BI314" s="314"/>
      <c r="BJ314" s="319"/>
    </row>
    <row r="315" spans="1:63" ht="15.95" customHeight="1">
      <c r="A315" s="143"/>
      <c r="B315" s="322"/>
      <c r="C315" s="322"/>
      <c r="D315" s="322"/>
      <c r="E315" s="323"/>
      <c r="F315" s="324"/>
      <c r="G315" s="311"/>
      <c r="H315" s="312"/>
      <c r="I315" s="312"/>
      <c r="J315" s="312"/>
      <c r="K315" s="313"/>
      <c r="L315" s="313"/>
      <c r="M315" s="314"/>
      <c r="N315" s="314"/>
      <c r="O315" s="314"/>
      <c r="P315" s="314"/>
      <c r="Q315" s="314"/>
      <c r="R315" s="314"/>
      <c r="S315" s="315"/>
      <c r="T315" s="316"/>
      <c r="U315" s="317"/>
      <c r="V315" s="318"/>
      <c r="W315" s="314"/>
      <c r="X315" s="314"/>
      <c r="Y315" s="314"/>
      <c r="Z315" s="314"/>
      <c r="AA315" s="314"/>
      <c r="AB315" s="314"/>
      <c r="AC315" s="314"/>
      <c r="AD315" s="314"/>
      <c r="AE315" s="314"/>
      <c r="AF315" s="311"/>
      <c r="AG315" s="313"/>
      <c r="AH315" s="313"/>
      <c r="AI315" s="313"/>
      <c r="AJ315" s="313"/>
      <c r="AK315" s="313"/>
      <c r="AL315" s="314"/>
      <c r="AM315" s="314"/>
      <c r="AN315" s="319"/>
      <c r="AO315" s="320"/>
      <c r="AP315" s="314"/>
      <c r="AQ315" s="313"/>
      <c r="AR315" s="313"/>
      <c r="AS315" s="313"/>
      <c r="AT315" s="313"/>
      <c r="AU315" s="313"/>
      <c r="AV315" s="313"/>
      <c r="AW315" s="313"/>
      <c r="AX315" s="321"/>
      <c r="AY315" s="320"/>
      <c r="AZ315" s="314"/>
      <c r="BA315" s="314"/>
      <c r="BB315" s="319"/>
      <c r="BC315" s="320"/>
      <c r="BD315" s="314"/>
      <c r="BE315" s="314"/>
      <c r="BF315" s="319"/>
      <c r="BG315" s="320"/>
      <c r="BH315" s="314"/>
      <c r="BI315" s="314"/>
      <c r="BJ315" s="319"/>
    </row>
    <row r="316" spans="1:63" ht="15.95" customHeight="1">
      <c r="A316" s="143"/>
      <c r="B316" s="322"/>
      <c r="C316" s="322"/>
      <c r="D316" s="322"/>
      <c r="E316" s="323"/>
      <c r="F316" s="324"/>
      <c r="G316" s="311"/>
      <c r="H316" s="312"/>
      <c r="I316" s="312"/>
      <c r="J316" s="312"/>
      <c r="K316" s="313"/>
      <c r="L316" s="313"/>
      <c r="M316" s="314"/>
      <c r="N316" s="314"/>
      <c r="O316" s="314"/>
      <c r="P316" s="314"/>
      <c r="Q316" s="314"/>
      <c r="R316" s="314"/>
      <c r="S316" s="315"/>
      <c r="T316" s="316"/>
      <c r="U316" s="317"/>
      <c r="V316" s="318"/>
      <c r="W316" s="314"/>
      <c r="X316" s="314"/>
      <c r="Y316" s="314"/>
      <c r="Z316" s="314"/>
      <c r="AA316" s="314"/>
      <c r="AB316" s="314"/>
      <c r="AC316" s="314"/>
      <c r="AD316" s="314"/>
      <c r="AE316" s="314"/>
      <c r="AF316" s="311"/>
      <c r="AG316" s="313"/>
      <c r="AH316" s="313"/>
      <c r="AI316" s="313"/>
      <c r="AJ316" s="313"/>
      <c r="AK316" s="313"/>
      <c r="AL316" s="314"/>
      <c r="AM316" s="314"/>
      <c r="AN316" s="319"/>
      <c r="AO316" s="320"/>
      <c r="AP316" s="314"/>
      <c r="AQ316" s="313"/>
      <c r="AR316" s="313"/>
      <c r="AS316" s="313"/>
      <c r="AT316" s="313"/>
      <c r="AU316" s="313"/>
      <c r="AV316" s="313"/>
      <c r="AW316" s="313"/>
      <c r="AX316" s="321"/>
      <c r="AY316" s="320"/>
      <c r="AZ316" s="314"/>
      <c r="BA316" s="314"/>
      <c r="BB316" s="319"/>
      <c r="BC316" s="320"/>
      <c r="BD316" s="314"/>
      <c r="BE316" s="314"/>
      <c r="BF316" s="319"/>
      <c r="BG316" s="320"/>
      <c r="BH316" s="314"/>
      <c r="BI316" s="314"/>
      <c r="BJ316" s="319"/>
    </row>
    <row r="317" spans="1:63" ht="15.95" customHeight="1">
      <c r="A317" s="143"/>
      <c r="B317" s="322"/>
      <c r="C317" s="322"/>
      <c r="D317" s="322"/>
      <c r="E317" s="323"/>
      <c r="F317" s="324"/>
      <c r="G317" s="311"/>
      <c r="H317" s="312"/>
      <c r="I317" s="312"/>
      <c r="J317" s="312"/>
      <c r="K317" s="313"/>
      <c r="L317" s="313"/>
      <c r="M317" s="314"/>
      <c r="N317" s="314"/>
      <c r="O317" s="314"/>
      <c r="P317" s="314"/>
      <c r="Q317" s="314"/>
      <c r="R317" s="314"/>
      <c r="S317" s="315"/>
      <c r="T317" s="316"/>
      <c r="U317" s="317"/>
      <c r="V317" s="318"/>
      <c r="W317" s="314"/>
      <c r="X317" s="314"/>
      <c r="Y317" s="314"/>
      <c r="Z317" s="314"/>
      <c r="AA317" s="314"/>
      <c r="AB317" s="314"/>
      <c r="AC317" s="314"/>
      <c r="AD317" s="314"/>
      <c r="AE317" s="314"/>
      <c r="AF317" s="311"/>
      <c r="AG317" s="313"/>
      <c r="AH317" s="313"/>
      <c r="AI317" s="313"/>
      <c r="AJ317" s="313"/>
      <c r="AK317" s="313"/>
      <c r="AL317" s="314"/>
      <c r="AM317" s="314"/>
      <c r="AN317" s="319"/>
      <c r="AO317" s="325"/>
      <c r="AP317" s="326"/>
      <c r="AQ317" s="313"/>
      <c r="AR317" s="313"/>
      <c r="AS317" s="313"/>
      <c r="AT317" s="313"/>
      <c r="AU317" s="313"/>
      <c r="AV317" s="313"/>
      <c r="AW317" s="313"/>
      <c r="AX317" s="321"/>
      <c r="AY317" s="320"/>
      <c r="AZ317" s="314"/>
      <c r="BA317" s="314"/>
      <c r="BB317" s="319"/>
      <c r="BC317" s="320"/>
      <c r="BD317" s="314"/>
      <c r="BE317" s="314"/>
      <c r="BF317" s="319"/>
      <c r="BG317" s="320"/>
      <c r="BH317" s="314"/>
      <c r="BI317" s="314"/>
      <c r="BJ317" s="319"/>
    </row>
    <row r="318" spans="1:63" ht="15.95" customHeight="1">
      <c r="A318" s="143"/>
      <c r="B318" s="322"/>
      <c r="C318" s="322"/>
      <c r="D318" s="322"/>
      <c r="E318" s="323"/>
      <c r="F318" s="324"/>
      <c r="G318" s="311"/>
      <c r="H318" s="312"/>
      <c r="I318" s="312"/>
      <c r="J318" s="312"/>
      <c r="K318" s="313"/>
      <c r="L318" s="313"/>
      <c r="M318" s="314"/>
      <c r="N318" s="314"/>
      <c r="O318" s="314"/>
      <c r="P318" s="314"/>
      <c r="Q318" s="314"/>
      <c r="R318" s="314"/>
      <c r="S318" s="315"/>
      <c r="T318" s="316"/>
      <c r="U318" s="317"/>
      <c r="V318" s="318"/>
      <c r="W318" s="314"/>
      <c r="X318" s="314"/>
      <c r="Y318" s="314"/>
      <c r="Z318" s="314"/>
      <c r="AA318" s="314"/>
      <c r="AB318" s="314"/>
      <c r="AC318" s="314"/>
      <c r="AD318" s="314"/>
      <c r="AE318" s="314"/>
      <c r="AF318" s="311"/>
      <c r="AG318" s="313"/>
      <c r="AH318" s="313"/>
      <c r="AI318" s="313"/>
      <c r="AJ318" s="313"/>
      <c r="AK318" s="313"/>
      <c r="AL318" s="314"/>
      <c r="AM318" s="314"/>
      <c r="AN318" s="319"/>
      <c r="AO318" s="320"/>
      <c r="AP318" s="314"/>
      <c r="AQ318" s="313"/>
      <c r="AR318" s="313"/>
      <c r="AS318" s="313"/>
      <c r="AT318" s="313"/>
      <c r="AU318" s="313"/>
      <c r="AV318" s="313"/>
      <c r="AW318" s="313"/>
      <c r="AX318" s="321"/>
      <c r="AY318" s="320"/>
      <c r="AZ318" s="314"/>
      <c r="BA318" s="314"/>
      <c r="BB318" s="319"/>
      <c r="BC318" s="320"/>
      <c r="BD318" s="314"/>
      <c r="BE318" s="314"/>
      <c r="BF318" s="319"/>
      <c r="BG318" s="320"/>
      <c r="BH318" s="314"/>
      <c r="BI318" s="314"/>
      <c r="BJ318" s="319"/>
    </row>
    <row r="319" spans="1:63" ht="15.95" customHeight="1">
      <c r="A319" s="143"/>
      <c r="B319" s="332"/>
      <c r="C319" s="333"/>
      <c r="D319" s="334"/>
      <c r="E319" s="323"/>
      <c r="F319" s="324"/>
      <c r="G319" s="311"/>
      <c r="H319" s="312"/>
      <c r="I319" s="312"/>
      <c r="J319" s="312"/>
      <c r="K319" s="313"/>
      <c r="L319" s="313"/>
      <c r="M319" s="314"/>
      <c r="N319" s="314"/>
      <c r="O319" s="314"/>
      <c r="P319" s="314"/>
      <c r="Q319" s="314"/>
      <c r="R319" s="314"/>
      <c r="S319" s="315"/>
      <c r="T319" s="316"/>
      <c r="U319" s="317"/>
      <c r="V319" s="318"/>
      <c r="W319" s="314"/>
      <c r="X319" s="314"/>
      <c r="Y319" s="314"/>
      <c r="Z319" s="314"/>
      <c r="AA319" s="314"/>
      <c r="AB319" s="314"/>
      <c r="AC319" s="314"/>
      <c r="AD319" s="314"/>
      <c r="AE319" s="314"/>
      <c r="AF319" s="311"/>
      <c r="AG319" s="313"/>
      <c r="AH319" s="313"/>
      <c r="AI319" s="313"/>
      <c r="AJ319" s="313"/>
      <c r="AK319" s="313"/>
      <c r="AL319" s="314"/>
      <c r="AM319" s="314"/>
      <c r="AN319" s="319"/>
      <c r="AO319" s="320"/>
      <c r="AP319" s="314"/>
      <c r="AQ319" s="313"/>
      <c r="AR319" s="313"/>
      <c r="AS319" s="313"/>
      <c r="AT319" s="313"/>
      <c r="AU319" s="313"/>
      <c r="AV319" s="313"/>
      <c r="AW319" s="313"/>
      <c r="AX319" s="321"/>
      <c r="AY319" s="320"/>
      <c r="AZ319" s="314"/>
      <c r="BA319" s="314"/>
      <c r="BB319" s="319"/>
      <c r="BC319" s="320"/>
      <c r="BD319" s="314"/>
      <c r="BE319" s="314"/>
      <c r="BF319" s="319"/>
      <c r="BG319" s="320"/>
      <c r="BH319" s="314"/>
      <c r="BI319" s="314"/>
      <c r="BJ319" s="319"/>
    </row>
    <row r="320" spans="1:63" ht="15.95" customHeight="1">
      <c r="A320" s="143"/>
      <c r="B320" s="332"/>
      <c r="C320" s="333"/>
      <c r="D320" s="334"/>
      <c r="E320" s="323"/>
      <c r="F320" s="324"/>
      <c r="G320" s="311"/>
      <c r="H320" s="312"/>
      <c r="I320" s="312"/>
      <c r="J320" s="312"/>
      <c r="K320" s="313"/>
      <c r="L320" s="313"/>
      <c r="M320" s="314"/>
      <c r="N320" s="314"/>
      <c r="O320" s="314"/>
      <c r="P320" s="314"/>
      <c r="Q320" s="314"/>
      <c r="R320" s="314"/>
      <c r="S320" s="315"/>
      <c r="T320" s="316"/>
      <c r="U320" s="317"/>
      <c r="V320" s="318"/>
      <c r="W320" s="314"/>
      <c r="X320" s="314"/>
      <c r="Y320" s="314"/>
      <c r="Z320" s="314"/>
      <c r="AA320" s="314"/>
      <c r="AB320" s="314"/>
      <c r="AC320" s="314"/>
      <c r="AD320" s="314"/>
      <c r="AE320" s="314"/>
      <c r="AF320" s="311"/>
      <c r="AG320" s="313"/>
      <c r="AH320" s="313"/>
      <c r="AI320" s="313"/>
      <c r="AJ320" s="313"/>
      <c r="AK320" s="313"/>
      <c r="AL320" s="314"/>
      <c r="AM320" s="314"/>
      <c r="AN320" s="319"/>
      <c r="AO320" s="320"/>
      <c r="AP320" s="314"/>
      <c r="AQ320" s="313"/>
      <c r="AR320" s="313"/>
      <c r="AS320" s="313"/>
      <c r="AT320" s="313"/>
      <c r="AU320" s="313"/>
      <c r="AV320" s="313"/>
      <c r="AW320" s="313"/>
      <c r="AX320" s="321"/>
      <c r="AY320" s="320"/>
      <c r="AZ320" s="314"/>
      <c r="BA320" s="314"/>
      <c r="BB320" s="319"/>
      <c r="BC320" s="320"/>
      <c r="BD320" s="314"/>
      <c r="BE320" s="314"/>
      <c r="BF320" s="319"/>
      <c r="BG320" s="320"/>
      <c r="BH320" s="314"/>
      <c r="BI320" s="314"/>
      <c r="BJ320" s="319"/>
    </row>
    <row r="321" spans="1:62" ht="15.95" customHeight="1">
      <c r="A321" s="143"/>
      <c r="B321" s="332"/>
      <c r="C321" s="333"/>
      <c r="D321" s="334"/>
      <c r="E321" s="323"/>
      <c r="F321" s="324"/>
      <c r="G321" s="311"/>
      <c r="H321" s="312"/>
      <c r="I321" s="312"/>
      <c r="J321" s="312"/>
      <c r="K321" s="313"/>
      <c r="L321" s="313"/>
      <c r="M321" s="314"/>
      <c r="N321" s="314"/>
      <c r="O321" s="314"/>
      <c r="P321" s="314"/>
      <c r="Q321" s="314"/>
      <c r="R321" s="314"/>
      <c r="S321" s="315"/>
      <c r="T321" s="316"/>
      <c r="U321" s="317"/>
      <c r="V321" s="318"/>
      <c r="W321" s="314"/>
      <c r="X321" s="314"/>
      <c r="Y321" s="314"/>
      <c r="Z321" s="314"/>
      <c r="AA321" s="314"/>
      <c r="AB321" s="314"/>
      <c r="AC321" s="314"/>
      <c r="AD321" s="314"/>
      <c r="AE321" s="314"/>
      <c r="AF321" s="311"/>
      <c r="AG321" s="313"/>
      <c r="AH321" s="313"/>
      <c r="AI321" s="313"/>
      <c r="AJ321" s="313"/>
      <c r="AK321" s="313"/>
      <c r="AL321" s="314"/>
      <c r="AM321" s="314"/>
      <c r="AN321" s="319"/>
      <c r="AO321" s="320"/>
      <c r="AP321" s="314"/>
      <c r="AQ321" s="313"/>
      <c r="AR321" s="313"/>
      <c r="AS321" s="313"/>
      <c r="AT321" s="313"/>
      <c r="AU321" s="313"/>
      <c r="AV321" s="313"/>
      <c r="AW321" s="313"/>
      <c r="AX321" s="321"/>
      <c r="AY321" s="320"/>
      <c r="AZ321" s="314"/>
      <c r="BA321" s="314"/>
      <c r="BB321" s="319"/>
      <c r="BC321" s="320"/>
      <c r="BD321" s="314"/>
      <c r="BE321" s="314"/>
      <c r="BF321" s="319"/>
      <c r="BG321" s="320"/>
      <c r="BH321" s="314"/>
      <c r="BI321" s="314"/>
      <c r="BJ321" s="319"/>
    </row>
    <row r="322" spans="1:62" ht="15.95" customHeight="1">
      <c r="A322" s="143"/>
      <c r="B322" s="332"/>
      <c r="C322" s="333"/>
      <c r="D322" s="334"/>
      <c r="E322" s="323"/>
      <c r="F322" s="324"/>
      <c r="G322" s="311"/>
      <c r="H322" s="312"/>
      <c r="I322" s="312"/>
      <c r="J322" s="312"/>
      <c r="K322" s="313"/>
      <c r="L322" s="313"/>
      <c r="M322" s="314"/>
      <c r="N322" s="314"/>
      <c r="O322" s="314"/>
      <c r="P322" s="314"/>
      <c r="Q322" s="314"/>
      <c r="R322" s="314"/>
      <c r="S322" s="315"/>
      <c r="T322" s="316"/>
      <c r="U322" s="317"/>
      <c r="V322" s="318"/>
      <c r="W322" s="314"/>
      <c r="X322" s="314"/>
      <c r="Y322" s="314"/>
      <c r="Z322" s="314"/>
      <c r="AA322" s="314"/>
      <c r="AB322" s="314"/>
      <c r="AC322" s="314"/>
      <c r="AD322" s="314"/>
      <c r="AE322" s="314"/>
      <c r="AF322" s="311"/>
      <c r="AG322" s="313"/>
      <c r="AH322" s="313"/>
      <c r="AI322" s="313"/>
      <c r="AJ322" s="313"/>
      <c r="AK322" s="313"/>
      <c r="AL322" s="314"/>
      <c r="AM322" s="314"/>
      <c r="AN322" s="319"/>
      <c r="AO322" s="320"/>
      <c r="AP322" s="314"/>
      <c r="AQ322" s="313"/>
      <c r="AR322" s="313"/>
      <c r="AS322" s="313"/>
      <c r="AT322" s="313"/>
      <c r="AU322" s="313"/>
      <c r="AV322" s="313"/>
      <c r="AW322" s="313"/>
      <c r="AX322" s="321"/>
      <c r="AY322" s="320"/>
      <c r="AZ322" s="314"/>
      <c r="BA322" s="314"/>
      <c r="BB322" s="319"/>
      <c r="BC322" s="320"/>
      <c r="BD322" s="314"/>
      <c r="BE322" s="314"/>
      <c r="BF322" s="319"/>
      <c r="BG322" s="320"/>
      <c r="BH322" s="314"/>
      <c r="BI322" s="314"/>
      <c r="BJ322" s="319"/>
    </row>
    <row r="323" spans="1:62" ht="15.95" customHeight="1">
      <c r="A323" s="143"/>
      <c r="B323" s="332"/>
      <c r="C323" s="333"/>
      <c r="D323" s="334"/>
      <c r="E323" s="323"/>
      <c r="F323" s="324"/>
      <c r="G323" s="311"/>
      <c r="H323" s="312"/>
      <c r="I323" s="312"/>
      <c r="J323" s="312"/>
      <c r="K323" s="313"/>
      <c r="L323" s="313"/>
      <c r="M323" s="314"/>
      <c r="N323" s="314"/>
      <c r="O323" s="314"/>
      <c r="P323" s="314"/>
      <c r="Q323" s="314"/>
      <c r="R323" s="314"/>
      <c r="S323" s="315"/>
      <c r="T323" s="316"/>
      <c r="U323" s="317"/>
      <c r="V323" s="318"/>
      <c r="W323" s="314"/>
      <c r="X323" s="314"/>
      <c r="Y323" s="314"/>
      <c r="Z323" s="314"/>
      <c r="AA323" s="314"/>
      <c r="AB323" s="314"/>
      <c r="AC323" s="314"/>
      <c r="AD323" s="314"/>
      <c r="AE323" s="314"/>
      <c r="AF323" s="311"/>
      <c r="AG323" s="313"/>
      <c r="AH323" s="313"/>
      <c r="AI323" s="313"/>
      <c r="AJ323" s="313"/>
      <c r="AK323" s="313"/>
      <c r="AL323" s="314"/>
      <c r="AM323" s="314"/>
      <c r="AN323" s="319"/>
      <c r="AO323" s="320"/>
      <c r="AP323" s="314"/>
      <c r="AQ323" s="313"/>
      <c r="AR323" s="313"/>
      <c r="AS323" s="313"/>
      <c r="AT323" s="313"/>
      <c r="AU323" s="313"/>
      <c r="AV323" s="313"/>
      <c r="AW323" s="313"/>
      <c r="AX323" s="321"/>
      <c r="AY323" s="320"/>
      <c r="AZ323" s="314"/>
      <c r="BA323" s="314"/>
      <c r="BB323" s="319"/>
      <c r="BC323" s="320"/>
      <c r="BD323" s="314"/>
      <c r="BE323" s="314"/>
      <c r="BF323" s="319"/>
      <c r="BG323" s="320"/>
      <c r="BH323" s="314"/>
      <c r="BI323" s="314"/>
      <c r="BJ323" s="319"/>
    </row>
    <row r="324" spans="1:62" ht="15.95" customHeight="1">
      <c r="A324" s="143"/>
      <c r="B324" s="332"/>
      <c r="C324" s="333"/>
      <c r="D324" s="334"/>
      <c r="E324" s="323"/>
      <c r="F324" s="324"/>
      <c r="G324" s="311"/>
      <c r="H324" s="312"/>
      <c r="I324" s="312"/>
      <c r="J324" s="312"/>
      <c r="K324" s="313"/>
      <c r="L324" s="313"/>
      <c r="M324" s="314"/>
      <c r="N324" s="314"/>
      <c r="O324" s="314"/>
      <c r="P324" s="314"/>
      <c r="Q324" s="314"/>
      <c r="R324" s="314"/>
      <c r="S324" s="315"/>
      <c r="T324" s="316"/>
      <c r="U324" s="317"/>
      <c r="V324" s="318"/>
      <c r="W324" s="314"/>
      <c r="X324" s="314"/>
      <c r="Y324" s="314"/>
      <c r="Z324" s="314"/>
      <c r="AA324" s="314"/>
      <c r="AB324" s="314"/>
      <c r="AC324" s="314"/>
      <c r="AD324" s="314"/>
      <c r="AE324" s="314"/>
      <c r="AF324" s="311"/>
      <c r="AG324" s="313"/>
      <c r="AH324" s="313"/>
      <c r="AI324" s="313"/>
      <c r="AJ324" s="313"/>
      <c r="AK324" s="313"/>
      <c r="AL324" s="314"/>
      <c r="AM324" s="314"/>
      <c r="AN324" s="319"/>
      <c r="AO324" s="320"/>
      <c r="AP324" s="314"/>
      <c r="AQ324" s="313"/>
      <c r="AR324" s="313"/>
      <c r="AS324" s="313"/>
      <c r="AT324" s="313"/>
      <c r="AU324" s="313"/>
      <c r="AV324" s="313"/>
      <c r="AW324" s="313"/>
      <c r="AX324" s="321"/>
      <c r="AY324" s="320"/>
      <c r="AZ324" s="314"/>
      <c r="BA324" s="314"/>
      <c r="BB324" s="319"/>
      <c r="BC324" s="320"/>
      <c r="BD324" s="314"/>
      <c r="BE324" s="314"/>
      <c r="BF324" s="319"/>
      <c r="BG324" s="320"/>
      <c r="BH324" s="314"/>
      <c r="BI324" s="314"/>
      <c r="BJ324" s="319"/>
    </row>
    <row r="325" spans="1:62" ht="15.95" customHeight="1">
      <c r="A325" s="143"/>
      <c r="B325" s="332"/>
      <c r="C325" s="333"/>
      <c r="D325" s="334"/>
      <c r="E325" s="323"/>
      <c r="F325" s="324"/>
      <c r="G325" s="311"/>
      <c r="H325" s="312"/>
      <c r="I325" s="312"/>
      <c r="J325" s="312"/>
      <c r="K325" s="313"/>
      <c r="L325" s="313"/>
      <c r="M325" s="314"/>
      <c r="N325" s="314"/>
      <c r="O325" s="314"/>
      <c r="P325" s="314"/>
      <c r="Q325" s="314"/>
      <c r="R325" s="314"/>
      <c r="S325" s="315"/>
      <c r="T325" s="316"/>
      <c r="U325" s="317"/>
      <c r="V325" s="318"/>
      <c r="W325" s="314"/>
      <c r="X325" s="314"/>
      <c r="Y325" s="314"/>
      <c r="Z325" s="314"/>
      <c r="AA325" s="314"/>
      <c r="AB325" s="314"/>
      <c r="AC325" s="314"/>
      <c r="AD325" s="314"/>
      <c r="AE325" s="314"/>
      <c r="AF325" s="311"/>
      <c r="AG325" s="313"/>
      <c r="AH325" s="313"/>
      <c r="AI325" s="313"/>
      <c r="AJ325" s="313"/>
      <c r="AK325" s="313"/>
      <c r="AL325" s="314"/>
      <c r="AM325" s="314"/>
      <c r="AN325" s="319"/>
      <c r="AO325" s="320"/>
      <c r="AP325" s="314"/>
      <c r="AQ325" s="313"/>
      <c r="AR325" s="313"/>
      <c r="AS325" s="313"/>
      <c r="AT325" s="313"/>
      <c r="AU325" s="313"/>
      <c r="AV325" s="313"/>
      <c r="AW325" s="313"/>
      <c r="AX325" s="321"/>
      <c r="AY325" s="320"/>
      <c r="AZ325" s="314"/>
      <c r="BA325" s="314"/>
      <c r="BB325" s="319"/>
      <c r="BC325" s="320"/>
      <c r="BD325" s="314"/>
      <c r="BE325" s="314"/>
      <c r="BF325" s="319"/>
      <c r="BG325" s="320"/>
      <c r="BH325" s="314"/>
      <c r="BI325" s="314"/>
      <c r="BJ325" s="319"/>
    </row>
    <row r="326" spans="1:62" ht="15.95" customHeight="1">
      <c r="A326" s="143"/>
      <c r="B326" s="332"/>
      <c r="C326" s="333"/>
      <c r="D326" s="334"/>
      <c r="E326" s="323"/>
      <c r="F326" s="324"/>
      <c r="G326" s="311"/>
      <c r="H326" s="312"/>
      <c r="I326" s="312"/>
      <c r="J326" s="312"/>
      <c r="K326" s="313"/>
      <c r="L326" s="313"/>
      <c r="M326" s="314"/>
      <c r="N326" s="314"/>
      <c r="O326" s="314"/>
      <c r="P326" s="314"/>
      <c r="Q326" s="314"/>
      <c r="R326" s="314"/>
      <c r="S326" s="315"/>
      <c r="T326" s="316"/>
      <c r="U326" s="317"/>
      <c r="V326" s="318"/>
      <c r="W326" s="314"/>
      <c r="X326" s="314"/>
      <c r="Y326" s="314"/>
      <c r="Z326" s="314"/>
      <c r="AA326" s="314"/>
      <c r="AB326" s="314"/>
      <c r="AC326" s="314"/>
      <c r="AD326" s="314"/>
      <c r="AE326" s="314"/>
      <c r="AF326" s="311"/>
      <c r="AG326" s="313"/>
      <c r="AH326" s="313"/>
      <c r="AI326" s="313"/>
      <c r="AJ326" s="313"/>
      <c r="AK326" s="313"/>
      <c r="AL326" s="314"/>
      <c r="AM326" s="314"/>
      <c r="AN326" s="319"/>
      <c r="AO326" s="320"/>
      <c r="AP326" s="314"/>
      <c r="AQ326" s="313"/>
      <c r="AR326" s="313"/>
      <c r="AS326" s="313"/>
      <c r="AT326" s="313"/>
      <c r="AU326" s="313"/>
      <c r="AV326" s="313"/>
      <c r="AW326" s="313"/>
      <c r="AX326" s="321"/>
      <c r="AY326" s="320"/>
      <c r="AZ326" s="314"/>
      <c r="BA326" s="314"/>
      <c r="BB326" s="319"/>
      <c r="BC326" s="320"/>
      <c r="BD326" s="314"/>
      <c r="BE326" s="314"/>
      <c r="BF326" s="319"/>
      <c r="BG326" s="320"/>
      <c r="BH326" s="314"/>
      <c r="BI326" s="314"/>
      <c r="BJ326" s="319"/>
    </row>
    <row r="327" spans="1:62" ht="15.95" customHeight="1">
      <c r="A327" s="143"/>
      <c r="B327" s="332"/>
      <c r="C327" s="333"/>
      <c r="D327" s="334"/>
      <c r="E327" s="323"/>
      <c r="F327" s="324"/>
      <c r="G327" s="311"/>
      <c r="H327" s="312"/>
      <c r="I327" s="312"/>
      <c r="J327" s="312"/>
      <c r="K327" s="313"/>
      <c r="L327" s="313"/>
      <c r="M327" s="314"/>
      <c r="N327" s="314"/>
      <c r="O327" s="314"/>
      <c r="P327" s="314"/>
      <c r="Q327" s="314"/>
      <c r="R327" s="314"/>
      <c r="S327" s="315"/>
      <c r="T327" s="316"/>
      <c r="U327" s="317"/>
      <c r="V327" s="318"/>
      <c r="W327" s="314"/>
      <c r="X327" s="314"/>
      <c r="Y327" s="314"/>
      <c r="Z327" s="314"/>
      <c r="AA327" s="314"/>
      <c r="AB327" s="314"/>
      <c r="AC327" s="314"/>
      <c r="AD327" s="314"/>
      <c r="AE327" s="314"/>
      <c r="AF327" s="311"/>
      <c r="AG327" s="313"/>
      <c r="AH327" s="313"/>
      <c r="AI327" s="313"/>
      <c r="AJ327" s="313"/>
      <c r="AK327" s="313"/>
      <c r="AL327" s="314"/>
      <c r="AM327" s="314"/>
      <c r="AN327" s="319"/>
      <c r="AO327" s="320"/>
      <c r="AP327" s="314"/>
      <c r="AQ327" s="313"/>
      <c r="AR327" s="313"/>
      <c r="AS327" s="313"/>
      <c r="AT327" s="313"/>
      <c r="AU327" s="313"/>
      <c r="AV327" s="313"/>
      <c r="AW327" s="313"/>
      <c r="AX327" s="321"/>
      <c r="AY327" s="320"/>
      <c r="AZ327" s="314"/>
      <c r="BA327" s="314"/>
      <c r="BB327" s="319"/>
      <c r="BC327" s="320"/>
      <c r="BD327" s="314"/>
      <c r="BE327" s="314"/>
      <c r="BF327" s="319"/>
      <c r="BG327" s="320"/>
      <c r="BH327" s="314"/>
      <c r="BI327" s="314"/>
      <c r="BJ327" s="319"/>
    </row>
    <row r="328" spans="1:62" ht="15.95" customHeight="1">
      <c r="A328" s="143"/>
      <c r="B328" s="332"/>
      <c r="C328" s="333"/>
      <c r="D328" s="334"/>
      <c r="E328" s="323"/>
      <c r="F328" s="324"/>
      <c r="G328" s="311"/>
      <c r="H328" s="312"/>
      <c r="I328" s="312"/>
      <c r="J328" s="312"/>
      <c r="K328" s="313"/>
      <c r="L328" s="313"/>
      <c r="M328" s="314"/>
      <c r="N328" s="314"/>
      <c r="O328" s="314"/>
      <c r="P328" s="314"/>
      <c r="Q328" s="314"/>
      <c r="R328" s="314"/>
      <c r="S328" s="315"/>
      <c r="T328" s="316"/>
      <c r="U328" s="317"/>
      <c r="V328" s="318"/>
      <c r="W328" s="314"/>
      <c r="X328" s="314"/>
      <c r="Y328" s="314"/>
      <c r="Z328" s="314"/>
      <c r="AA328" s="314"/>
      <c r="AB328" s="314"/>
      <c r="AC328" s="314"/>
      <c r="AD328" s="314"/>
      <c r="AE328" s="314"/>
      <c r="AF328" s="311"/>
      <c r="AG328" s="313"/>
      <c r="AH328" s="313"/>
      <c r="AI328" s="313"/>
      <c r="AJ328" s="313"/>
      <c r="AK328" s="313"/>
      <c r="AL328" s="314"/>
      <c r="AM328" s="314"/>
      <c r="AN328" s="319"/>
      <c r="AO328" s="320"/>
      <c r="AP328" s="314"/>
      <c r="AQ328" s="313"/>
      <c r="AR328" s="313"/>
      <c r="AS328" s="313"/>
      <c r="AT328" s="313"/>
      <c r="AU328" s="313"/>
      <c r="AV328" s="313"/>
      <c r="AW328" s="313"/>
      <c r="AX328" s="321"/>
      <c r="AY328" s="320"/>
      <c r="AZ328" s="314"/>
      <c r="BA328" s="314"/>
      <c r="BB328" s="319"/>
      <c r="BC328" s="320"/>
      <c r="BD328" s="314"/>
      <c r="BE328" s="314"/>
      <c r="BF328" s="319"/>
      <c r="BG328" s="320"/>
      <c r="BH328" s="314"/>
      <c r="BI328" s="314"/>
      <c r="BJ328" s="319"/>
    </row>
    <row r="329" spans="1:62" ht="15.95" customHeight="1">
      <c r="A329" s="143"/>
      <c r="B329" s="322"/>
      <c r="C329" s="322"/>
      <c r="D329" s="322"/>
      <c r="E329" s="323"/>
      <c r="F329" s="324"/>
      <c r="G329" s="311"/>
      <c r="H329" s="312"/>
      <c r="I329" s="312"/>
      <c r="J329" s="312"/>
      <c r="K329" s="313"/>
      <c r="L329" s="313"/>
      <c r="M329" s="314"/>
      <c r="N329" s="314"/>
      <c r="O329" s="314"/>
      <c r="P329" s="314"/>
      <c r="Q329" s="314"/>
      <c r="R329" s="314"/>
      <c r="S329" s="315"/>
      <c r="T329" s="316"/>
      <c r="U329" s="317"/>
      <c r="V329" s="318"/>
      <c r="W329" s="314"/>
      <c r="X329" s="314"/>
      <c r="Y329" s="314"/>
      <c r="Z329" s="314"/>
      <c r="AA329" s="314"/>
      <c r="AB329" s="314"/>
      <c r="AC329" s="314"/>
      <c r="AD329" s="314"/>
      <c r="AE329" s="314"/>
      <c r="AF329" s="311"/>
      <c r="AG329" s="313"/>
      <c r="AH329" s="313"/>
      <c r="AI329" s="313"/>
      <c r="AJ329" s="313"/>
      <c r="AK329" s="313"/>
      <c r="AL329" s="314"/>
      <c r="AM329" s="314"/>
      <c r="AN329" s="319"/>
      <c r="AO329" s="320"/>
      <c r="AP329" s="314"/>
      <c r="AQ329" s="313"/>
      <c r="AR329" s="313"/>
      <c r="AS329" s="313"/>
      <c r="AT329" s="313"/>
      <c r="AU329" s="313"/>
      <c r="AV329" s="313"/>
      <c r="AW329" s="313"/>
      <c r="AX329" s="321"/>
      <c r="AY329" s="320"/>
      <c r="AZ329" s="314"/>
      <c r="BA329" s="314"/>
      <c r="BB329" s="319"/>
      <c r="BC329" s="320"/>
      <c r="BD329" s="314"/>
      <c r="BE329" s="314"/>
      <c r="BF329" s="319"/>
      <c r="BG329" s="320"/>
      <c r="BH329" s="314"/>
      <c r="BI329" s="314"/>
      <c r="BJ329" s="319"/>
    </row>
    <row r="330" spans="1:62" ht="15.95" customHeight="1">
      <c r="A330" s="143"/>
      <c r="B330" s="322"/>
      <c r="C330" s="322"/>
      <c r="D330" s="322"/>
      <c r="E330" s="92"/>
      <c r="F330" s="93"/>
      <c r="G330" s="311"/>
      <c r="H330" s="312"/>
      <c r="I330" s="312"/>
      <c r="J330" s="312"/>
      <c r="K330" s="313"/>
      <c r="L330" s="313"/>
      <c r="M330" s="314"/>
      <c r="N330" s="314"/>
      <c r="O330" s="314"/>
      <c r="P330" s="314"/>
      <c r="Q330" s="314"/>
      <c r="R330" s="314"/>
      <c r="S330" s="315"/>
      <c r="T330" s="94"/>
      <c r="U330" s="95"/>
      <c r="V330" s="96"/>
      <c r="W330" s="314"/>
      <c r="X330" s="314"/>
      <c r="Y330" s="314"/>
      <c r="Z330" s="314"/>
      <c r="AA330" s="314"/>
      <c r="AB330" s="314"/>
      <c r="AC330" s="314"/>
      <c r="AD330" s="314"/>
      <c r="AE330" s="314"/>
      <c r="AF330" s="311"/>
      <c r="AG330" s="313"/>
      <c r="AH330" s="313"/>
      <c r="AI330" s="313"/>
      <c r="AJ330" s="313"/>
      <c r="AK330" s="313"/>
      <c r="AL330" s="314"/>
      <c r="AM330" s="314"/>
      <c r="AN330" s="319"/>
      <c r="AO330" s="320"/>
      <c r="AP330" s="314"/>
      <c r="AQ330" s="313"/>
      <c r="AR330" s="313"/>
      <c r="AS330" s="313"/>
      <c r="AT330" s="313"/>
      <c r="AU330" s="313"/>
      <c r="AV330" s="313"/>
      <c r="AW330" s="313"/>
      <c r="AX330" s="321"/>
      <c r="AY330" s="320"/>
      <c r="AZ330" s="314"/>
      <c r="BA330" s="314"/>
      <c r="BB330" s="319"/>
      <c r="BC330" s="320"/>
      <c r="BD330" s="314"/>
      <c r="BE330" s="314"/>
      <c r="BF330" s="319"/>
      <c r="BG330" s="320"/>
      <c r="BH330" s="314"/>
      <c r="BI330" s="314"/>
      <c r="BJ330" s="319"/>
    </row>
    <row r="331" spans="1:62" ht="15.95" customHeight="1">
      <c r="A331" s="143"/>
      <c r="B331" s="322"/>
      <c r="C331" s="322"/>
      <c r="D331" s="322"/>
      <c r="E331" s="323"/>
      <c r="F331" s="324"/>
      <c r="G331" s="311"/>
      <c r="H331" s="312"/>
      <c r="I331" s="312"/>
      <c r="J331" s="312"/>
      <c r="K331" s="313"/>
      <c r="L331" s="313"/>
      <c r="M331" s="314"/>
      <c r="N331" s="314"/>
      <c r="O331" s="314"/>
      <c r="P331" s="314"/>
      <c r="Q331" s="314"/>
      <c r="R331" s="314"/>
      <c r="S331" s="315"/>
      <c r="T331" s="316"/>
      <c r="U331" s="317"/>
      <c r="V331" s="318"/>
      <c r="W331" s="314"/>
      <c r="X331" s="314"/>
      <c r="Y331" s="314"/>
      <c r="Z331" s="314"/>
      <c r="AA331" s="314"/>
      <c r="AB331" s="314"/>
      <c r="AC331" s="314"/>
      <c r="AD331" s="314"/>
      <c r="AE331" s="314"/>
      <c r="AF331" s="311"/>
      <c r="AG331" s="313"/>
      <c r="AH331" s="313"/>
      <c r="AI331" s="313"/>
      <c r="AJ331" s="313"/>
      <c r="AK331" s="313"/>
      <c r="AL331" s="314"/>
      <c r="AM331" s="314"/>
      <c r="AN331" s="319"/>
      <c r="AO331" s="320"/>
      <c r="AP331" s="314"/>
      <c r="AQ331" s="313"/>
      <c r="AR331" s="313"/>
      <c r="AS331" s="313"/>
      <c r="AT331" s="313"/>
      <c r="AU331" s="313"/>
      <c r="AV331" s="313"/>
      <c r="AW331" s="313"/>
      <c r="AX331" s="321"/>
      <c r="AY331" s="320"/>
      <c r="AZ331" s="314"/>
      <c r="BA331" s="314"/>
      <c r="BB331" s="319"/>
      <c r="BC331" s="320"/>
      <c r="BD331" s="314"/>
      <c r="BE331" s="314"/>
      <c r="BF331" s="319"/>
      <c r="BG331" s="320"/>
      <c r="BH331" s="314"/>
      <c r="BI331" s="314"/>
      <c r="BJ331" s="319"/>
    </row>
    <row r="332" spans="1:62" ht="15.95" customHeight="1">
      <c r="A332" s="143"/>
      <c r="B332" s="322"/>
      <c r="C332" s="322"/>
      <c r="D332" s="322"/>
      <c r="E332" s="323"/>
      <c r="F332" s="324"/>
      <c r="G332" s="311"/>
      <c r="H332" s="312"/>
      <c r="I332" s="312"/>
      <c r="J332" s="312"/>
      <c r="K332" s="313"/>
      <c r="L332" s="313"/>
      <c r="M332" s="314"/>
      <c r="N332" s="314"/>
      <c r="O332" s="314"/>
      <c r="P332" s="314"/>
      <c r="Q332" s="314"/>
      <c r="R332" s="314"/>
      <c r="S332" s="315"/>
      <c r="T332" s="316"/>
      <c r="U332" s="317"/>
      <c r="V332" s="318"/>
      <c r="W332" s="314"/>
      <c r="X332" s="314"/>
      <c r="Y332" s="314"/>
      <c r="Z332" s="314"/>
      <c r="AA332" s="314"/>
      <c r="AB332" s="314"/>
      <c r="AC332" s="314"/>
      <c r="AD332" s="314"/>
      <c r="AE332" s="314"/>
      <c r="AF332" s="311"/>
      <c r="AG332" s="313"/>
      <c r="AH332" s="313"/>
      <c r="AI332" s="313"/>
      <c r="AJ332" s="313"/>
      <c r="AK332" s="313"/>
      <c r="AL332" s="314"/>
      <c r="AM332" s="314"/>
      <c r="AN332" s="319"/>
      <c r="AO332" s="320"/>
      <c r="AP332" s="314"/>
      <c r="AQ332" s="313"/>
      <c r="AR332" s="313"/>
      <c r="AS332" s="313"/>
      <c r="AT332" s="313"/>
      <c r="AU332" s="313"/>
      <c r="AV332" s="313"/>
      <c r="AW332" s="313"/>
      <c r="AX332" s="321"/>
      <c r="AY332" s="320"/>
      <c r="AZ332" s="314"/>
      <c r="BA332" s="314"/>
      <c r="BB332" s="319"/>
      <c r="BC332" s="320"/>
      <c r="BD332" s="314"/>
      <c r="BE332" s="314"/>
      <c r="BF332" s="319"/>
      <c r="BG332" s="320"/>
      <c r="BH332" s="314"/>
      <c r="BI332" s="314"/>
      <c r="BJ332" s="319"/>
    </row>
    <row r="333" spans="1:62" ht="15.95" customHeight="1">
      <c r="A333" s="143"/>
      <c r="B333" s="322"/>
      <c r="C333" s="322"/>
      <c r="D333" s="322"/>
      <c r="E333" s="323"/>
      <c r="F333" s="324"/>
      <c r="G333" s="311"/>
      <c r="H333" s="312"/>
      <c r="I333" s="312"/>
      <c r="J333" s="312"/>
      <c r="K333" s="313"/>
      <c r="L333" s="313"/>
      <c r="M333" s="314"/>
      <c r="N333" s="314"/>
      <c r="O333" s="314"/>
      <c r="P333" s="314"/>
      <c r="Q333" s="314"/>
      <c r="R333" s="314"/>
      <c r="S333" s="315"/>
      <c r="T333" s="316"/>
      <c r="U333" s="317"/>
      <c r="V333" s="318"/>
      <c r="W333" s="314"/>
      <c r="X333" s="314"/>
      <c r="Y333" s="314"/>
      <c r="Z333" s="314"/>
      <c r="AA333" s="314"/>
      <c r="AB333" s="314"/>
      <c r="AC333" s="314"/>
      <c r="AD333" s="314"/>
      <c r="AE333" s="314"/>
      <c r="AF333" s="311"/>
      <c r="AG333" s="313"/>
      <c r="AH333" s="313"/>
      <c r="AI333" s="313"/>
      <c r="AJ333" s="313"/>
      <c r="AK333" s="313"/>
      <c r="AL333" s="314"/>
      <c r="AM333" s="314"/>
      <c r="AN333" s="319"/>
      <c r="AO333" s="320"/>
      <c r="AP333" s="314"/>
      <c r="AQ333" s="313"/>
      <c r="AR333" s="313"/>
      <c r="AS333" s="313"/>
      <c r="AT333" s="313"/>
      <c r="AU333" s="313"/>
      <c r="AV333" s="313"/>
      <c r="AW333" s="313"/>
      <c r="AX333" s="321"/>
      <c r="AY333" s="320"/>
      <c r="AZ333" s="314"/>
      <c r="BA333" s="314"/>
      <c r="BB333" s="319"/>
      <c r="BC333" s="320"/>
      <c r="BD333" s="314"/>
      <c r="BE333" s="314"/>
      <c r="BF333" s="319"/>
      <c r="BG333" s="320"/>
      <c r="BH333" s="314"/>
      <c r="BI333" s="314"/>
      <c r="BJ333" s="319"/>
    </row>
    <row r="334" spans="1:62" ht="15.95" customHeight="1">
      <c r="A334" s="143"/>
      <c r="B334" s="322"/>
      <c r="C334" s="322"/>
      <c r="D334" s="322"/>
      <c r="E334" s="323"/>
      <c r="F334" s="324"/>
      <c r="G334" s="311"/>
      <c r="H334" s="312"/>
      <c r="I334" s="312"/>
      <c r="J334" s="312"/>
      <c r="K334" s="313"/>
      <c r="L334" s="313"/>
      <c r="M334" s="314"/>
      <c r="N334" s="314"/>
      <c r="O334" s="314"/>
      <c r="P334" s="314"/>
      <c r="Q334" s="314"/>
      <c r="R334" s="314"/>
      <c r="S334" s="315"/>
      <c r="T334" s="316"/>
      <c r="U334" s="317"/>
      <c r="V334" s="318"/>
      <c r="W334" s="314"/>
      <c r="X334" s="314"/>
      <c r="Y334" s="314"/>
      <c r="Z334" s="314"/>
      <c r="AA334" s="314"/>
      <c r="AB334" s="314"/>
      <c r="AC334" s="314"/>
      <c r="AD334" s="314"/>
      <c r="AE334" s="314"/>
      <c r="AF334" s="311"/>
      <c r="AG334" s="313"/>
      <c r="AH334" s="313"/>
      <c r="AI334" s="313"/>
      <c r="AJ334" s="313"/>
      <c r="AK334" s="313"/>
      <c r="AL334" s="314"/>
      <c r="AM334" s="314"/>
      <c r="AN334" s="319"/>
      <c r="AO334" s="320"/>
      <c r="AP334" s="314"/>
      <c r="AQ334" s="313"/>
      <c r="AR334" s="313"/>
      <c r="AS334" s="313"/>
      <c r="AT334" s="313"/>
      <c r="AU334" s="313"/>
      <c r="AV334" s="313"/>
      <c r="AW334" s="313"/>
      <c r="AX334" s="321"/>
      <c r="AY334" s="320"/>
      <c r="AZ334" s="314"/>
      <c r="BA334" s="314"/>
      <c r="BB334" s="319"/>
      <c r="BC334" s="320"/>
      <c r="BD334" s="314"/>
      <c r="BE334" s="314"/>
      <c r="BF334" s="319"/>
      <c r="BG334" s="320"/>
      <c r="BH334" s="314"/>
      <c r="BI334" s="314"/>
      <c r="BJ334" s="319"/>
    </row>
    <row r="335" spans="1:62" ht="15.95" customHeight="1">
      <c r="A335" s="143"/>
      <c r="B335" s="332"/>
      <c r="C335" s="333"/>
      <c r="D335" s="334"/>
      <c r="E335" s="323"/>
      <c r="F335" s="324"/>
      <c r="G335" s="335"/>
      <c r="H335" s="330"/>
      <c r="I335" s="330"/>
      <c r="J335" s="330"/>
      <c r="K335" s="330"/>
      <c r="L335" s="312"/>
      <c r="M335" s="315"/>
      <c r="N335" s="328"/>
      <c r="O335" s="328"/>
      <c r="P335" s="328"/>
      <c r="Q335" s="328"/>
      <c r="R335" s="328"/>
      <c r="S335" s="328"/>
      <c r="T335" s="316"/>
      <c r="U335" s="317"/>
      <c r="V335" s="318"/>
      <c r="W335" s="315"/>
      <c r="X335" s="328"/>
      <c r="Y335" s="328"/>
      <c r="Z335" s="328"/>
      <c r="AA335" s="328"/>
      <c r="AB335" s="328"/>
      <c r="AC335" s="328"/>
      <c r="AD335" s="328"/>
      <c r="AE335" s="326"/>
      <c r="AF335" s="311"/>
      <c r="AG335" s="313"/>
      <c r="AH335" s="313"/>
      <c r="AI335" s="313"/>
      <c r="AJ335" s="313"/>
      <c r="AK335" s="313"/>
      <c r="AL335" s="314"/>
      <c r="AM335" s="314"/>
      <c r="AN335" s="319"/>
      <c r="AO335" s="325"/>
      <c r="AP335" s="326"/>
      <c r="AQ335" s="329"/>
      <c r="AR335" s="330"/>
      <c r="AS335" s="330"/>
      <c r="AT335" s="330"/>
      <c r="AU335" s="330"/>
      <c r="AV335" s="330"/>
      <c r="AW335" s="330"/>
      <c r="AX335" s="331"/>
      <c r="AY335" s="325"/>
      <c r="AZ335" s="326"/>
      <c r="BA335" s="315"/>
      <c r="BB335" s="327"/>
      <c r="BC335" s="325"/>
      <c r="BD335" s="326"/>
      <c r="BE335" s="315"/>
      <c r="BF335" s="327"/>
      <c r="BG335" s="325"/>
      <c r="BH335" s="326"/>
      <c r="BI335" s="315"/>
      <c r="BJ335" s="327"/>
    </row>
    <row r="336" spans="1:62" ht="15.95" customHeight="1">
      <c r="A336" s="143"/>
      <c r="B336" s="322"/>
      <c r="C336" s="322"/>
      <c r="D336" s="322"/>
      <c r="E336" s="323"/>
      <c r="F336" s="324"/>
      <c r="G336" s="311"/>
      <c r="H336" s="312"/>
      <c r="I336" s="312"/>
      <c r="J336" s="312"/>
      <c r="K336" s="313"/>
      <c r="L336" s="313"/>
      <c r="M336" s="314"/>
      <c r="N336" s="314"/>
      <c r="O336" s="314"/>
      <c r="P336" s="314"/>
      <c r="Q336" s="314"/>
      <c r="R336" s="314"/>
      <c r="S336" s="315"/>
      <c r="T336" s="316"/>
      <c r="U336" s="317"/>
      <c r="V336" s="318"/>
      <c r="W336" s="314"/>
      <c r="X336" s="314"/>
      <c r="Y336" s="314"/>
      <c r="Z336" s="314"/>
      <c r="AA336" s="314"/>
      <c r="AB336" s="314"/>
      <c r="AC336" s="314"/>
      <c r="AD336" s="314"/>
      <c r="AE336" s="314"/>
      <c r="AF336" s="311"/>
      <c r="AG336" s="313"/>
      <c r="AH336" s="313"/>
      <c r="AI336" s="313"/>
      <c r="AJ336" s="313"/>
      <c r="AK336" s="313"/>
      <c r="AL336" s="314"/>
      <c r="AM336" s="314"/>
      <c r="AN336" s="319"/>
      <c r="AO336" s="320"/>
      <c r="AP336" s="314"/>
      <c r="AQ336" s="313"/>
      <c r="AR336" s="313"/>
      <c r="AS336" s="313"/>
      <c r="AT336" s="313"/>
      <c r="AU336" s="313"/>
      <c r="AV336" s="313"/>
      <c r="AW336" s="313"/>
      <c r="AX336" s="321"/>
      <c r="AY336" s="320"/>
      <c r="AZ336" s="314"/>
      <c r="BA336" s="314"/>
      <c r="BB336" s="319"/>
      <c r="BC336" s="320"/>
      <c r="BD336" s="314"/>
      <c r="BE336" s="314"/>
      <c r="BF336" s="319"/>
      <c r="BG336" s="320"/>
      <c r="BH336" s="314"/>
      <c r="BI336" s="314"/>
      <c r="BJ336" s="319"/>
    </row>
    <row r="337" spans="1:63" ht="15.95" customHeight="1">
      <c r="A337" s="143"/>
      <c r="B337" s="322"/>
      <c r="C337" s="322"/>
      <c r="D337" s="322"/>
      <c r="E337" s="323"/>
      <c r="F337" s="324"/>
      <c r="G337" s="311"/>
      <c r="H337" s="312"/>
      <c r="I337" s="312"/>
      <c r="J337" s="312"/>
      <c r="K337" s="313"/>
      <c r="L337" s="313"/>
      <c r="M337" s="314"/>
      <c r="N337" s="314"/>
      <c r="O337" s="314"/>
      <c r="P337" s="314"/>
      <c r="Q337" s="314"/>
      <c r="R337" s="314"/>
      <c r="S337" s="315"/>
      <c r="T337" s="316"/>
      <c r="U337" s="317"/>
      <c r="V337" s="318"/>
      <c r="W337" s="314"/>
      <c r="X337" s="314"/>
      <c r="Y337" s="314"/>
      <c r="Z337" s="314"/>
      <c r="AA337" s="314"/>
      <c r="AB337" s="314"/>
      <c r="AC337" s="314"/>
      <c r="AD337" s="314"/>
      <c r="AE337" s="314"/>
      <c r="AF337" s="311"/>
      <c r="AG337" s="313"/>
      <c r="AH337" s="313"/>
      <c r="AI337" s="313"/>
      <c r="AJ337" s="313"/>
      <c r="AK337" s="313"/>
      <c r="AL337" s="314"/>
      <c r="AM337" s="314"/>
      <c r="AN337" s="319"/>
      <c r="AO337" s="320"/>
      <c r="AP337" s="314"/>
      <c r="AQ337" s="313"/>
      <c r="AR337" s="313"/>
      <c r="AS337" s="313"/>
      <c r="AT337" s="313"/>
      <c r="AU337" s="313"/>
      <c r="AV337" s="313"/>
      <c r="AW337" s="313"/>
      <c r="AX337" s="321"/>
      <c r="AY337" s="320"/>
      <c r="AZ337" s="314"/>
      <c r="BA337" s="314"/>
      <c r="BB337" s="319"/>
      <c r="BC337" s="320"/>
      <c r="BD337" s="314"/>
      <c r="BE337" s="314"/>
      <c r="BF337" s="319"/>
      <c r="BG337" s="320"/>
      <c r="BH337" s="314"/>
      <c r="BI337" s="314"/>
      <c r="BJ337" s="319"/>
    </row>
    <row r="338" spans="1:63" ht="15.95" customHeight="1">
      <c r="A338" s="143"/>
      <c r="B338" s="322"/>
      <c r="C338" s="322"/>
      <c r="D338" s="322"/>
      <c r="E338" s="323"/>
      <c r="F338" s="324"/>
      <c r="G338" s="311"/>
      <c r="H338" s="312"/>
      <c r="I338" s="312"/>
      <c r="J338" s="312"/>
      <c r="K338" s="313"/>
      <c r="L338" s="313"/>
      <c r="M338" s="314"/>
      <c r="N338" s="314"/>
      <c r="O338" s="314"/>
      <c r="P338" s="314"/>
      <c r="Q338" s="314"/>
      <c r="R338" s="314"/>
      <c r="S338" s="315"/>
      <c r="T338" s="316"/>
      <c r="U338" s="317"/>
      <c r="V338" s="318"/>
      <c r="W338" s="314"/>
      <c r="X338" s="314"/>
      <c r="Y338" s="314"/>
      <c r="Z338" s="314"/>
      <c r="AA338" s="314"/>
      <c r="AB338" s="314"/>
      <c r="AC338" s="314"/>
      <c r="AD338" s="314"/>
      <c r="AE338" s="314"/>
      <c r="AF338" s="311"/>
      <c r="AG338" s="313"/>
      <c r="AH338" s="313"/>
      <c r="AI338" s="313"/>
      <c r="AJ338" s="313"/>
      <c r="AK338" s="313"/>
      <c r="AL338" s="314"/>
      <c r="AM338" s="314"/>
      <c r="AN338" s="319"/>
      <c r="AO338" s="320"/>
      <c r="AP338" s="314"/>
      <c r="AQ338" s="313"/>
      <c r="AR338" s="313"/>
      <c r="AS338" s="313"/>
      <c r="AT338" s="313"/>
      <c r="AU338" s="313"/>
      <c r="AV338" s="313"/>
      <c r="AW338" s="313"/>
      <c r="AX338" s="321"/>
      <c r="AY338" s="320"/>
      <c r="AZ338" s="314"/>
      <c r="BA338" s="314"/>
      <c r="BB338" s="319"/>
      <c r="BC338" s="320"/>
      <c r="BD338" s="314"/>
      <c r="BE338" s="314"/>
      <c r="BF338" s="319"/>
      <c r="BG338" s="320"/>
      <c r="BH338" s="314"/>
      <c r="BI338" s="314"/>
      <c r="BJ338" s="319"/>
    </row>
    <row r="339" spans="1:63" ht="15.95" customHeight="1">
      <c r="A339" s="143"/>
      <c r="B339" s="322"/>
      <c r="C339" s="322"/>
      <c r="D339" s="322"/>
      <c r="E339" s="323"/>
      <c r="F339" s="324"/>
      <c r="G339" s="311"/>
      <c r="H339" s="312"/>
      <c r="I339" s="312"/>
      <c r="J339" s="312"/>
      <c r="K339" s="313"/>
      <c r="L339" s="313"/>
      <c r="M339" s="314"/>
      <c r="N339" s="314"/>
      <c r="O339" s="314"/>
      <c r="P339" s="314"/>
      <c r="Q339" s="314"/>
      <c r="R339" s="314"/>
      <c r="S339" s="315"/>
      <c r="T339" s="316"/>
      <c r="U339" s="317"/>
      <c r="V339" s="318"/>
      <c r="W339" s="314"/>
      <c r="X339" s="314"/>
      <c r="Y339" s="314"/>
      <c r="Z339" s="314"/>
      <c r="AA339" s="314"/>
      <c r="AB339" s="314"/>
      <c r="AC339" s="314"/>
      <c r="AD339" s="314"/>
      <c r="AE339" s="314"/>
      <c r="AF339" s="311"/>
      <c r="AG339" s="313"/>
      <c r="AH339" s="313"/>
      <c r="AI339" s="313"/>
      <c r="AJ339" s="313"/>
      <c r="AK339" s="313"/>
      <c r="AL339" s="314"/>
      <c r="AM339" s="314"/>
      <c r="AN339" s="319"/>
      <c r="AO339" s="320"/>
      <c r="AP339" s="314"/>
      <c r="AQ339" s="313"/>
      <c r="AR339" s="313"/>
      <c r="AS339" s="313"/>
      <c r="AT339" s="313"/>
      <c r="AU339" s="313"/>
      <c r="AV339" s="313"/>
      <c r="AW339" s="313"/>
      <c r="AX339" s="321"/>
      <c r="AY339" s="320"/>
      <c r="AZ339" s="314"/>
      <c r="BA339" s="314"/>
      <c r="BB339" s="319"/>
      <c r="BC339" s="320"/>
      <c r="BD339" s="314"/>
      <c r="BE339" s="314"/>
      <c r="BF339" s="319"/>
      <c r="BG339" s="320"/>
      <c r="BH339" s="314"/>
      <c r="BI339" s="314"/>
      <c r="BJ339" s="319"/>
    </row>
    <row r="340" spans="1:63" ht="15.95" customHeight="1">
      <c r="A340" s="143"/>
      <c r="B340" s="322"/>
      <c r="C340" s="322"/>
      <c r="D340" s="322"/>
      <c r="E340" s="323"/>
      <c r="F340" s="324"/>
      <c r="G340" s="311"/>
      <c r="H340" s="312"/>
      <c r="I340" s="312"/>
      <c r="J340" s="312"/>
      <c r="K340" s="313"/>
      <c r="L340" s="313"/>
      <c r="M340" s="314"/>
      <c r="N340" s="314"/>
      <c r="O340" s="314"/>
      <c r="P340" s="314"/>
      <c r="Q340" s="314"/>
      <c r="R340" s="314"/>
      <c r="S340" s="315"/>
      <c r="T340" s="316"/>
      <c r="U340" s="317"/>
      <c r="V340" s="318"/>
      <c r="W340" s="314"/>
      <c r="X340" s="314"/>
      <c r="Y340" s="314"/>
      <c r="Z340" s="314"/>
      <c r="AA340" s="314"/>
      <c r="AB340" s="314"/>
      <c r="AC340" s="314"/>
      <c r="AD340" s="314"/>
      <c r="AE340" s="314"/>
      <c r="AF340" s="311"/>
      <c r="AG340" s="313"/>
      <c r="AH340" s="313"/>
      <c r="AI340" s="313"/>
      <c r="AJ340" s="313"/>
      <c r="AK340" s="313"/>
      <c r="AL340" s="314"/>
      <c r="AM340" s="314"/>
      <c r="AN340" s="319"/>
      <c r="AO340" s="320"/>
      <c r="AP340" s="314"/>
      <c r="AQ340" s="313"/>
      <c r="AR340" s="313"/>
      <c r="AS340" s="313"/>
      <c r="AT340" s="313"/>
      <c r="AU340" s="313"/>
      <c r="AV340" s="313"/>
      <c r="AW340" s="313"/>
      <c r="AX340" s="321"/>
      <c r="AY340" s="320"/>
      <c r="AZ340" s="314"/>
      <c r="BA340" s="314"/>
      <c r="BB340" s="319"/>
      <c r="BC340" s="320"/>
      <c r="BD340" s="314"/>
      <c r="BE340" s="314"/>
      <c r="BF340" s="319"/>
      <c r="BG340" s="320"/>
      <c r="BH340" s="314"/>
      <c r="BI340" s="314"/>
      <c r="BJ340" s="319"/>
    </row>
    <row r="341" spans="1:63" ht="15.95" customHeight="1">
      <c r="A341" s="143"/>
      <c r="B341" s="322"/>
      <c r="C341" s="322"/>
      <c r="D341" s="322"/>
      <c r="E341" s="323"/>
      <c r="F341" s="324"/>
      <c r="G341" s="311"/>
      <c r="H341" s="312"/>
      <c r="I341" s="312"/>
      <c r="J341" s="312"/>
      <c r="K341" s="313"/>
      <c r="L341" s="313"/>
      <c r="M341" s="314"/>
      <c r="N341" s="314"/>
      <c r="O341" s="314"/>
      <c r="P341" s="314"/>
      <c r="Q341" s="314"/>
      <c r="R341" s="314"/>
      <c r="S341" s="315"/>
      <c r="T341" s="316"/>
      <c r="U341" s="317"/>
      <c r="V341" s="318"/>
      <c r="W341" s="314"/>
      <c r="X341" s="314"/>
      <c r="Y341" s="314"/>
      <c r="Z341" s="314"/>
      <c r="AA341" s="314"/>
      <c r="AB341" s="314"/>
      <c r="AC341" s="314"/>
      <c r="AD341" s="314"/>
      <c r="AE341" s="314"/>
      <c r="AF341" s="311"/>
      <c r="AG341" s="313"/>
      <c r="AH341" s="313"/>
      <c r="AI341" s="313"/>
      <c r="AJ341" s="313"/>
      <c r="AK341" s="313"/>
      <c r="AL341" s="314"/>
      <c r="AM341" s="314"/>
      <c r="AN341" s="319"/>
      <c r="AO341" s="320"/>
      <c r="AP341" s="314"/>
      <c r="AQ341" s="313"/>
      <c r="AR341" s="313"/>
      <c r="AS341" s="313"/>
      <c r="AT341" s="313"/>
      <c r="AU341" s="313"/>
      <c r="AV341" s="313"/>
      <c r="AW341" s="313"/>
      <c r="AX341" s="321"/>
      <c r="AY341" s="320"/>
      <c r="AZ341" s="314"/>
      <c r="BA341" s="314"/>
      <c r="BB341" s="319"/>
      <c r="BC341" s="320"/>
      <c r="BD341" s="314"/>
      <c r="BE341" s="314"/>
      <c r="BF341" s="319"/>
      <c r="BG341" s="320"/>
      <c r="BH341" s="314"/>
      <c r="BI341" s="314"/>
      <c r="BJ341" s="319"/>
    </row>
    <row r="342" spans="1:63" ht="12.95" customHeight="1">
      <c r="A342" s="39" t="str">
        <f>様式A!$A$66</f>
        <v>※施工記録様式（様式A～D）は、工事の1契約ごとに作成すること。作成後、「浜松市道路トンネル・シェッド・大型カルバート様式保存マニュアル」に基づき、「浜松市土木情報管理システム」に登録すること。</v>
      </c>
    </row>
    <row r="343" spans="1:63" ht="12.95" customHeight="1">
      <c r="A343" s="39"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344" spans="1:63" ht="12.95" customHeight="1">
      <c r="A344" s="39" t="str">
        <f>$A$43</f>
        <v>※定期点検以外で発見した変状についても詳細調査・措置を行った場合は、定期点検時に発見した変状と番号が重複しないよう配慮し、ブロック番号～措置履歴を記載すること。</v>
      </c>
    </row>
    <row r="345" spans="1:63" s="83" customFormat="1">
      <c r="A345" s="80"/>
      <c r="B345" s="80"/>
      <c r="C345" s="80"/>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2"/>
      <c r="BA345" s="82"/>
      <c r="BB345" s="82"/>
      <c r="BC345" s="82"/>
      <c r="BD345" s="82"/>
      <c r="BE345" s="82"/>
      <c r="BF345" s="82"/>
      <c r="BG345" s="79" t="str">
        <f>$BG$1</f>
        <v>施工記録様式C（定期点検に基づく補修用）</v>
      </c>
      <c r="BH345" s="346" t="str">
        <f>様式A!$AH$1</f>
        <v>Ver.1.0</v>
      </c>
      <c r="BI345" s="346"/>
      <c r="BJ345" s="346"/>
    </row>
    <row r="346" spans="1:63" ht="5.0999999999999996" customHeight="1">
      <c r="A346" s="13"/>
      <c r="B346" s="13"/>
      <c r="C346" s="13"/>
      <c r="D346" s="13"/>
      <c r="E346" s="13"/>
      <c r="F346" s="13"/>
      <c r="G346" s="61"/>
      <c r="H346" s="13"/>
      <c r="I346" s="13"/>
      <c r="J346" s="13"/>
      <c r="K346" s="13"/>
      <c r="L346" s="13"/>
      <c r="M346" s="61"/>
      <c r="N346" s="13"/>
      <c r="O346" s="13"/>
      <c r="P346" s="13"/>
      <c r="Q346" s="61"/>
      <c r="R346" s="61"/>
      <c r="S346" s="13"/>
      <c r="T346" s="13"/>
      <c r="U346" s="13"/>
      <c r="V346" s="61"/>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61"/>
      <c r="AU346" s="13"/>
      <c r="AV346" s="13"/>
      <c r="AW346" s="13"/>
      <c r="AX346" s="61"/>
      <c r="AY346" s="61"/>
      <c r="AZ346" s="13"/>
      <c r="BA346" s="13"/>
      <c r="BB346" s="13"/>
      <c r="BC346" s="61"/>
      <c r="BD346" s="13"/>
      <c r="BE346" s="13"/>
      <c r="BF346" s="13"/>
      <c r="BG346" s="13"/>
      <c r="BH346" s="61"/>
      <c r="BI346" s="20"/>
      <c r="BJ346" s="20"/>
    </row>
    <row r="347" spans="1:63" ht="17.100000000000001" customHeight="1">
      <c r="A347" s="72" t="s">
        <v>294</v>
      </c>
      <c r="B347" s="72"/>
      <c r="C347" s="72"/>
      <c r="D347" s="72"/>
      <c r="E347" s="72"/>
      <c r="F347" s="72"/>
      <c r="G347" s="72"/>
      <c r="H347" s="72"/>
      <c r="I347" s="72"/>
      <c r="J347" s="72"/>
      <c r="K347" s="72"/>
      <c r="L347" s="72"/>
      <c r="M347" s="72"/>
      <c r="N347" s="72"/>
      <c r="O347" s="72"/>
      <c r="P347" s="72"/>
      <c r="Q347" s="72"/>
      <c r="R347" s="72"/>
      <c r="S347" s="72"/>
      <c r="T347" s="72"/>
      <c r="U347" s="72"/>
      <c r="V347" s="40"/>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41"/>
      <c r="AV347" s="179" t="s">
        <v>81</v>
      </c>
      <c r="AW347" s="180"/>
      <c r="AX347" s="180"/>
      <c r="AY347" s="180"/>
      <c r="AZ347" s="181"/>
      <c r="BA347" s="347">
        <f>様式A!$AB$3</f>
        <v>0</v>
      </c>
      <c r="BB347" s="348"/>
      <c r="BC347" s="348"/>
      <c r="BD347" s="348"/>
      <c r="BE347" s="348"/>
      <c r="BF347" s="348"/>
      <c r="BG347" s="348"/>
      <c r="BH347" s="348"/>
      <c r="BI347" s="348"/>
      <c r="BJ347" s="349"/>
      <c r="BK347" s="1" t="s">
        <v>315</v>
      </c>
    </row>
    <row r="348" spans="1:63" ht="5.0999999999999996" customHeight="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row>
    <row r="349" spans="1:63" ht="12" customHeight="1">
      <c r="A349" s="154" t="s">
        <v>76</v>
      </c>
      <c r="B349" s="154"/>
      <c r="C349" s="154"/>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c r="AY349" s="154"/>
      <c r="AZ349" s="154"/>
      <c r="BA349" s="154"/>
      <c r="BB349" s="154"/>
      <c r="BC349" s="154"/>
      <c r="BD349" s="154"/>
      <c r="BE349" s="154"/>
      <c r="BF349" s="154"/>
      <c r="BG349" s="154"/>
      <c r="BH349" s="154"/>
      <c r="BI349" s="154"/>
      <c r="BJ349" s="154"/>
    </row>
    <row r="350" spans="1:63" ht="15.95" customHeight="1">
      <c r="A350" s="154" t="s">
        <v>1</v>
      </c>
      <c r="B350" s="154"/>
      <c r="C350" s="154"/>
      <c r="D350" s="154"/>
      <c r="E350" s="154"/>
      <c r="F350" s="350">
        <f>様式A!$G$54</f>
        <v>0</v>
      </c>
      <c r="G350" s="350"/>
      <c r="H350" s="350"/>
      <c r="I350" s="350"/>
      <c r="J350" s="350"/>
      <c r="K350" s="350"/>
      <c r="L350" s="350"/>
      <c r="M350" s="350"/>
      <c r="N350" s="350"/>
      <c r="O350" s="350"/>
      <c r="P350" s="350"/>
      <c r="Q350" s="350"/>
      <c r="R350" s="350"/>
      <c r="S350" s="350"/>
      <c r="T350" s="350"/>
      <c r="U350" s="350"/>
      <c r="V350" s="350"/>
      <c r="W350" s="350"/>
      <c r="X350" s="350"/>
      <c r="Y350" s="350"/>
      <c r="Z350" s="350"/>
      <c r="AA350" s="350"/>
      <c r="AB350" s="350"/>
      <c r="AC350" s="350"/>
      <c r="AD350" s="350"/>
      <c r="AE350" s="350"/>
      <c r="AF350" s="350"/>
      <c r="AG350" s="350"/>
      <c r="AH350" s="350"/>
      <c r="AI350" s="350"/>
      <c r="AJ350" s="350"/>
      <c r="AK350" s="350"/>
      <c r="AL350" s="350"/>
      <c r="AM350" s="350"/>
      <c r="AN350" s="350"/>
      <c r="AO350" s="350"/>
      <c r="AP350" s="350"/>
      <c r="AQ350" s="350"/>
      <c r="AR350" s="350"/>
      <c r="AS350" s="350"/>
      <c r="AT350" s="350"/>
      <c r="AU350" s="350"/>
      <c r="AV350" s="350"/>
      <c r="AW350" s="350"/>
      <c r="AX350" s="350"/>
      <c r="AY350" s="191" t="s">
        <v>20</v>
      </c>
      <c r="AZ350" s="192"/>
      <c r="BA350" s="192"/>
      <c r="BB350" s="192"/>
      <c r="BC350" s="193"/>
      <c r="BD350" s="351">
        <f>様式A!$G$53</f>
        <v>0</v>
      </c>
      <c r="BE350" s="351"/>
      <c r="BF350" s="351"/>
      <c r="BG350" s="351"/>
      <c r="BH350" s="351"/>
      <c r="BI350" s="351"/>
      <c r="BJ350" s="351"/>
      <c r="BK350" s="1" t="s">
        <v>315</v>
      </c>
    </row>
    <row r="351" spans="1:63" ht="15.95" customHeight="1">
      <c r="A351" s="154" t="s">
        <v>218</v>
      </c>
      <c r="B351" s="154"/>
      <c r="C351" s="154"/>
      <c r="D351" s="154"/>
      <c r="E351" s="154"/>
      <c r="F351" s="351" t="e">
        <f>VLOOKUP($BA$3,【編集厳禁】施設情報!$A$2:$X$13,2,FALSE)</f>
        <v>#N/A</v>
      </c>
      <c r="G351" s="351"/>
      <c r="H351" s="351"/>
      <c r="I351" s="351"/>
      <c r="J351" s="351"/>
      <c r="K351" s="351"/>
      <c r="L351" s="351"/>
      <c r="M351" s="351"/>
      <c r="N351" s="351"/>
      <c r="O351" s="351"/>
      <c r="P351" s="352" t="s">
        <v>0</v>
      </c>
      <c r="Q351" s="352"/>
      <c r="R351" s="352"/>
      <c r="S351" s="352"/>
      <c r="T351" s="352"/>
      <c r="U351" s="351" t="e">
        <f>CONCATENATE(VLOOKUP($BA$3,【編集厳禁】施設情報!$A$2:$X$13,3,FALSE),VLOOKUP($BA$3,【編集厳禁】施設情報!$A$2:$X$13,4,FALSE))</f>
        <v>#N/A</v>
      </c>
      <c r="V351" s="351"/>
      <c r="W351" s="351"/>
      <c r="X351" s="351"/>
      <c r="Y351" s="351"/>
      <c r="Z351" s="351"/>
      <c r="AA351" s="351"/>
      <c r="AB351" s="351"/>
      <c r="AC351" s="351"/>
      <c r="AD351" s="351"/>
      <c r="AE351" s="351"/>
      <c r="AF351" s="351"/>
      <c r="AG351" s="351"/>
      <c r="AH351" s="351"/>
      <c r="AI351" s="154" t="s">
        <v>53</v>
      </c>
      <c r="AJ351" s="154"/>
      <c r="AK351" s="154"/>
      <c r="AL351" s="154"/>
      <c r="AM351" s="154"/>
      <c r="AN351" s="353">
        <f>様式A!$G$57</f>
        <v>0</v>
      </c>
      <c r="AO351" s="353"/>
      <c r="AP351" s="353"/>
      <c r="AQ351" s="353"/>
      <c r="AR351" s="353"/>
      <c r="AS351" s="353"/>
      <c r="AT351" s="353"/>
      <c r="AU351" s="353"/>
      <c r="AV351" s="353"/>
      <c r="AW351" s="353"/>
      <c r="AX351" s="353"/>
      <c r="AY351" s="191" t="s">
        <v>34</v>
      </c>
      <c r="AZ351" s="192"/>
      <c r="BA351" s="192"/>
      <c r="BB351" s="192"/>
      <c r="BC351" s="193"/>
      <c r="BD351" s="353">
        <f>様式A!$P$53</f>
        <v>0</v>
      </c>
      <c r="BE351" s="353"/>
      <c r="BF351" s="353"/>
      <c r="BG351" s="353"/>
      <c r="BH351" s="353"/>
      <c r="BI351" s="353"/>
      <c r="BJ351" s="353"/>
      <c r="BK351" s="1" t="s">
        <v>315</v>
      </c>
    </row>
    <row r="352" spans="1:63" ht="12" customHeight="1">
      <c r="A352" s="143" t="s">
        <v>133</v>
      </c>
      <c r="B352" s="354" t="s">
        <v>286</v>
      </c>
      <c r="C352" s="354"/>
      <c r="D352" s="354"/>
      <c r="E352" s="355" t="s">
        <v>292</v>
      </c>
      <c r="F352" s="356"/>
      <c r="G352" s="361" t="s">
        <v>290</v>
      </c>
      <c r="H352" s="362"/>
      <c r="I352" s="362"/>
      <c r="J352" s="362"/>
      <c r="K352" s="362"/>
      <c r="L352" s="362"/>
      <c r="M352" s="362"/>
      <c r="N352" s="362"/>
      <c r="O352" s="362"/>
      <c r="P352" s="362"/>
      <c r="Q352" s="362"/>
      <c r="R352" s="362"/>
      <c r="S352" s="362"/>
      <c r="T352" s="362"/>
      <c r="U352" s="362"/>
      <c r="V352" s="363"/>
      <c r="W352" s="361" t="s">
        <v>134</v>
      </c>
      <c r="X352" s="362"/>
      <c r="Y352" s="362"/>
      <c r="Z352" s="362"/>
      <c r="AA352" s="362"/>
      <c r="AB352" s="362"/>
      <c r="AC352" s="362"/>
      <c r="AD352" s="362"/>
      <c r="AE352" s="363"/>
      <c r="AF352" s="361" t="s">
        <v>136</v>
      </c>
      <c r="AG352" s="362"/>
      <c r="AH352" s="362"/>
      <c r="AI352" s="362"/>
      <c r="AJ352" s="362"/>
      <c r="AK352" s="362"/>
      <c r="AL352" s="362"/>
      <c r="AM352" s="362"/>
      <c r="AN352" s="363"/>
      <c r="AO352" s="367" t="s">
        <v>30</v>
      </c>
      <c r="AP352" s="367"/>
      <c r="AQ352" s="367"/>
      <c r="AR352" s="367"/>
      <c r="AS352" s="367"/>
      <c r="AT352" s="367"/>
      <c r="AU352" s="367"/>
      <c r="AV352" s="367"/>
      <c r="AW352" s="367"/>
      <c r="AX352" s="367"/>
      <c r="AY352" s="361" t="s">
        <v>138</v>
      </c>
      <c r="AZ352" s="362"/>
      <c r="BA352" s="362"/>
      <c r="BB352" s="362"/>
      <c r="BC352" s="362"/>
      <c r="BD352" s="362"/>
      <c r="BE352" s="362"/>
      <c r="BF352" s="362"/>
      <c r="BG352" s="362"/>
      <c r="BH352" s="362"/>
      <c r="BI352" s="362"/>
      <c r="BJ352" s="363"/>
    </row>
    <row r="353" spans="1:62" ht="12" customHeight="1">
      <c r="A353" s="143"/>
      <c r="B353" s="354"/>
      <c r="C353" s="354"/>
      <c r="D353" s="354"/>
      <c r="E353" s="357"/>
      <c r="F353" s="358"/>
      <c r="G353" s="364"/>
      <c r="H353" s="365"/>
      <c r="I353" s="365"/>
      <c r="J353" s="365"/>
      <c r="K353" s="365"/>
      <c r="L353" s="365"/>
      <c r="M353" s="365"/>
      <c r="N353" s="365"/>
      <c r="O353" s="365"/>
      <c r="P353" s="365"/>
      <c r="Q353" s="365"/>
      <c r="R353" s="365"/>
      <c r="S353" s="365"/>
      <c r="T353" s="365"/>
      <c r="U353" s="365"/>
      <c r="V353" s="366"/>
      <c r="W353" s="364"/>
      <c r="X353" s="365"/>
      <c r="Y353" s="365"/>
      <c r="Z353" s="365"/>
      <c r="AA353" s="365"/>
      <c r="AB353" s="365"/>
      <c r="AC353" s="365"/>
      <c r="AD353" s="365"/>
      <c r="AE353" s="366"/>
      <c r="AF353" s="364"/>
      <c r="AG353" s="365"/>
      <c r="AH353" s="365"/>
      <c r="AI353" s="365"/>
      <c r="AJ353" s="365"/>
      <c r="AK353" s="365"/>
      <c r="AL353" s="365"/>
      <c r="AM353" s="365"/>
      <c r="AN353" s="366"/>
      <c r="AO353" s="367"/>
      <c r="AP353" s="367"/>
      <c r="AQ353" s="367"/>
      <c r="AR353" s="367"/>
      <c r="AS353" s="367"/>
      <c r="AT353" s="367"/>
      <c r="AU353" s="367"/>
      <c r="AV353" s="367"/>
      <c r="AW353" s="367"/>
      <c r="AX353" s="367"/>
      <c r="AY353" s="364"/>
      <c r="AZ353" s="365"/>
      <c r="BA353" s="365"/>
      <c r="BB353" s="365"/>
      <c r="BC353" s="365"/>
      <c r="BD353" s="365"/>
      <c r="BE353" s="365"/>
      <c r="BF353" s="365"/>
      <c r="BG353" s="365"/>
      <c r="BH353" s="365"/>
      <c r="BI353" s="365"/>
      <c r="BJ353" s="366"/>
    </row>
    <row r="354" spans="1:62" ht="12" customHeight="1">
      <c r="A354" s="143"/>
      <c r="B354" s="354"/>
      <c r="C354" s="354"/>
      <c r="D354" s="354"/>
      <c r="E354" s="357"/>
      <c r="F354" s="358"/>
      <c r="G354" s="368" t="s">
        <v>287</v>
      </c>
      <c r="H354" s="369"/>
      <c r="I354" s="369"/>
      <c r="J354" s="369"/>
      <c r="K354" s="336"/>
      <c r="L354" s="336"/>
      <c r="M354" s="336" t="s">
        <v>288</v>
      </c>
      <c r="N354" s="336"/>
      <c r="O354" s="336"/>
      <c r="P354" s="336"/>
      <c r="Q354" s="336"/>
      <c r="R354" s="336"/>
      <c r="S354" s="372"/>
      <c r="T354" s="336" t="s">
        <v>289</v>
      </c>
      <c r="U354" s="336"/>
      <c r="V354" s="337"/>
      <c r="W354" s="336" t="s">
        <v>135</v>
      </c>
      <c r="X354" s="336"/>
      <c r="Y354" s="336"/>
      <c r="Z354" s="336"/>
      <c r="AA354" s="336"/>
      <c r="AB354" s="336"/>
      <c r="AC354" s="336"/>
      <c r="AD354" s="336"/>
      <c r="AE354" s="336"/>
      <c r="AF354" s="368" t="s">
        <v>295</v>
      </c>
      <c r="AG354" s="336"/>
      <c r="AH354" s="336"/>
      <c r="AI354" s="336" t="s">
        <v>293</v>
      </c>
      <c r="AJ354" s="336"/>
      <c r="AK354" s="336"/>
      <c r="AL354" s="336" t="s">
        <v>252</v>
      </c>
      <c r="AM354" s="336"/>
      <c r="AN354" s="337"/>
      <c r="AO354" s="340" t="s">
        <v>137</v>
      </c>
      <c r="AP354" s="341"/>
      <c r="AQ354" s="341" t="s">
        <v>74</v>
      </c>
      <c r="AR354" s="341"/>
      <c r="AS354" s="341"/>
      <c r="AT354" s="341"/>
      <c r="AU354" s="341"/>
      <c r="AV354" s="341"/>
      <c r="AW354" s="341"/>
      <c r="AX354" s="342"/>
      <c r="AY354" s="343" t="s">
        <v>146</v>
      </c>
      <c r="AZ354" s="341"/>
      <c r="BA354" s="344" t="s">
        <v>147</v>
      </c>
      <c r="BB354" s="345"/>
      <c r="BC354" s="343" t="s">
        <v>148</v>
      </c>
      <c r="BD354" s="341"/>
      <c r="BE354" s="344" t="s">
        <v>149</v>
      </c>
      <c r="BF354" s="345"/>
      <c r="BG354" s="343" t="s">
        <v>150</v>
      </c>
      <c r="BH354" s="341"/>
      <c r="BI354" s="344" t="s">
        <v>151</v>
      </c>
      <c r="BJ354" s="345"/>
    </row>
    <row r="355" spans="1:62" ht="12" customHeight="1">
      <c r="A355" s="143"/>
      <c r="B355" s="354"/>
      <c r="C355" s="354"/>
      <c r="D355" s="354"/>
      <c r="E355" s="359"/>
      <c r="F355" s="360"/>
      <c r="G355" s="370"/>
      <c r="H355" s="371"/>
      <c r="I355" s="371"/>
      <c r="J355" s="371"/>
      <c r="K355" s="338"/>
      <c r="L355" s="338"/>
      <c r="M355" s="338"/>
      <c r="N355" s="338"/>
      <c r="O355" s="338"/>
      <c r="P355" s="338"/>
      <c r="Q355" s="338"/>
      <c r="R355" s="338"/>
      <c r="S355" s="373"/>
      <c r="T355" s="338"/>
      <c r="U355" s="338"/>
      <c r="V355" s="339"/>
      <c r="W355" s="338"/>
      <c r="X355" s="338"/>
      <c r="Y355" s="338"/>
      <c r="Z355" s="338"/>
      <c r="AA355" s="338"/>
      <c r="AB355" s="338"/>
      <c r="AC355" s="338"/>
      <c r="AD355" s="338"/>
      <c r="AE355" s="338"/>
      <c r="AF355" s="370"/>
      <c r="AG355" s="338"/>
      <c r="AH355" s="338"/>
      <c r="AI355" s="338"/>
      <c r="AJ355" s="338"/>
      <c r="AK355" s="338"/>
      <c r="AL355" s="338"/>
      <c r="AM355" s="338"/>
      <c r="AN355" s="339"/>
      <c r="AO355" s="340"/>
      <c r="AP355" s="341"/>
      <c r="AQ355" s="341"/>
      <c r="AR355" s="341"/>
      <c r="AS355" s="341"/>
      <c r="AT355" s="341"/>
      <c r="AU355" s="341"/>
      <c r="AV355" s="341"/>
      <c r="AW355" s="341"/>
      <c r="AX355" s="342"/>
      <c r="AY355" s="340"/>
      <c r="AZ355" s="341"/>
      <c r="BA355" s="344"/>
      <c r="BB355" s="345"/>
      <c r="BC355" s="340"/>
      <c r="BD355" s="341"/>
      <c r="BE355" s="344"/>
      <c r="BF355" s="345"/>
      <c r="BG355" s="340"/>
      <c r="BH355" s="341"/>
      <c r="BI355" s="344"/>
      <c r="BJ355" s="345"/>
    </row>
    <row r="356" spans="1:62" ht="15.95" customHeight="1">
      <c r="A356" s="143"/>
      <c r="B356" s="322"/>
      <c r="C356" s="322"/>
      <c r="D356" s="322"/>
      <c r="E356" s="323"/>
      <c r="F356" s="324"/>
      <c r="G356" s="311"/>
      <c r="H356" s="312"/>
      <c r="I356" s="312"/>
      <c r="J356" s="312"/>
      <c r="K356" s="313"/>
      <c r="L356" s="313"/>
      <c r="M356" s="314"/>
      <c r="N356" s="314"/>
      <c r="O356" s="314"/>
      <c r="P356" s="314"/>
      <c r="Q356" s="314"/>
      <c r="R356" s="314"/>
      <c r="S356" s="315"/>
      <c r="T356" s="316"/>
      <c r="U356" s="317"/>
      <c r="V356" s="318"/>
      <c r="W356" s="314"/>
      <c r="X356" s="314"/>
      <c r="Y356" s="314"/>
      <c r="Z356" s="314"/>
      <c r="AA356" s="314"/>
      <c r="AB356" s="314"/>
      <c r="AC356" s="314"/>
      <c r="AD356" s="314"/>
      <c r="AE356" s="314"/>
      <c r="AF356" s="311"/>
      <c r="AG356" s="313"/>
      <c r="AH356" s="313"/>
      <c r="AI356" s="313"/>
      <c r="AJ356" s="313"/>
      <c r="AK356" s="313"/>
      <c r="AL356" s="314"/>
      <c r="AM356" s="314"/>
      <c r="AN356" s="319"/>
      <c r="AO356" s="320"/>
      <c r="AP356" s="314"/>
      <c r="AQ356" s="313"/>
      <c r="AR356" s="313"/>
      <c r="AS356" s="313"/>
      <c r="AT356" s="313"/>
      <c r="AU356" s="313"/>
      <c r="AV356" s="313"/>
      <c r="AW356" s="313"/>
      <c r="AX356" s="321"/>
      <c r="AY356" s="320"/>
      <c r="AZ356" s="314"/>
      <c r="BA356" s="314"/>
      <c r="BB356" s="319"/>
      <c r="BC356" s="320"/>
      <c r="BD356" s="314"/>
      <c r="BE356" s="314"/>
      <c r="BF356" s="319"/>
      <c r="BG356" s="320"/>
      <c r="BH356" s="314"/>
      <c r="BI356" s="314"/>
      <c r="BJ356" s="319"/>
    </row>
    <row r="357" spans="1:62" ht="15.95" customHeight="1">
      <c r="A357" s="143"/>
      <c r="B357" s="322"/>
      <c r="C357" s="322"/>
      <c r="D357" s="322"/>
      <c r="E357" s="323"/>
      <c r="F357" s="324"/>
      <c r="G357" s="311"/>
      <c r="H357" s="312"/>
      <c r="I357" s="312"/>
      <c r="J357" s="312"/>
      <c r="K357" s="313"/>
      <c r="L357" s="313"/>
      <c r="M357" s="314"/>
      <c r="N357" s="314"/>
      <c r="O357" s="314"/>
      <c r="P357" s="314"/>
      <c r="Q357" s="314"/>
      <c r="R357" s="314"/>
      <c r="S357" s="315"/>
      <c r="T357" s="316"/>
      <c r="U357" s="317"/>
      <c r="V357" s="318"/>
      <c r="W357" s="314"/>
      <c r="X357" s="314"/>
      <c r="Y357" s="314"/>
      <c r="Z357" s="314"/>
      <c r="AA357" s="314"/>
      <c r="AB357" s="314"/>
      <c r="AC357" s="314"/>
      <c r="AD357" s="314"/>
      <c r="AE357" s="314"/>
      <c r="AF357" s="311"/>
      <c r="AG357" s="313"/>
      <c r="AH357" s="313"/>
      <c r="AI357" s="313"/>
      <c r="AJ357" s="313"/>
      <c r="AK357" s="313"/>
      <c r="AL357" s="314"/>
      <c r="AM357" s="314"/>
      <c r="AN357" s="319"/>
      <c r="AO357" s="320"/>
      <c r="AP357" s="314"/>
      <c r="AQ357" s="313"/>
      <c r="AR357" s="313"/>
      <c r="AS357" s="313"/>
      <c r="AT357" s="313"/>
      <c r="AU357" s="313"/>
      <c r="AV357" s="313"/>
      <c r="AW357" s="313"/>
      <c r="AX357" s="321"/>
      <c r="AY357" s="320"/>
      <c r="AZ357" s="314"/>
      <c r="BA357" s="314"/>
      <c r="BB357" s="319"/>
      <c r="BC357" s="320"/>
      <c r="BD357" s="314"/>
      <c r="BE357" s="314"/>
      <c r="BF357" s="319"/>
      <c r="BG357" s="320"/>
      <c r="BH357" s="314"/>
      <c r="BI357" s="314"/>
      <c r="BJ357" s="319"/>
    </row>
    <row r="358" spans="1:62" ht="15.95" customHeight="1">
      <c r="A358" s="143"/>
      <c r="B358" s="322"/>
      <c r="C358" s="322"/>
      <c r="D358" s="322"/>
      <c r="E358" s="323"/>
      <c r="F358" s="324"/>
      <c r="G358" s="311"/>
      <c r="H358" s="312"/>
      <c r="I358" s="312"/>
      <c r="J358" s="312"/>
      <c r="K358" s="313"/>
      <c r="L358" s="313"/>
      <c r="M358" s="314"/>
      <c r="N358" s="314"/>
      <c r="O358" s="314"/>
      <c r="P358" s="314"/>
      <c r="Q358" s="314"/>
      <c r="R358" s="314"/>
      <c r="S358" s="315"/>
      <c r="T358" s="316"/>
      <c r="U358" s="317"/>
      <c r="V358" s="318"/>
      <c r="W358" s="314"/>
      <c r="X358" s="314"/>
      <c r="Y358" s="314"/>
      <c r="Z358" s="314"/>
      <c r="AA358" s="314"/>
      <c r="AB358" s="314"/>
      <c r="AC358" s="314"/>
      <c r="AD358" s="314"/>
      <c r="AE358" s="314"/>
      <c r="AF358" s="311"/>
      <c r="AG358" s="313"/>
      <c r="AH358" s="313"/>
      <c r="AI358" s="313"/>
      <c r="AJ358" s="313"/>
      <c r="AK358" s="313"/>
      <c r="AL358" s="314"/>
      <c r="AM358" s="314"/>
      <c r="AN358" s="319"/>
      <c r="AO358" s="320"/>
      <c r="AP358" s="314"/>
      <c r="AQ358" s="313"/>
      <c r="AR358" s="313"/>
      <c r="AS358" s="313"/>
      <c r="AT358" s="313"/>
      <c r="AU358" s="313"/>
      <c r="AV358" s="313"/>
      <c r="AW358" s="313"/>
      <c r="AX358" s="321"/>
      <c r="AY358" s="320"/>
      <c r="AZ358" s="314"/>
      <c r="BA358" s="314"/>
      <c r="BB358" s="319"/>
      <c r="BC358" s="320"/>
      <c r="BD358" s="314"/>
      <c r="BE358" s="314"/>
      <c r="BF358" s="319"/>
      <c r="BG358" s="320"/>
      <c r="BH358" s="314"/>
      <c r="BI358" s="314"/>
      <c r="BJ358" s="319"/>
    </row>
    <row r="359" spans="1:62" ht="15.95" customHeight="1">
      <c r="A359" s="143"/>
      <c r="B359" s="322"/>
      <c r="C359" s="322"/>
      <c r="D359" s="322"/>
      <c r="E359" s="323"/>
      <c r="F359" s="324"/>
      <c r="G359" s="311"/>
      <c r="H359" s="312"/>
      <c r="I359" s="312"/>
      <c r="J359" s="312"/>
      <c r="K359" s="313"/>
      <c r="L359" s="313"/>
      <c r="M359" s="314"/>
      <c r="N359" s="314"/>
      <c r="O359" s="314"/>
      <c r="P359" s="314"/>
      <c r="Q359" s="314"/>
      <c r="R359" s="314"/>
      <c r="S359" s="315"/>
      <c r="T359" s="316"/>
      <c r="U359" s="317"/>
      <c r="V359" s="318"/>
      <c r="W359" s="314"/>
      <c r="X359" s="314"/>
      <c r="Y359" s="314"/>
      <c r="Z359" s="314"/>
      <c r="AA359" s="314"/>
      <c r="AB359" s="314"/>
      <c r="AC359" s="314"/>
      <c r="AD359" s="314"/>
      <c r="AE359" s="314"/>
      <c r="AF359" s="311"/>
      <c r="AG359" s="313"/>
      <c r="AH359" s="313"/>
      <c r="AI359" s="313"/>
      <c r="AJ359" s="313"/>
      <c r="AK359" s="313"/>
      <c r="AL359" s="314"/>
      <c r="AM359" s="314"/>
      <c r="AN359" s="319"/>
      <c r="AO359" s="320"/>
      <c r="AP359" s="314"/>
      <c r="AQ359" s="313"/>
      <c r="AR359" s="313"/>
      <c r="AS359" s="313"/>
      <c r="AT359" s="313"/>
      <c r="AU359" s="313"/>
      <c r="AV359" s="313"/>
      <c r="AW359" s="313"/>
      <c r="AX359" s="321"/>
      <c r="AY359" s="320"/>
      <c r="AZ359" s="314"/>
      <c r="BA359" s="314"/>
      <c r="BB359" s="319"/>
      <c r="BC359" s="320"/>
      <c r="BD359" s="314"/>
      <c r="BE359" s="314"/>
      <c r="BF359" s="319"/>
      <c r="BG359" s="320"/>
      <c r="BH359" s="314"/>
      <c r="BI359" s="314"/>
      <c r="BJ359" s="319"/>
    </row>
    <row r="360" spans="1:62" ht="15.95" customHeight="1">
      <c r="A360" s="143"/>
      <c r="B360" s="322"/>
      <c r="C360" s="322"/>
      <c r="D360" s="322"/>
      <c r="E360" s="323"/>
      <c r="F360" s="324"/>
      <c r="G360" s="311"/>
      <c r="H360" s="312"/>
      <c r="I360" s="312"/>
      <c r="J360" s="312"/>
      <c r="K360" s="313"/>
      <c r="L360" s="313"/>
      <c r="M360" s="314"/>
      <c r="N360" s="314"/>
      <c r="O360" s="314"/>
      <c r="P360" s="314"/>
      <c r="Q360" s="314"/>
      <c r="R360" s="314"/>
      <c r="S360" s="315"/>
      <c r="T360" s="316"/>
      <c r="U360" s="317"/>
      <c r="V360" s="318"/>
      <c r="W360" s="314"/>
      <c r="X360" s="314"/>
      <c r="Y360" s="314"/>
      <c r="Z360" s="314"/>
      <c r="AA360" s="314"/>
      <c r="AB360" s="314"/>
      <c r="AC360" s="314"/>
      <c r="AD360" s="314"/>
      <c r="AE360" s="314"/>
      <c r="AF360" s="311"/>
      <c r="AG360" s="313"/>
      <c r="AH360" s="313"/>
      <c r="AI360" s="313"/>
      <c r="AJ360" s="313"/>
      <c r="AK360" s="313"/>
      <c r="AL360" s="314"/>
      <c r="AM360" s="314"/>
      <c r="AN360" s="319"/>
      <c r="AO360" s="325"/>
      <c r="AP360" s="326"/>
      <c r="AQ360" s="313"/>
      <c r="AR360" s="313"/>
      <c r="AS360" s="313"/>
      <c r="AT360" s="313"/>
      <c r="AU360" s="313"/>
      <c r="AV360" s="313"/>
      <c r="AW360" s="313"/>
      <c r="AX360" s="321"/>
      <c r="AY360" s="320"/>
      <c r="AZ360" s="314"/>
      <c r="BA360" s="314"/>
      <c r="BB360" s="319"/>
      <c r="BC360" s="320"/>
      <c r="BD360" s="314"/>
      <c r="BE360" s="314"/>
      <c r="BF360" s="319"/>
      <c r="BG360" s="320"/>
      <c r="BH360" s="314"/>
      <c r="BI360" s="314"/>
      <c r="BJ360" s="319"/>
    </row>
    <row r="361" spans="1:62" ht="15.95" customHeight="1">
      <c r="A361" s="143"/>
      <c r="B361" s="322"/>
      <c r="C361" s="322"/>
      <c r="D361" s="322"/>
      <c r="E361" s="323"/>
      <c r="F361" s="324"/>
      <c r="G361" s="311"/>
      <c r="H361" s="312"/>
      <c r="I361" s="312"/>
      <c r="J361" s="312"/>
      <c r="K361" s="313"/>
      <c r="L361" s="313"/>
      <c r="M361" s="314"/>
      <c r="N361" s="314"/>
      <c r="O361" s="314"/>
      <c r="P361" s="314"/>
      <c r="Q361" s="314"/>
      <c r="R361" s="314"/>
      <c r="S361" s="315"/>
      <c r="T361" s="316"/>
      <c r="U361" s="317"/>
      <c r="V361" s="318"/>
      <c r="W361" s="314"/>
      <c r="X361" s="314"/>
      <c r="Y361" s="314"/>
      <c r="Z361" s="314"/>
      <c r="AA361" s="314"/>
      <c r="AB361" s="314"/>
      <c r="AC361" s="314"/>
      <c r="AD361" s="314"/>
      <c r="AE361" s="314"/>
      <c r="AF361" s="311"/>
      <c r="AG361" s="313"/>
      <c r="AH361" s="313"/>
      <c r="AI361" s="313"/>
      <c r="AJ361" s="313"/>
      <c r="AK361" s="313"/>
      <c r="AL361" s="314"/>
      <c r="AM361" s="314"/>
      <c r="AN361" s="319"/>
      <c r="AO361" s="320"/>
      <c r="AP361" s="314"/>
      <c r="AQ361" s="313"/>
      <c r="AR361" s="313"/>
      <c r="AS361" s="313"/>
      <c r="AT361" s="313"/>
      <c r="AU361" s="313"/>
      <c r="AV361" s="313"/>
      <c r="AW361" s="313"/>
      <c r="AX361" s="321"/>
      <c r="AY361" s="320"/>
      <c r="AZ361" s="314"/>
      <c r="BA361" s="314"/>
      <c r="BB361" s="319"/>
      <c r="BC361" s="320"/>
      <c r="BD361" s="314"/>
      <c r="BE361" s="314"/>
      <c r="BF361" s="319"/>
      <c r="BG361" s="320"/>
      <c r="BH361" s="314"/>
      <c r="BI361" s="314"/>
      <c r="BJ361" s="319"/>
    </row>
    <row r="362" spans="1:62" ht="15.95" customHeight="1">
      <c r="A362" s="143"/>
      <c r="B362" s="332"/>
      <c r="C362" s="333"/>
      <c r="D362" s="334"/>
      <c r="E362" s="323"/>
      <c r="F362" s="324"/>
      <c r="G362" s="311"/>
      <c r="H362" s="312"/>
      <c r="I362" s="312"/>
      <c r="J362" s="312"/>
      <c r="K362" s="313"/>
      <c r="L362" s="313"/>
      <c r="M362" s="314"/>
      <c r="N362" s="314"/>
      <c r="O362" s="314"/>
      <c r="P362" s="314"/>
      <c r="Q362" s="314"/>
      <c r="R362" s="314"/>
      <c r="S362" s="315"/>
      <c r="T362" s="316"/>
      <c r="U362" s="317"/>
      <c r="V362" s="318"/>
      <c r="W362" s="314"/>
      <c r="X362" s="314"/>
      <c r="Y362" s="314"/>
      <c r="Z362" s="314"/>
      <c r="AA362" s="314"/>
      <c r="AB362" s="314"/>
      <c r="AC362" s="314"/>
      <c r="AD362" s="314"/>
      <c r="AE362" s="314"/>
      <c r="AF362" s="311"/>
      <c r="AG362" s="313"/>
      <c r="AH362" s="313"/>
      <c r="AI362" s="313"/>
      <c r="AJ362" s="313"/>
      <c r="AK362" s="313"/>
      <c r="AL362" s="314"/>
      <c r="AM362" s="314"/>
      <c r="AN362" s="319"/>
      <c r="AO362" s="320"/>
      <c r="AP362" s="314"/>
      <c r="AQ362" s="313"/>
      <c r="AR362" s="313"/>
      <c r="AS362" s="313"/>
      <c r="AT362" s="313"/>
      <c r="AU362" s="313"/>
      <c r="AV362" s="313"/>
      <c r="AW362" s="313"/>
      <c r="AX362" s="321"/>
      <c r="AY362" s="320"/>
      <c r="AZ362" s="314"/>
      <c r="BA362" s="314"/>
      <c r="BB362" s="319"/>
      <c r="BC362" s="320"/>
      <c r="BD362" s="314"/>
      <c r="BE362" s="314"/>
      <c r="BF362" s="319"/>
      <c r="BG362" s="320"/>
      <c r="BH362" s="314"/>
      <c r="BI362" s="314"/>
      <c r="BJ362" s="319"/>
    </row>
    <row r="363" spans="1:62" ht="15.95" customHeight="1">
      <c r="A363" s="143"/>
      <c r="B363" s="332"/>
      <c r="C363" s="333"/>
      <c r="D363" s="334"/>
      <c r="E363" s="323"/>
      <c r="F363" s="324"/>
      <c r="G363" s="311"/>
      <c r="H363" s="312"/>
      <c r="I363" s="312"/>
      <c r="J363" s="312"/>
      <c r="K363" s="313"/>
      <c r="L363" s="313"/>
      <c r="M363" s="314"/>
      <c r="N363" s="314"/>
      <c r="O363" s="314"/>
      <c r="P363" s="314"/>
      <c r="Q363" s="314"/>
      <c r="R363" s="314"/>
      <c r="S363" s="315"/>
      <c r="T363" s="316"/>
      <c r="U363" s="317"/>
      <c r="V363" s="318"/>
      <c r="W363" s="314"/>
      <c r="X363" s="314"/>
      <c r="Y363" s="314"/>
      <c r="Z363" s="314"/>
      <c r="AA363" s="314"/>
      <c r="AB363" s="314"/>
      <c r="AC363" s="314"/>
      <c r="AD363" s="314"/>
      <c r="AE363" s="314"/>
      <c r="AF363" s="311"/>
      <c r="AG363" s="313"/>
      <c r="AH363" s="313"/>
      <c r="AI363" s="313"/>
      <c r="AJ363" s="313"/>
      <c r="AK363" s="313"/>
      <c r="AL363" s="314"/>
      <c r="AM363" s="314"/>
      <c r="AN363" s="319"/>
      <c r="AO363" s="320"/>
      <c r="AP363" s="314"/>
      <c r="AQ363" s="313"/>
      <c r="AR363" s="313"/>
      <c r="AS363" s="313"/>
      <c r="AT363" s="313"/>
      <c r="AU363" s="313"/>
      <c r="AV363" s="313"/>
      <c r="AW363" s="313"/>
      <c r="AX363" s="321"/>
      <c r="AY363" s="320"/>
      <c r="AZ363" s="314"/>
      <c r="BA363" s="314"/>
      <c r="BB363" s="319"/>
      <c r="BC363" s="320"/>
      <c r="BD363" s="314"/>
      <c r="BE363" s="314"/>
      <c r="BF363" s="319"/>
      <c r="BG363" s="320"/>
      <c r="BH363" s="314"/>
      <c r="BI363" s="314"/>
      <c r="BJ363" s="319"/>
    </row>
    <row r="364" spans="1:62" ht="15.95" customHeight="1">
      <c r="A364" s="143"/>
      <c r="B364" s="332"/>
      <c r="C364" s="333"/>
      <c r="D364" s="334"/>
      <c r="E364" s="323"/>
      <c r="F364" s="324"/>
      <c r="G364" s="311"/>
      <c r="H364" s="312"/>
      <c r="I364" s="312"/>
      <c r="J364" s="312"/>
      <c r="K364" s="313"/>
      <c r="L364" s="313"/>
      <c r="M364" s="314"/>
      <c r="N364" s="314"/>
      <c r="O364" s="314"/>
      <c r="P364" s="314"/>
      <c r="Q364" s="314"/>
      <c r="R364" s="314"/>
      <c r="S364" s="315"/>
      <c r="T364" s="316"/>
      <c r="U364" s="317"/>
      <c r="V364" s="318"/>
      <c r="W364" s="314"/>
      <c r="X364" s="314"/>
      <c r="Y364" s="314"/>
      <c r="Z364" s="314"/>
      <c r="AA364" s="314"/>
      <c r="AB364" s="314"/>
      <c r="AC364" s="314"/>
      <c r="AD364" s="314"/>
      <c r="AE364" s="314"/>
      <c r="AF364" s="311"/>
      <c r="AG364" s="313"/>
      <c r="AH364" s="313"/>
      <c r="AI364" s="313"/>
      <c r="AJ364" s="313"/>
      <c r="AK364" s="313"/>
      <c r="AL364" s="314"/>
      <c r="AM364" s="314"/>
      <c r="AN364" s="319"/>
      <c r="AO364" s="320"/>
      <c r="AP364" s="314"/>
      <c r="AQ364" s="313"/>
      <c r="AR364" s="313"/>
      <c r="AS364" s="313"/>
      <c r="AT364" s="313"/>
      <c r="AU364" s="313"/>
      <c r="AV364" s="313"/>
      <c r="AW364" s="313"/>
      <c r="AX364" s="321"/>
      <c r="AY364" s="320"/>
      <c r="AZ364" s="314"/>
      <c r="BA364" s="314"/>
      <c r="BB364" s="319"/>
      <c r="BC364" s="320"/>
      <c r="BD364" s="314"/>
      <c r="BE364" s="314"/>
      <c r="BF364" s="319"/>
      <c r="BG364" s="320"/>
      <c r="BH364" s="314"/>
      <c r="BI364" s="314"/>
      <c r="BJ364" s="319"/>
    </row>
    <row r="365" spans="1:62" ht="15.95" customHeight="1">
      <c r="A365" s="143"/>
      <c r="B365" s="332"/>
      <c r="C365" s="333"/>
      <c r="D365" s="334"/>
      <c r="E365" s="323"/>
      <c r="F365" s="324"/>
      <c r="G365" s="311"/>
      <c r="H365" s="312"/>
      <c r="I365" s="312"/>
      <c r="J365" s="312"/>
      <c r="K365" s="313"/>
      <c r="L365" s="313"/>
      <c r="M365" s="314"/>
      <c r="N365" s="314"/>
      <c r="O365" s="314"/>
      <c r="P365" s="314"/>
      <c r="Q365" s="314"/>
      <c r="R365" s="314"/>
      <c r="S365" s="315"/>
      <c r="T365" s="316"/>
      <c r="U365" s="317"/>
      <c r="V365" s="318"/>
      <c r="W365" s="314"/>
      <c r="X365" s="314"/>
      <c r="Y365" s="314"/>
      <c r="Z365" s="314"/>
      <c r="AA365" s="314"/>
      <c r="AB365" s="314"/>
      <c r="AC365" s="314"/>
      <c r="AD365" s="314"/>
      <c r="AE365" s="314"/>
      <c r="AF365" s="311"/>
      <c r="AG365" s="313"/>
      <c r="AH365" s="313"/>
      <c r="AI365" s="313"/>
      <c r="AJ365" s="313"/>
      <c r="AK365" s="313"/>
      <c r="AL365" s="314"/>
      <c r="AM365" s="314"/>
      <c r="AN365" s="319"/>
      <c r="AO365" s="320"/>
      <c r="AP365" s="314"/>
      <c r="AQ365" s="313"/>
      <c r="AR365" s="313"/>
      <c r="AS365" s="313"/>
      <c r="AT365" s="313"/>
      <c r="AU365" s="313"/>
      <c r="AV365" s="313"/>
      <c r="AW365" s="313"/>
      <c r="AX365" s="321"/>
      <c r="AY365" s="320"/>
      <c r="AZ365" s="314"/>
      <c r="BA365" s="314"/>
      <c r="BB365" s="319"/>
      <c r="BC365" s="320"/>
      <c r="BD365" s="314"/>
      <c r="BE365" s="314"/>
      <c r="BF365" s="319"/>
      <c r="BG365" s="320"/>
      <c r="BH365" s="314"/>
      <c r="BI365" s="314"/>
      <c r="BJ365" s="319"/>
    </row>
    <row r="366" spans="1:62" ht="15.95" customHeight="1">
      <c r="A366" s="143"/>
      <c r="B366" s="332"/>
      <c r="C366" s="333"/>
      <c r="D366" s="334"/>
      <c r="E366" s="323"/>
      <c r="F366" s="324"/>
      <c r="G366" s="311"/>
      <c r="H366" s="312"/>
      <c r="I366" s="312"/>
      <c r="J366" s="312"/>
      <c r="K366" s="313"/>
      <c r="L366" s="313"/>
      <c r="M366" s="314"/>
      <c r="N366" s="314"/>
      <c r="O366" s="314"/>
      <c r="P366" s="314"/>
      <c r="Q366" s="314"/>
      <c r="R366" s="314"/>
      <c r="S366" s="315"/>
      <c r="T366" s="316"/>
      <c r="U366" s="317"/>
      <c r="V366" s="318"/>
      <c r="W366" s="314"/>
      <c r="X366" s="314"/>
      <c r="Y366" s="314"/>
      <c r="Z366" s="314"/>
      <c r="AA366" s="314"/>
      <c r="AB366" s="314"/>
      <c r="AC366" s="314"/>
      <c r="AD366" s="314"/>
      <c r="AE366" s="314"/>
      <c r="AF366" s="311"/>
      <c r="AG366" s="313"/>
      <c r="AH366" s="313"/>
      <c r="AI366" s="313"/>
      <c r="AJ366" s="313"/>
      <c r="AK366" s="313"/>
      <c r="AL366" s="314"/>
      <c r="AM366" s="314"/>
      <c r="AN366" s="319"/>
      <c r="AO366" s="320"/>
      <c r="AP366" s="314"/>
      <c r="AQ366" s="313"/>
      <c r="AR366" s="313"/>
      <c r="AS366" s="313"/>
      <c r="AT366" s="313"/>
      <c r="AU366" s="313"/>
      <c r="AV366" s="313"/>
      <c r="AW366" s="313"/>
      <c r="AX366" s="321"/>
      <c r="AY366" s="320"/>
      <c r="AZ366" s="314"/>
      <c r="BA366" s="314"/>
      <c r="BB366" s="319"/>
      <c r="BC366" s="320"/>
      <c r="BD366" s="314"/>
      <c r="BE366" s="314"/>
      <c r="BF366" s="319"/>
      <c r="BG366" s="320"/>
      <c r="BH366" s="314"/>
      <c r="BI366" s="314"/>
      <c r="BJ366" s="319"/>
    </row>
    <row r="367" spans="1:62" ht="15.95" customHeight="1">
      <c r="A367" s="143"/>
      <c r="B367" s="332"/>
      <c r="C367" s="333"/>
      <c r="D367" s="334"/>
      <c r="E367" s="323"/>
      <c r="F367" s="324"/>
      <c r="G367" s="311"/>
      <c r="H367" s="312"/>
      <c r="I367" s="312"/>
      <c r="J367" s="312"/>
      <c r="K367" s="313"/>
      <c r="L367" s="313"/>
      <c r="M367" s="314"/>
      <c r="N367" s="314"/>
      <c r="O367" s="314"/>
      <c r="P367" s="314"/>
      <c r="Q367" s="314"/>
      <c r="R367" s="314"/>
      <c r="S367" s="315"/>
      <c r="T367" s="316"/>
      <c r="U367" s="317"/>
      <c r="V367" s="318"/>
      <c r="W367" s="314"/>
      <c r="X367" s="314"/>
      <c r="Y367" s="314"/>
      <c r="Z367" s="314"/>
      <c r="AA367" s="314"/>
      <c r="AB367" s="314"/>
      <c r="AC367" s="314"/>
      <c r="AD367" s="314"/>
      <c r="AE367" s="314"/>
      <c r="AF367" s="311"/>
      <c r="AG367" s="313"/>
      <c r="AH367" s="313"/>
      <c r="AI367" s="313"/>
      <c r="AJ367" s="313"/>
      <c r="AK367" s="313"/>
      <c r="AL367" s="314"/>
      <c r="AM367" s="314"/>
      <c r="AN367" s="319"/>
      <c r="AO367" s="320"/>
      <c r="AP367" s="314"/>
      <c r="AQ367" s="313"/>
      <c r="AR367" s="313"/>
      <c r="AS367" s="313"/>
      <c r="AT367" s="313"/>
      <c r="AU367" s="313"/>
      <c r="AV367" s="313"/>
      <c r="AW367" s="313"/>
      <c r="AX367" s="321"/>
      <c r="AY367" s="320"/>
      <c r="AZ367" s="314"/>
      <c r="BA367" s="314"/>
      <c r="BB367" s="319"/>
      <c r="BC367" s="320"/>
      <c r="BD367" s="314"/>
      <c r="BE367" s="314"/>
      <c r="BF367" s="319"/>
      <c r="BG367" s="320"/>
      <c r="BH367" s="314"/>
      <c r="BI367" s="314"/>
      <c r="BJ367" s="319"/>
    </row>
    <row r="368" spans="1:62" ht="15.95" customHeight="1">
      <c r="A368" s="143"/>
      <c r="B368" s="332"/>
      <c r="C368" s="333"/>
      <c r="D368" s="334"/>
      <c r="E368" s="323"/>
      <c r="F368" s="324"/>
      <c r="G368" s="311"/>
      <c r="H368" s="312"/>
      <c r="I368" s="312"/>
      <c r="J368" s="312"/>
      <c r="K368" s="313"/>
      <c r="L368" s="313"/>
      <c r="M368" s="314"/>
      <c r="N368" s="314"/>
      <c r="O368" s="314"/>
      <c r="P368" s="314"/>
      <c r="Q368" s="314"/>
      <c r="R368" s="314"/>
      <c r="S368" s="315"/>
      <c r="T368" s="316"/>
      <c r="U368" s="317"/>
      <c r="V368" s="318"/>
      <c r="W368" s="314"/>
      <c r="X368" s="314"/>
      <c r="Y368" s="314"/>
      <c r="Z368" s="314"/>
      <c r="AA368" s="314"/>
      <c r="AB368" s="314"/>
      <c r="AC368" s="314"/>
      <c r="AD368" s="314"/>
      <c r="AE368" s="314"/>
      <c r="AF368" s="311"/>
      <c r="AG368" s="313"/>
      <c r="AH368" s="313"/>
      <c r="AI368" s="313"/>
      <c r="AJ368" s="313"/>
      <c r="AK368" s="313"/>
      <c r="AL368" s="314"/>
      <c r="AM368" s="314"/>
      <c r="AN368" s="319"/>
      <c r="AO368" s="320"/>
      <c r="AP368" s="314"/>
      <c r="AQ368" s="313"/>
      <c r="AR368" s="313"/>
      <c r="AS368" s="313"/>
      <c r="AT368" s="313"/>
      <c r="AU368" s="313"/>
      <c r="AV368" s="313"/>
      <c r="AW368" s="313"/>
      <c r="AX368" s="321"/>
      <c r="AY368" s="320"/>
      <c r="AZ368" s="314"/>
      <c r="BA368" s="314"/>
      <c r="BB368" s="319"/>
      <c r="BC368" s="320"/>
      <c r="BD368" s="314"/>
      <c r="BE368" s="314"/>
      <c r="BF368" s="319"/>
      <c r="BG368" s="320"/>
      <c r="BH368" s="314"/>
      <c r="BI368" s="314"/>
      <c r="BJ368" s="319"/>
    </row>
    <row r="369" spans="1:62" ht="15.95" customHeight="1">
      <c r="A369" s="143"/>
      <c r="B369" s="332"/>
      <c r="C369" s="333"/>
      <c r="D369" s="334"/>
      <c r="E369" s="323"/>
      <c r="F369" s="324"/>
      <c r="G369" s="311"/>
      <c r="H369" s="312"/>
      <c r="I369" s="312"/>
      <c r="J369" s="312"/>
      <c r="K369" s="313"/>
      <c r="L369" s="313"/>
      <c r="M369" s="314"/>
      <c r="N369" s="314"/>
      <c r="O369" s="314"/>
      <c r="P369" s="314"/>
      <c r="Q369" s="314"/>
      <c r="R369" s="314"/>
      <c r="S369" s="315"/>
      <c r="T369" s="316"/>
      <c r="U369" s="317"/>
      <c r="V369" s="318"/>
      <c r="W369" s="314"/>
      <c r="X369" s="314"/>
      <c r="Y369" s="314"/>
      <c r="Z369" s="314"/>
      <c r="AA369" s="314"/>
      <c r="AB369" s="314"/>
      <c r="AC369" s="314"/>
      <c r="AD369" s="314"/>
      <c r="AE369" s="314"/>
      <c r="AF369" s="311"/>
      <c r="AG369" s="313"/>
      <c r="AH369" s="313"/>
      <c r="AI369" s="313"/>
      <c r="AJ369" s="313"/>
      <c r="AK369" s="313"/>
      <c r="AL369" s="314"/>
      <c r="AM369" s="314"/>
      <c r="AN369" s="319"/>
      <c r="AO369" s="320"/>
      <c r="AP369" s="314"/>
      <c r="AQ369" s="313"/>
      <c r="AR369" s="313"/>
      <c r="AS369" s="313"/>
      <c r="AT369" s="313"/>
      <c r="AU369" s="313"/>
      <c r="AV369" s="313"/>
      <c r="AW369" s="313"/>
      <c r="AX369" s="321"/>
      <c r="AY369" s="320"/>
      <c r="AZ369" s="314"/>
      <c r="BA369" s="314"/>
      <c r="BB369" s="319"/>
      <c r="BC369" s="320"/>
      <c r="BD369" s="314"/>
      <c r="BE369" s="314"/>
      <c r="BF369" s="319"/>
      <c r="BG369" s="320"/>
      <c r="BH369" s="314"/>
      <c r="BI369" s="314"/>
      <c r="BJ369" s="319"/>
    </row>
    <row r="370" spans="1:62" ht="15.95" customHeight="1">
      <c r="A370" s="143"/>
      <c r="B370" s="332"/>
      <c r="C370" s="333"/>
      <c r="D370" s="334"/>
      <c r="E370" s="323"/>
      <c r="F370" s="324"/>
      <c r="G370" s="311"/>
      <c r="H370" s="312"/>
      <c r="I370" s="312"/>
      <c r="J370" s="312"/>
      <c r="K370" s="313"/>
      <c r="L370" s="313"/>
      <c r="M370" s="314"/>
      <c r="N370" s="314"/>
      <c r="O370" s="314"/>
      <c r="P370" s="314"/>
      <c r="Q370" s="314"/>
      <c r="R370" s="314"/>
      <c r="S370" s="315"/>
      <c r="T370" s="316"/>
      <c r="U370" s="317"/>
      <c r="V370" s="318"/>
      <c r="W370" s="314"/>
      <c r="X370" s="314"/>
      <c r="Y370" s="314"/>
      <c r="Z370" s="314"/>
      <c r="AA370" s="314"/>
      <c r="AB370" s="314"/>
      <c r="AC370" s="314"/>
      <c r="AD370" s="314"/>
      <c r="AE370" s="314"/>
      <c r="AF370" s="311"/>
      <c r="AG370" s="313"/>
      <c r="AH370" s="313"/>
      <c r="AI370" s="313"/>
      <c r="AJ370" s="313"/>
      <c r="AK370" s="313"/>
      <c r="AL370" s="314"/>
      <c r="AM370" s="314"/>
      <c r="AN370" s="319"/>
      <c r="AO370" s="320"/>
      <c r="AP370" s="314"/>
      <c r="AQ370" s="313"/>
      <c r="AR370" s="313"/>
      <c r="AS370" s="313"/>
      <c r="AT370" s="313"/>
      <c r="AU370" s="313"/>
      <c r="AV370" s="313"/>
      <c r="AW370" s="313"/>
      <c r="AX370" s="321"/>
      <c r="AY370" s="320"/>
      <c r="AZ370" s="314"/>
      <c r="BA370" s="314"/>
      <c r="BB370" s="319"/>
      <c r="BC370" s="320"/>
      <c r="BD370" s="314"/>
      <c r="BE370" s="314"/>
      <c r="BF370" s="319"/>
      <c r="BG370" s="320"/>
      <c r="BH370" s="314"/>
      <c r="BI370" s="314"/>
      <c r="BJ370" s="319"/>
    </row>
    <row r="371" spans="1:62" ht="15.95" customHeight="1">
      <c r="A371" s="143"/>
      <c r="B371" s="332"/>
      <c r="C371" s="333"/>
      <c r="D371" s="334"/>
      <c r="E371" s="323"/>
      <c r="F371" s="324"/>
      <c r="G371" s="311"/>
      <c r="H371" s="312"/>
      <c r="I371" s="312"/>
      <c r="J371" s="312"/>
      <c r="K371" s="313"/>
      <c r="L371" s="313"/>
      <c r="M371" s="314"/>
      <c r="N371" s="314"/>
      <c r="O371" s="314"/>
      <c r="P371" s="314"/>
      <c r="Q371" s="314"/>
      <c r="R371" s="314"/>
      <c r="S371" s="315"/>
      <c r="T371" s="316"/>
      <c r="U371" s="317"/>
      <c r="V371" s="318"/>
      <c r="W371" s="314"/>
      <c r="X371" s="314"/>
      <c r="Y371" s="314"/>
      <c r="Z371" s="314"/>
      <c r="AA371" s="314"/>
      <c r="AB371" s="314"/>
      <c r="AC371" s="314"/>
      <c r="AD371" s="314"/>
      <c r="AE371" s="314"/>
      <c r="AF371" s="311"/>
      <c r="AG371" s="313"/>
      <c r="AH371" s="313"/>
      <c r="AI371" s="313"/>
      <c r="AJ371" s="313"/>
      <c r="AK371" s="313"/>
      <c r="AL371" s="314"/>
      <c r="AM371" s="314"/>
      <c r="AN371" s="319"/>
      <c r="AO371" s="320"/>
      <c r="AP371" s="314"/>
      <c r="AQ371" s="313"/>
      <c r="AR371" s="313"/>
      <c r="AS371" s="313"/>
      <c r="AT371" s="313"/>
      <c r="AU371" s="313"/>
      <c r="AV371" s="313"/>
      <c r="AW371" s="313"/>
      <c r="AX371" s="321"/>
      <c r="AY371" s="320"/>
      <c r="AZ371" s="314"/>
      <c r="BA371" s="314"/>
      <c r="BB371" s="319"/>
      <c r="BC371" s="320"/>
      <c r="BD371" s="314"/>
      <c r="BE371" s="314"/>
      <c r="BF371" s="319"/>
      <c r="BG371" s="320"/>
      <c r="BH371" s="314"/>
      <c r="BI371" s="314"/>
      <c r="BJ371" s="319"/>
    </row>
    <row r="372" spans="1:62" ht="15.95" customHeight="1">
      <c r="A372" s="143"/>
      <c r="B372" s="322"/>
      <c r="C372" s="322"/>
      <c r="D372" s="322"/>
      <c r="E372" s="323"/>
      <c r="F372" s="324"/>
      <c r="G372" s="311"/>
      <c r="H372" s="312"/>
      <c r="I372" s="312"/>
      <c r="J372" s="312"/>
      <c r="K372" s="313"/>
      <c r="L372" s="313"/>
      <c r="M372" s="314"/>
      <c r="N372" s="314"/>
      <c r="O372" s="314"/>
      <c r="P372" s="314"/>
      <c r="Q372" s="314"/>
      <c r="R372" s="314"/>
      <c r="S372" s="315"/>
      <c r="T372" s="316"/>
      <c r="U372" s="317"/>
      <c r="V372" s="318"/>
      <c r="W372" s="314"/>
      <c r="X372" s="314"/>
      <c r="Y372" s="314"/>
      <c r="Z372" s="314"/>
      <c r="AA372" s="314"/>
      <c r="AB372" s="314"/>
      <c r="AC372" s="314"/>
      <c r="AD372" s="314"/>
      <c r="AE372" s="314"/>
      <c r="AF372" s="311"/>
      <c r="AG372" s="313"/>
      <c r="AH372" s="313"/>
      <c r="AI372" s="313"/>
      <c r="AJ372" s="313"/>
      <c r="AK372" s="313"/>
      <c r="AL372" s="314"/>
      <c r="AM372" s="314"/>
      <c r="AN372" s="319"/>
      <c r="AO372" s="320"/>
      <c r="AP372" s="314"/>
      <c r="AQ372" s="313"/>
      <c r="AR372" s="313"/>
      <c r="AS372" s="313"/>
      <c r="AT372" s="313"/>
      <c r="AU372" s="313"/>
      <c r="AV372" s="313"/>
      <c r="AW372" s="313"/>
      <c r="AX372" s="321"/>
      <c r="AY372" s="320"/>
      <c r="AZ372" s="314"/>
      <c r="BA372" s="314"/>
      <c r="BB372" s="319"/>
      <c r="BC372" s="320"/>
      <c r="BD372" s="314"/>
      <c r="BE372" s="314"/>
      <c r="BF372" s="319"/>
      <c r="BG372" s="320"/>
      <c r="BH372" s="314"/>
      <c r="BI372" s="314"/>
      <c r="BJ372" s="319"/>
    </row>
    <row r="373" spans="1:62" ht="15.95" customHeight="1">
      <c r="A373" s="143"/>
      <c r="B373" s="322"/>
      <c r="C373" s="322"/>
      <c r="D373" s="322"/>
      <c r="E373" s="92"/>
      <c r="F373" s="93"/>
      <c r="G373" s="311"/>
      <c r="H373" s="312"/>
      <c r="I373" s="312"/>
      <c r="J373" s="312"/>
      <c r="K373" s="313"/>
      <c r="L373" s="313"/>
      <c r="M373" s="314"/>
      <c r="N373" s="314"/>
      <c r="O373" s="314"/>
      <c r="P373" s="314"/>
      <c r="Q373" s="314"/>
      <c r="R373" s="314"/>
      <c r="S373" s="315"/>
      <c r="T373" s="94"/>
      <c r="U373" s="95"/>
      <c r="V373" s="96"/>
      <c r="W373" s="314"/>
      <c r="X373" s="314"/>
      <c r="Y373" s="314"/>
      <c r="Z373" s="314"/>
      <c r="AA373" s="314"/>
      <c r="AB373" s="314"/>
      <c r="AC373" s="314"/>
      <c r="AD373" s="314"/>
      <c r="AE373" s="314"/>
      <c r="AF373" s="311"/>
      <c r="AG373" s="313"/>
      <c r="AH373" s="313"/>
      <c r="AI373" s="313"/>
      <c r="AJ373" s="313"/>
      <c r="AK373" s="313"/>
      <c r="AL373" s="314"/>
      <c r="AM373" s="314"/>
      <c r="AN373" s="319"/>
      <c r="AO373" s="320"/>
      <c r="AP373" s="314"/>
      <c r="AQ373" s="313"/>
      <c r="AR373" s="313"/>
      <c r="AS373" s="313"/>
      <c r="AT373" s="313"/>
      <c r="AU373" s="313"/>
      <c r="AV373" s="313"/>
      <c r="AW373" s="313"/>
      <c r="AX373" s="321"/>
      <c r="AY373" s="320"/>
      <c r="AZ373" s="314"/>
      <c r="BA373" s="314"/>
      <c r="BB373" s="319"/>
      <c r="BC373" s="320"/>
      <c r="BD373" s="314"/>
      <c r="BE373" s="314"/>
      <c r="BF373" s="319"/>
      <c r="BG373" s="320"/>
      <c r="BH373" s="314"/>
      <c r="BI373" s="314"/>
      <c r="BJ373" s="319"/>
    </row>
    <row r="374" spans="1:62" ht="15.95" customHeight="1">
      <c r="A374" s="143"/>
      <c r="B374" s="322"/>
      <c r="C374" s="322"/>
      <c r="D374" s="322"/>
      <c r="E374" s="323"/>
      <c r="F374" s="324"/>
      <c r="G374" s="311"/>
      <c r="H374" s="312"/>
      <c r="I374" s="312"/>
      <c r="J374" s="312"/>
      <c r="K374" s="313"/>
      <c r="L374" s="313"/>
      <c r="M374" s="314"/>
      <c r="N374" s="314"/>
      <c r="O374" s="314"/>
      <c r="P374" s="314"/>
      <c r="Q374" s="314"/>
      <c r="R374" s="314"/>
      <c r="S374" s="315"/>
      <c r="T374" s="316"/>
      <c r="U374" s="317"/>
      <c r="V374" s="318"/>
      <c r="W374" s="314"/>
      <c r="X374" s="314"/>
      <c r="Y374" s="314"/>
      <c r="Z374" s="314"/>
      <c r="AA374" s="314"/>
      <c r="AB374" s="314"/>
      <c r="AC374" s="314"/>
      <c r="AD374" s="314"/>
      <c r="AE374" s="314"/>
      <c r="AF374" s="311"/>
      <c r="AG374" s="313"/>
      <c r="AH374" s="313"/>
      <c r="AI374" s="313"/>
      <c r="AJ374" s="313"/>
      <c r="AK374" s="313"/>
      <c r="AL374" s="314"/>
      <c r="AM374" s="314"/>
      <c r="AN374" s="319"/>
      <c r="AO374" s="320"/>
      <c r="AP374" s="314"/>
      <c r="AQ374" s="313"/>
      <c r="AR374" s="313"/>
      <c r="AS374" s="313"/>
      <c r="AT374" s="313"/>
      <c r="AU374" s="313"/>
      <c r="AV374" s="313"/>
      <c r="AW374" s="313"/>
      <c r="AX374" s="321"/>
      <c r="AY374" s="320"/>
      <c r="AZ374" s="314"/>
      <c r="BA374" s="314"/>
      <c r="BB374" s="319"/>
      <c r="BC374" s="320"/>
      <c r="BD374" s="314"/>
      <c r="BE374" s="314"/>
      <c r="BF374" s="319"/>
      <c r="BG374" s="320"/>
      <c r="BH374" s="314"/>
      <c r="BI374" s="314"/>
      <c r="BJ374" s="319"/>
    </row>
    <row r="375" spans="1:62" ht="15.95" customHeight="1">
      <c r="A375" s="143"/>
      <c r="B375" s="322"/>
      <c r="C375" s="322"/>
      <c r="D375" s="322"/>
      <c r="E375" s="323"/>
      <c r="F375" s="324"/>
      <c r="G375" s="311"/>
      <c r="H375" s="312"/>
      <c r="I375" s="312"/>
      <c r="J375" s="312"/>
      <c r="K375" s="313"/>
      <c r="L375" s="313"/>
      <c r="M375" s="314"/>
      <c r="N375" s="314"/>
      <c r="O375" s="314"/>
      <c r="P375" s="314"/>
      <c r="Q375" s="314"/>
      <c r="R375" s="314"/>
      <c r="S375" s="315"/>
      <c r="T375" s="316"/>
      <c r="U375" s="317"/>
      <c r="V375" s="318"/>
      <c r="W375" s="314"/>
      <c r="X375" s="314"/>
      <c r="Y375" s="314"/>
      <c r="Z375" s="314"/>
      <c r="AA375" s="314"/>
      <c r="AB375" s="314"/>
      <c r="AC375" s="314"/>
      <c r="AD375" s="314"/>
      <c r="AE375" s="314"/>
      <c r="AF375" s="311"/>
      <c r="AG375" s="313"/>
      <c r="AH375" s="313"/>
      <c r="AI375" s="313"/>
      <c r="AJ375" s="313"/>
      <c r="AK375" s="313"/>
      <c r="AL375" s="314"/>
      <c r="AM375" s="314"/>
      <c r="AN375" s="319"/>
      <c r="AO375" s="320"/>
      <c r="AP375" s="314"/>
      <c r="AQ375" s="313"/>
      <c r="AR375" s="313"/>
      <c r="AS375" s="313"/>
      <c r="AT375" s="313"/>
      <c r="AU375" s="313"/>
      <c r="AV375" s="313"/>
      <c r="AW375" s="313"/>
      <c r="AX375" s="321"/>
      <c r="AY375" s="320"/>
      <c r="AZ375" s="314"/>
      <c r="BA375" s="314"/>
      <c r="BB375" s="319"/>
      <c r="BC375" s="320"/>
      <c r="BD375" s="314"/>
      <c r="BE375" s="314"/>
      <c r="BF375" s="319"/>
      <c r="BG375" s="320"/>
      <c r="BH375" s="314"/>
      <c r="BI375" s="314"/>
      <c r="BJ375" s="319"/>
    </row>
    <row r="376" spans="1:62" ht="15.95" customHeight="1">
      <c r="A376" s="143"/>
      <c r="B376" s="322"/>
      <c r="C376" s="322"/>
      <c r="D376" s="322"/>
      <c r="E376" s="323"/>
      <c r="F376" s="324"/>
      <c r="G376" s="311"/>
      <c r="H376" s="312"/>
      <c r="I376" s="312"/>
      <c r="J376" s="312"/>
      <c r="K376" s="313"/>
      <c r="L376" s="313"/>
      <c r="M376" s="314"/>
      <c r="N376" s="314"/>
      <c r="O376" s="314"/>
      <c r="P376" s="314"/>
      <c r="Q376" s="314"/>
      <c r="R376" s="314"/>
      <c r="S376" s="315"/>
      <c r="T376" s="316"/>
      <c r="U376" s="317"/>
      <c r="V376" s="318"/>
      <c r="W376" s="314"/>
      <c r="X376" s="314"/>
      <c r="Y376" s="314"/>
      <c r="Z376" s="314"/>
      <c r="AA376" s="314"/>
      <c r="AB376" s="314"/>
      <c r="AC376" s="314"/>
      <c r="AD376" s="314"/>
      <c r="AE376" s="314"/>
      <c r="AF376" s="311"/>
      <c r="AG376" s="313"/>
      <c r="AH376" s="313"/>
      <c r="AI376" s="313"/>
      <c r="AJ376" s="313"/>
      <c r="AK376" s="313"/>
      <c r="AL376" s="314"/>
      <c r="AM376" s="314"/>
      <c r="AN376" s="319"/>
      <c r="AO376" s="320"/>
      <c r="AP376" s="314"/>
      <c r="AQ376" s="313"/>
      <c r="AR376" s="313"/>
      <c r="AS376" s="313"/>
      <c r="AT376" s="313"/>
      <c r="AU376" s="313"/>
      <c r="AV376" s="313"/>
      <c r="AW376" s="313"/>
      <c r="AX376" s="321"/>
      <c r="AY376" s="320"/>
      <c r="AZ376" s="314"/>
      <c r="BA376" s="314"/>
      <c r="BB376" s="319"/>
      <c r="BC376" s="320"/>
      <c r="BD376" s="314"/>
      <c r="BE376" s="314"/>
      <c r="BF376" s="319"/>
      <c r="BG376" s="320"/>
      <c r="BH376" s="314"/>
      <c r="BI376" s="314"/>
      <c r="BJ376" s="319"/>
    </row>
    <row r="377" spans="1:62" ht="15.95" customHeight="1">
      <c r="A377" s="143"/>
      <c r="B377" s="322"/>
      <c r="C377" s="322"/>
      <c r="D377" s="322"/>
      <c r="E377" s="323"/>
      <c r="F377" s="324"/>
      <c r="G377" s="311"/>
      <c r="H377" s="312"/>
      <c r="I377" s="312"/>
      <c r="J377" s="312"/>
      <c r="K377" s="313"/>
      <c r="L377" s="313"/>
      <c r="M377" s="314"/>
      <c r="N377" s="314"/>
      <c r="O377" s="314"/>
      <c r="P377" s="314"/>
      <c r="Q377" s="314"/>
      <c r="R377" s="314"/>
      <c r="S377" s="315"/>
      <c r="T377" s="316"/>
      <c r="U377" s="317"/>
      <c r="V377" s="318"/>
      <c r="W377" s="314"/>
      <c r="X377" s="314"/>
      <c r="Y377" s="314"/>
      <c r="Z377" s="314"/>
      <c r="AA377" s="314"/>
      <c r="AB377" s="314"/>
      <c r="AC377" s="314"/>
      <c r="AD377" s="314"/>
      <c r="AE377" s="314"/>
      <c r="AF377" s="311"/>
      <c r="AG377" s="313"/>
      <c r="AH377" s="313"/>
      <c r="AI377" s="313"/>
      <c r="AJ377" s="313"/>
      <c r="AK377" s="313"/>
      <c r="AL377" s="314"/>
      <c r="AM377" s="314"/>
      <c r="AN377" s="319"/>
      <c r="AO377" s="320"/>
      <c r="AP377" s="314"/>
      <c r="AQ377" s="313"/>
      <c r="AR377" s="313"/>
      <c r="AS377" s="313"/>
      <c r="AT377" s="313"/>
      <c r="AU377" s="313"/>
      <c r="AV377" s="313"/>
      <c r="AW377" s="313"/>
      <c r="AX377" s="321"/>
      <c r="AY377" s="320"/>
      <c r="AZ377" s="314"/>
      <c r="BA377" s="314"/>
      <c r="BB377" s="319"/>
      <c r="BC377" s="320"/>
      <c r="BD377" s="314"/>
      <c r="BE377" s="314"/>
      <c r="BF377" s="319"/>
      <c r="BG377" s="320"/>
      <c r="BH377" s="314"/>
      <c r="BI377" s="314"/>
      <c r="BJ377" s="319"/>
    </row>
    <row r="378" spans="1:62" ht="15.95" customHeight="1">
      <c r="A378" s="143"/>
      <c r="B378" s="332"/>
      <c r="C378" s="333"/>
      <c r="D378" s="334"/>
      <c r="E378" s="323"/>
      <c r="F378" s="324"/>
      <c r="G378" s="335"/>
      <c r="H378" s="330"/>
      <c r="I378" s="330"/>
      <c r="J378" s="330"/>
      <c r="K378" s="330"/>
      <c r="L378" s="312"/>
      <c r="M378" s="315"/>
      <c r="N378" s="328"/>
      <c r="O378" s="328"/>
      <c r="P378" s="328"/>
      <c r="Q378" s="328"/>
      <c r="R378" s="328"/>
      <c r="S378" s="328"/>
      <c r="T378" s="316"/>
      <c r="U378" s="317"/>
      <c r="V378" s="318"/>
      <c r="W378" s="315"/>
      <c r="X378" s="328"/>
      <c r="Y378" s="328"/>
      <c r="Z378" s="328"/>
      <c r="AA378" s="328"/>
      <c r="AB378" s="328"/>
      <c r="AC378" s="328"/>
      <c r="AD378" s="328"/>
      <c r="AE378" s="326"/>
      <c r="AF378" s="311"/>
      <c r="AG378" s="313"/>
      <c r="AH378" s="313"/>
      <c r="AI378" s="313"/>
      <c r="AJ378" s="313"/>
      <c r="AK378" s="313"/>
      <c r="AL378" s="314"/>
      <c r="AM378" s="314"/>
      <c r="AN378" s="319"/>
      <c r="AO378" s="325"/>
      <c r="AP378" s="326"/>
      <c r="AQ378" s="329"/>
      <c r="AR378" s="330"/>
      <c r="AS378" s="330"/>
      <c r="AT378" s="330"/>
      <c r="AU378" s="330"/>
      <c r="AV378" s="330"/>
      <c r="AW378" s="330"/>
      <c r="AX378" s="331"/>
      <c r="AY378" s="325"/>
      <c r="AZ378" s="326"/>
      <c r="BA378" s="315"/>
      <c r="BB378" s="327"/>
      <c r="BC378" s="325"/>
      <c r="BD378" s="326"/>
      <c r="BE378" s="315"/>
      <c r="BF378" s="327"/>
      <c r="BG378" s="325"/>
      <c r="BH378" s="326"/>
      <c r="BI378" s="315"/>
      <c r="BJ378" s="327"/>
    </row>
    <row r="379" spans="1:62" ht="15.95" customHeight="1">
      <c r="A379" s="143"/>
      <c r="B379" s="322"/>
      <c r="C379" s="322"/>
      <c r="D379" s="322"/>
      <c r="E379" s="323"/>
      <c r="F379" s="324"/>
      <c r="G379" s="311"/>
      <c r="H379" s="312"/>
      <c r="I379" s="312"/>
      <c r="J379" s="312"/>
      <c r="K379" s="313"/>
      <c r="L379" s="313"/>
      <c r="M379" s="314"/>
      <c r="N379" s="314"/>
      <c r="O379" s="314"/>
      <c r="P379" s="314"/>
      <c r="Q379" s="314"/>
      <c r="R379" s="314"/>
      <c r="S379" s="315"/>
      <c r="T379" s="316"/>
      <c r="U379" s="317"/>
      <c r="V379" s="318"/>
      <c r="W379" s="314"/>
      <c r="X379" s="314"/>
      <c r="Y379" s="314"/>
      <c r="Z379" s="314"/>
      <c r="AA379" s="314"/>
      <c r="AB379" s="314"/>
      <c r="AC379" s="314"/>
      <c r="AD379" s="314"/>
      <c r="AE379" s="314"/>
      <c r="AF379" s="311"/>
      <c r="AG379" s="313"/>
      <c r="AH379" s="313"/>
      <c r="AI379" s="313"/>
      <c r="AJ379" s="313"/>
      <c r="AK379" s="313"/>
      <c r="AL379" s="314"/>
      <c r="AM379" s="314"/>
      <c r="AN379" s="319"/>
      <c r="AO379" s="320"/>
      <c r="AP379" s="314"/>
      <c r="AQ379" s="313"/>
      <c r="AR379" s="313"/>
      <c r="AS379" s="313"/>
      <c r="AT379" s="313"/>
      <c r="AU379" s="313"/>
      <c r="AV379" s="313"/>
      <c r="AW379" s="313"/>
      <c r="AX379" s="321"/>
      <c r="AY379" s="320"/>
      <c r="AZ379" s="314"/>
      <c r="BA379" s="314"/>
      <c r="BB379" s="319"/>
      <c r="BC379" s="320"/>
      <c r="BD379" s="314"/>
      <c r="BE379" s="314"/>
      <c r="BF379" s="319"/>
      <c r="BG379" s="320"/>
      <c r="BH379" s="314"/>
      <c r="BI379" s="314"/>
      <c r="BJ379" s="319"/>
    </row>
    <row r="380" spans="1:62" ht="15.95" customHeight="1">
      <c r="A380" s="143"/>
      <c r="B380" s="332"/>
      <c r="C380" s="333"/>
      <c r="D380" s="334"/>
      <c r="E380" s="323"/>
      <c r="F380" s="324"/>
      <c r="G380" s="335"/>
      <c r="H380" s="330"/>
      <c r="I380" s="330"/>
      <c r="J380" s="330"/>
      <c r="K380" s="330"/>
      <c r="L380" s="312"/>
      <c r="M380" s="315"/>
      <c r="N380" s="328"/>
      <c r="O380" s="328"/>
      <c r="P380" s="328"/>
      <c r="Q380" s="328"/>
      <c r="R380" s="328"/>
      <c r="S380" s="328"/>
      <c r="T380" s="316"/>
      <c r="U380" s="317"/>
      <c r="V380" s="318"/>
      <c r="W380" s="315"/>
      <c r="X380" s="328"/>
      <c r="Y380" s="328"/>
      <c r="Z380" s="328"/>
      <c r="AA380" s="328"/>
      <c r="AB380" s="328"/>
      <c r="AC380" s="328"/>
      <c r="AD380" s="328"/>
      <c r="AE380" s="326"/>
      <c r="AF380" s="311"/>
      <c r="AG380" s="313"/>
      <c r="AH380" s="313"/>
      <c r="AI380" s="313"/>
      <c r="AJ380" s="313"/>
      <c r="AK380" s="313"/>
      <c r="AL380" s="314"/>
      <c r="AM380" s="314"/>
      <c r="AN380" s="319"/>
      <c r="AO380" s="325"/>
      <c r="AP380" s="326"/>
      <c r="AQ380" s="329"/>
      <c r="AR380" s="330"/>
      <c r="AS380" s="330"/>
      <c r="AT380" s="330"/>
      <c r="AU380" s="330"/>
      <c r="AV380" s="330"/>
      <c r="AW380" s="330"/>
      <c r="AX380" s="331"/>
      <c r="AY380" s="325"/>
      <c r="AZ380" s="326"/>
      <c r="BA380" s="315"/>
      <c r="BB380" s="327"/>
      <c r="BC380" s="325"/>
      <c r="BD380" s="326"/>
      <c r="BE380" s="315"/>
      <c r="BF380" s="327"/>
      <c r="BG380" s="325"/>
      <c r="BH380" s="326"/>
      <c r="BI380" s="315"/>
      <c r="BJ380" s="327"/>
    </row>
    <row r="381" spans="1:62" ht="15.95" customHeight="1">
      <c r="A381" s="143"/>
      <c r="B381" s="322"/>
      <c r="C381" s="322"/>
      <c r="D381" s="322"/>
      <c r="E381" s="323"/>
      <c r="F381" s="324"/>
      <c r="G381" s="311"/>
      <c r="H381" s="312"/>
      <c r="I381" s="312"/>
      <c r="J381" s="312"/>
      <c r="K381" s="313"/>
      <c r="L381" s="313"/>
      <c r="M381" s="314"/>
      <c r="N381" s="314"/>
      <c r="O381" s="314"/>
      <c r="P381" s="314"/>
      <c r="Q381" s="314"/>
      <c r="R381" s="314"/>
      <c r="S381" s="315"/>
      <c r="T381" s="316"/>
      <c r="U381" s="317"/>
      <c r="V381" s="318"/>
      <c r="W381" s="314"/>
      <c r="X381" s="314"/>
      <c r="Y381" s="314"/>
      <c r="Z381" s="314"/>
      <c r="AA381" s="314"/>
      <c r="AB381" s="314"/>
      <c r="AC381" s="314"/>
      <c r="AD381" s="314"/>
      <c r="AE381" s="314"/>
      <c r="AF381" s="311"/>
      <c r="AG381" s="313"/>
      <c r="AH381" s="313"/>
      <c r="AI381" s="313"/>
      <c r="AJ381" s="313"/>
      <c r="AK381" s="313"/>
      <c r="AL381" s="314"/>
      <c r="AM381" s="314"/>
      <c r="AN381" s="319"/>
      <c r="AO381" s="320"/>
      <c r="AP381" s="314"/>
      <c r="AQ381" s="313"/>
      <c r="AR381" s="313"/>
      <c r="AS381" s="313"/>
      <c r="AT381" s="313"/>
      <c r="AU381" s="313"/>
      <c r="AV381" s="313"/>
      <c r="AW381" s="313"/>
      <c r="AX381" s="321"/>
      <c r="AY381" s="320"/>
      <c r="AZ381" s="314"/>
      <c r="BA381" s="314"/>
      <c r="BB381" s="319"/>
      <c r="BC381" s="320"/>
      <c r="BD381" s="314"/>
      <c r="BE381" s="314"/>
      <c r="BF381" s="319"/>
      <c r="BG381" s="320"/>
      <c r="BH381" s="314"/>
      <c r="BI381" s="314"/>
      <c r="BJ381" s="319"/>
    </row>
    <row r="382" spans="1:62" ht="15.95" customHeight="1">
      <c r="A382" s="143"/>
      <c r="B382" s="322"/>
      <c r="C382" s="322"/>
      <c r="D382" s="322"/>
      <c r="E382" s="323"/>
      <c r="F382" s="324"/>
      <c r="G382" s="311"/>
      <c r="H382" s="312"/>
      <c r="I382" s="312"/>
      <c r="J382" s="312"/>
      <c r="K382" s="313"/>
      <c r="L382" s="313"/>
      <c r="M382" s="314"/>
      <c r="N382" s="314"/>
      <c r="O382" s="314"/>
      <c r="P382" s="314"/>
      <c r="Q382" s="314"/>
      <c r="R382" s="314"/>
      <c r="S382" s="315"/>
      <c r="T382" s="316"/>
      <c r="U382" s="317"/>
      <c r="V382" s="318"/>
      <c r="W382" s="314"/>
      <c r="X382" s="314"/>
      <c r="Y382" s="314"/>
      <c r="Z382" s="314"/>
      <c r="AA382" s="314"/>
      <c r="AB382" s="314"/>
      <c r="AC382" s="314"/>
      <c r="AD382" s="314"/>
      <c r="AE382" s="314"/>
      <c r="AF382" s="311"/>
      <c r="AG382" s="313"/>
      <c r="AH382" s="313"/>
      <c r="AI382" s="313"/>
      <c r="AJ382" s="313"/>
      <c r="AK382" s="313"/>
      <c r="AL382" s="314"/>
      <c r="AM382" s="314"/>
      <c r="AN382" s="319"/>
      <c r="AO382" s="320"/>
      <c r="AP382" s="314"/>
      <c r="AQ382" s="313"/>
      <c r="AR382" s="313"/>
      <c r="AS382" s="313"/>
      <c r="AT382" s="313"/>
      <c r="AU382" s="313"/>
      <c r="AV382" s="313"/>
      <c r="AW382" s="313"/>
      <c r="AX382" s="321"/>
      <c r="AY382" s="320"/>
      <c r="AZ382" s="314"/>
      <c r="BA382" s="314"/>
      <c r="BB382" s="319"/>
      <c r="BC382" s="320"/>
      <c r="BD382" s="314"/>
      <c r="BE382" s="314"/>
      <c r="BF382" s="319"/>
      <c r="BG382" s="320"/>
      <c r="BH382" s="314"/>
      <c r="BI382" s="314"/>
      <c r="BJ382" s="319"/>
    </row>
    <row r="383" spans="1:62" ht="15.95" customHeight="1">
      <c r="A383" s="143"/>
      <c r="B383" s="322"/>
      <c r="C383" s="322"/>
      <c r="D383" s="322"/>
      <c r="E383" s="323"/>
      <c r="F383" s="324"/>
      <c r="G383" s="311"/>
      <c r="H383" s="312"/>
      <c r="I383" s="312"/>
      <c r="J383" s="312"/>
      <c r="K383" s="313"/>
      <c r="L383" s="313"/>
      <c r="M383" s="314"/>
      <c r="N383" s="314"/>
      <c r="O383" s="314"/>
      <c r="P383" s="314"/>
      <c r="Q383" s="314"/>
      <c r="R383" s="314"/>
      <c r="S383" s="315"/>
      <c r="T383" s="316"/>
      <c r="U383" s="317"/>
      <c r="V383" s="318"/>
      <c r="W383" s="314"/>
      <c r="X383" s="314"/>
      <c r="Y383" s="314"/>
      <c r="Z383" s="314"/>
      <c r="AA383" s="314"/>
      <c r="AB383" s="314"/>
      <c r="AC383" s="314"/>
      <c r="AD383" s="314"/>
      <c r="AE383" s="314"/>
      <c r="AF383" s="311"/>
      <c r="AG383" s="313"/>
      <c r="AH383" s="313"/>
      <c r="AI383" s="313"/>
      <c r="AJ383" s="313"/>
      <c r="AK383" s="313"/>
      <c r="AL383" s="314"/>
      <c r="AM383" s="314"/>
      <c r="AN383" s="319"/>
      <c r="AO383" s="320"/>
      <c r="AP383" s="314"/>
      <c r="AQ383" s="313"/>
      <c r="AR383" s="313"/>
      <c r="AS383" s="313"/>
      <c r="AT383" s="313"/>
      <c r="AU383" s="313"/>
      <c r="AV383" s="313"/>
      <c r="AW383" s="313"/>
      <c r="AX383" s="321"/>
      <c r="AY383" s="320"/>
      <c r="AZ383" s="314"/>
      <c r="BA383" s="314"/>
      <c r="BB383" s="319"/>
      <c r="BC383" s="320"/>
      <c r="BD383" s="314"/>
      <c r="BE383" s="314"/>
      <c r="BF383" s="319"/>
      <c r="BG383" s="320"/>
      <c r="BH383" s="314"/>
      <c r="BI383" s="314"/>
      <c r="BJ383" s="319"/>
    </row>
    <row r="384" spans="1:62" ht="15.95" customHeight="1">
      <c r="A384" s="143"/>
      <c r="B384" s="322"/>
      <c r="C384" s="322"/>
      <c r="D384" s="322"/>
      <c r="E384" s="323"/>
      <c r="F384" s="324"/>
      <c r="G384" s="311"/>
      <c r="H384" s="312"/>
      <c r="I384" s="312"/>
      <c r="J384" s="312"/>
      <c r="K384" s="313"/>
      <c r="L384" s="313"/>
      <c r="M384" s="314"/>
      <c r="N384" s="314"/>
      <c r="O384" s="314"/>
      <c r="P384" s="314"/>
      <c r="Q384" s="314"/>
      <c r="R384" s="314"/>
      <c r="S384" s="315"/>
      <c r="T384" s="316"/>
      <c r="U384" s="317"/>
      <c r="V384" s="318"/>
      <c r="W384" s="314"/>
      <c r="X384" s="314"/>
      <c r="Y384" s="314"/>
      <c r="Z384" s="314"/>
      <c r="AA384" s="314"/>
      <c r="AB384" s="314"/>
      <c r="AC384" s="314"/>
      <c r="AD384" s="314"/>
      <c r="AE384" s="314"/>
      <c r="AF384" s="311"/>
      <c r="AG384" s="313"/>
      <c r="AH384" s="313"/>
      <c r="AI384" s="313"/>
      <c r="AJ384" s="313"/>
      <c r="AK384" s="313"/>
      <c r="AL384" s="314"/>
      <c r="AM384" s="314"/>
      <c r="AN384" s="319"/>
      <c r="AO384" s="320"/>
      <c r="AP384" s="314"/>
      <c r="AQ384" s="313"/>
      <c r="AR384" s="313"/>
      <c r="AS384" s="313"/>
      <c r="AT384" s="313"/>
      <c r="AU384" s="313"/>
      <c r="AV384" s="313"/>
      <c r="AW384" s="313"/>
      <c r="AX384" s="321"/>
      <c r="AY384" s="320"/>
      <c r="AZ384" s="314"/>
      <c r="BA384" s="314"/>
      <c r="BB384" s="319"/>
      <c r="BC384" s="320"/>
      <c r="BD384" s="314"/>
      <c r="BE384" s="314"/>
      <c r="BF384" s="319"/>
      <c r="BG384" s="320"/>
      <c r="BH384" s="314"/>
      <c r="BI384" s="314"/>
      <c r="BJ384" s="319"/>
    </row>
    <row r="385" spans="1:63" ht="12.95" customHeight="1">
      <c r="A385" s="39" t="str">
        <f>様式A!$A$66</f>
        <v>※施工記録様式（様式A～D）は、工事の1契約ごとに作成すること。作成後、「浜松市道路トンネル・シェッド・大型カルバート様式保存マニュアル」に基づき、「浜松市土木情報管理システム」に登録すること。</v>
      </c>
    </row>
    <row r="386" spans="1:63" ht="12.95" customHeight="1">
      <c r="A386" s="39"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387" spans="1:63" ht="12.95" customHeight="1">
      <c r="A387" s="39" t="str">
        <f>$A$43</f>
        <v>※定期点検以外で発見した変状についても詳細調査・措置を行った場合は、定期点検時に発見した変状と番号が重複しないよう配慮し、ブロック番号～措置履歴を記載すること。</v>
      </c>
    </row>
    <row r="388" spans="1:63" s="83" customFormat="1">
      <c r="A388" s="80"/>
      <c r="B388" s="80"/>
      <c r="C388" s="80"/>
      <c r="D388" s="81"/>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c r="AT388" s="81"/>
      <c r="AU388" s="81"/>
      <c r="AV388" s="81"/>
      <c r="AW388" s="81"/>
      <c r="AX388" s="81"/>
      <c r="AY388" s="81"/>
      <c r="AZ388" s="82"/>
      <c r="BA388" s="82"/>
      <c r="BB388" s="82"/>
      <c r="BC388" s="82"/>
      <c r="BD388" s="82"/>
      <c r="BE388" s="82"/>
      <c r="BF388" s="82"/>
      <c r="BG388" s="79" t="str">
        <f>$BG$1</f>
        <v>施工記録様式C（定期点検に基づく補修用）</v>
      </c>
      <c r="BH388" s="346" t="str">
        <f>様式A!$AH$1</f>
        <v>Ver.1.0</v>
      </c>
      <c r="BI388" s="346"/>
      <c r="BJ388" s="346"/>
    </row>
    <row r="389" spans="1:63" ht="5.0999999999999996" customHeight="1">
      <c r="A389" s="13"/>
      <c r="B389" s="13"/>
      <c r="C389" s="13"/>
      <c r="D389" s="13"/>
      <c r="E389" s="13"/>
      <c r="F389" s="13"/>
      <c r="G389" s="61"/>
      <c r="H389" s="13"/>
      <c r="I389" s="13"/>
      <c r="J389" s="13"/>
      <c r="K389" s="13"/>
      <c r="L389" s="13"/>
      <c r="M389" s="61"/>
      <c r="N389" s="13"/>
      <c r="O389" s="13"/>
      <c r="P389" s="13"/>
      <c r="Q389" s="61"/>
      <c r="R389" s="61"/>
      <c r="S389" s="13"/>
      <c r="T389" s="13"/>
      <c r="U389" s="13"/>
      <c r="V389" s="61"/>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61"/>
      <c r="AU389" s="13"/>
      <c r="AV389" s="13"/>
      <c r="AW389" s="13"/>
      <c r="AX389" s="61"/>
      <c r="AY389" s="61"/>
      <c r="AZ389" s="13"/>
      <c r="BA389" s="13"/>
      <c r="BB389" s="13"/>
      <c r="BC389" s="61"/>
      <c r="BD389" s="13"/>
      <c r="BE389" s="13"/>
      <c r="BF389" s="13"/>
      <c r="BG389" s="13"/>
      <c r="BH389" s="61"/>
      <c r="BI389" s="20"/>
      <c r="BJ389" s="20"/>
    </row>
    <row r="390" spans="1:63" ht="17.100000000000001" customHeight="1">
      <c r="A390" s="72" t="s">
        <v>294</v>
      </c>
      <c r="B390" s="72"/>
      <c r="C390" s="72"/>
      <c r="D390" s="72"/>
      <c r="E390" s="72"/>
      <c r="F390" s="72"/>
      <c r="G390" s="72"/>
      <c r="H390" s="72"/>
      <c r="I390" s="72"/>
      <c r="J390" s="72"/>
      <c r="K390" s="72"/>
      <c r="L390" s="72"/>
      <c r="M390" s="72"/>
      <c r="N390" s="72"/>
      <c r="O390" s="72"/>
      <c r="P390" s="72"/>
      <c r="Q390" s="72"/>
      <c r="R390" s="72"/>
      <c r="S390" s="72"/>
      <c r="T390" s="72"/>
      <c r="U390" s="72"/>
      <c r="V390" s="40"/>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41"/>
      <c r="AV390" s="179" t="s">
        <v>81</v>
      </c>
      <c r="AW390" s="180"/>
      <c r="AX390" s="180"/>
      <c r="AY390" s="180"/>
      <c r="AZ390" s="181"/>
      <c r="BA390" s="347">
        <f>様式A!$AB$3</f>
        <v>0</v>
      </c>
      <c r="BB390" s="348"/>
      <c r="BC390" s="348"/>
      <c r="BD390" s="348"/>
      <c r="BE390" s="348"/>
      <c r="BF390" s="348"/>
      <c r="BG390" s="348"/>
      <c r="BH390" s="348"/>
      <c r="BI390" s="348"/>
      <c r="BJ390" s="349"/>
      <c r="BK390" s="1" t="s">
        <v>315</v>
      </c>
    </row>
    <row r="391" spans="1:63" ht="5.0999999999999996" customHeight="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row>
    <row r="392" spans="1:63" ht="12" customHeight="1">
      <c r="A392" s="154" t="s">
        <v>76</v>
      </c>
      <c r="B392" s="154"/>
      <c r="C392" s="154"/>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c r="AY392" s="154"/>
      <c r="AZ392" s="154"/>
      <c r="BA392" s="154"/>
      <c r="BB392" s="154"/>
      <c r="BC392" s="154"/>
      <c r="BD392" s="154"/>
      <c r="BE392" s="154"/>
      <c r="BF392" s="154"/>
      <c r="BG392" s="154"/>
      <c r="BH392" s="154"/>
      <c r="BI392" s="154"/>
      <c r="BJ392" s="154"/>
    </row>
    <row r="393" spans="1:63" ht="15.95" customHeight="1">
      <c r="A393" s="154" t="s">
        <v>1</v>
      </c>
      <c r="B393" s="154"/>
      <c r="C393" s="154"/>
      <c r="D393" s="154"/>
      <c r="E393" s="154"/>
      <c r="F393" s="350">
        <f>様式A!$G$54</f>
        <v>0</v>
      </c>
      <c r="G393" s="350"/>
      <c r="H393" s="350"/>
      <c r="I393" s="350"/>
      <c r="J393" s="350"/>
      <c r="K393" s="350"/>
      <c r="L393" s="350"/>
      <c r="M393" s="350"/>
      <c r="N393" s="350"/>
      <c r="O393" s="350"/>
      <c r="P393" s="350"/>
      <c r="Q393" s="350"/>
      <c r="R393" s="350"/>
      <c r="S393" s="350"/>
      <c r="T393" s="350"/>
      <c r="U393" s="350"/>
      <c r="V393" s="350"/>
      <c r="W393" s="350"/>
      <c r="X393" s="350"/>
      <c r="Y393" s="350"/>
      <c r="Z393" s="350"/>
      <c r="AA393" s="350"/>
      <c r="AB393" s="350"/>
      <c r="AC393" s="350"/>
      <c r="AD393" s="350"/>
      <c r="AE393" s="350"/>
      <c r="AF393" s="350"/>
      <c r="AG393" s="350"/>
      <c r="AH393" s="350"/>
      <c r="AI393" s="350"/>
      <c r="AJ393" s="350"/>
      <c r="AK393" s="350"/>
      <c r="AL393" s="350"/>
      <c r="AM393" s="350"/>
      <c r="AN393" s="350"/>
      <c r="AO393" s="350"/>
      <c r="AP393" s="350"/>
      <c r="AQ393" s="350"/>
      <c r="AR393" s="350"/>
      <c r="AS393" s="350"/>
      <c r="AT393" s="350"/>
      <c r="AU393" s="350"/>
      <c r="AV393" s="350"/>
      <c r="AW393" s="350"/>
      <c r="AX393" s="350"/>
      <c r="AY393" s="191" t="s">
        <v>20</v>
      </c>
      <c r="AZ393" s="192"/>
      <c r="BA393" s="192"/>
      <c r="BB393" s="192"/>
      <c r="BC393" s="193"/>
      <c r="BD393" s="351">
        <f>様式A!$G$53</f>
        <v>0</v>
      </c>
      <c r="BE393" s="351"/>
      <c r="BF393" s="351"/>
      <c r="BG393" s="351"/>
      <c r="BH393" s="351"/>
      <c r="BI393" s="351"/>
      <c r="BJ393" s="351"/>
      <c r="BK393" s="1" t="s">
        <v>315</v>
      </c>
    </row>
    <row r="394" spans="1:63" ht="15.95" customHeight="1">
      <c r="A394" s="154" t="s">
        <v>218</v>
      </c>
      <c r="B394" s="154"/>
      <c r="C394" s="154"/>
      <c r="D394" s="154"/>
      <c r="E394" s="154"/>
      <c r="F394" s="351" t="e">
        <f>VLOOKUP($BA$3,【編集厳禁】施設情報!$A$2:$X$13,2,FALSE)</f>
        <v>#N/A</v>
      </c>
      <c r="G394" s="351"/>
      <c r="H394" s="351"/>
      <c r="I394" s="351"/>
      <c r="J394" s="351"/>
      <c r="K394" s="351"/>
      <c r="L394" s="351"/>
      <c r="M394" s="351"/>
      <c r="N394" s="351"/>
      <c r="O394" s="351"/>
      <c r="P394" s="352" t="s">
        <v>0</v>
      </c>
      <c r="Q394" s="352"/>
      <c r="R394" s="352"/>
      <c r="S394" s="352"/>
      <c r="T394" s="352"/>
      <c r="U394" s="351" t="e">
        <f>CONCATENATE(VLOOKUP($BA$3,【編集厳禁】施設情報!$A$2:$X$13,3,FALSE),VLOOKUP($BA$3,【編集厳禁】施設情報!$A$2:$X$13,4,FALSE))</f>
        <v>#N/A</v>
      </c>
      <c r="V394" s="351"/>
      <c r="W394" s="351"/>
      <c r="X394" s="351"/>
      <c r="Y394" s="351"/>
      <c r="Z394" s="351"/>
      <c r="AA394" s="351"/>
      <c r="AB394" s="351"/>
      <c r="AC394" s="351"/>
      <c r="AD394" s="351"/>
      <c r="AE394" s="351"/>
      <c r="AF394" s="351"/>
      <c r="AG394" s="351"/>
      <c r="AH394" s="351"/>
      <c r="AI394" s="154" t="s">
        <v>53</v>
      </c>
      <c r="AJ394" s="154"/>
      <c r="AK394" s="154"/>
      <c r="AL394" s="154"/>
      <c r="AM394" s="154"/>
      <c r="AN394" s="353">
        <f>様式A!$G$57</f>
        <v>0</v>
      </c>
      <c r="AO394" s="353"/>
      <c r="AP394" s="353"/>
      <c r="AQ394" s="353"/>
      <c r="AR394" s="353"/>
      <c r="AS394" s="353"/>
      <c r="AT394" s="353"/>
      <c r="AU394" s="353"/>
      <c r="AV394" s="353"/>
      <c r="AW394" s="353"/>
      <c r="AX394" s="353"/>
      <c r="AY394" s="191" t="s">
        <v>34</v>
      </c>
      <c r="AZ394" s="192"/>
      <c r="BA394" s="192"/>
      <c r="BB394" s="192"/>
      <c r="BC394" s="193"/>
      <c r="BD394" s="353">
        <f>様式A!$P$53</f>
        <v>0</v>
      </c>
      <c r="BE394" s="353"/>
      <c r="BF394" s="353"/>
      <c r="BG394" s="353"/>
      <c r="BH394" s="353"/>
      <c r="BI394" s="353"/>
      <c r="BJ394" s="353"/>
      <c r="BK394" s="1" t="s">
        <v>315</v>
      </c>
    </row>
    <row r="395" spans="1:63" ht="12" customHeight="1">
      <c r="A395" s="143" t="s">
        <v>133</v>
      </c>
      <c r="B395" s="354" t="s">
        <v>286</v>
      </c>
      <c r="C395" s="354"/>
      <c r="D395" s="354"/>
      <c r="E395" s="355" t="s">
        <v>292</v>
      </c>
      <c r="F395" s="356"/>
      <c r="G395" s="361" t="s">
        <v>290</v>
      </c>
      <c r="H395" s="362"/>
      <c r="I395" s="362"/>
      <c r="J395" s="362"/>
      <c r="K395" s="362"/>
      <c r="L395" s="362"/>
      <c r="M395" s="362"/>
      <c r="N395" s="362"/>
      <c r="O395" s="362"/>
      <c r="P395" s="362"/>
      <c r="Q395" s="362"/>
      <c r="R395" s="362"/>
      <c r="S395" s="362"/>
      <c r="T395" s="362"/>
      <c r="U395" s="362"/>
      <c r="V395" s="363"/>
      <c r="W395" s="361" t="s">
        <v>134</v>
      </c>
      <c r="X395" s="362"/>
      <c r="Y395" s="362"/>
      <c r="Z395" s="362"/>
      <c r="AA395" s="362"/>
      <c r="AB395" s="362"/>
      <c r="AC395" s="362"/>
      <c r="AD395" s="362"/>
      <c r="AE395" s="363"/>
      <c r="AF395" s="361" t="s">
        <v>136</v>
      </c>
      <c r="AG395" s="362"/>
      <c r="AH395" s="362"/>
      <c r="AI395" s="362"/>
      <c r="AJ395" s="362"/>
      <c r="AK395" s="362"/>
      <c r="AL395" s="362"/>
      <c r="AM395" s="362"/>
      <c r="AN395" s="363"/>
      <c r="AO395" s="367" t="s">
        <v>30</v>
      </c>
      <c r="AP395" s="367"/>
      <c r="AQ395" s="367"/>
      <c r="AR395" s="367"/>
      <c r="AS395" s="367"/>
      <c r="AT395" s="367"/>
      <c r="AU395" s="367"/>
      <c r="AV395" s="367"/>
      <c r="AW395" s="367"/>
      <c r="AX395" s="367"/>
      <c r="AY395" s="361" t="s">
        <v>138</v>
      </c>
      <c r="AZ395" s="362"/>
      <c r="BA395" s="362"/>
      <c r="BB395" s="362"/>
      <c r="BC395" s="362"/>
      <c r="BD395" s="362"/>
      <c r="BE395" s="362"/>
      <c r="BF395" s="362"/>
      <c r="BG395" s="362"/>
      <c r="BH395" s="362"/>
      <c r="BI395" s="362"/>
      <c r="BJ395" s="363"/>
    </row>
    <row r="396" spans="1:63" ht="12" customHeight="1">
      <c r="A396" s="143"/>
      <c r="B396" s="354"/>
      <c r="C396" s="354"/>
      <c r="D396" s="354"/>
      <c r="E396" s="357"/>
      <c r="F396" s="358"/>
      <c r="G396" s="364"/>
      <c r="H396" s="365"/>
      <c r="I396" s="365"/>
      <c r="J396" s="365"/>
      <c r="K396" s="365"/>
      <c r="L396" s="365"/>
      <c r="M396" s="365"/>
      <c r="N396" s="365"/>
      <c r="O396" s="365"/>
      <c r="P396" s="365"/>
      <c r="Q396" s="365"/>
      <c r="R396" s="365"/>
      <c r="S396" s="365"/>
      <c r="T396" s="365"/>
      <c r="U396" s="365"/>
      <c r="V396" s="366"/>
      <c r="W396" s="364"/>
      <c r="X396" s="365"/>
      <c r="Y396" s="365"/>
      <c r="Z396" s="365"/>
      <c r="AA396" s="365"/>
      <c r="AB396" s="365"/>
      <c r="AC396" s="365"/>
      <c r="AD396" s="365"/>
      <c r="AE396" s="366"/>
      <c r="AF396" s="364"/>
      <c r="AG396" s="365"/>
      <c r="AH396" s="365"/>
      <c r="AI396" s="365"/>
      <c r="AJ396" s="365"/>
      <c r="AK396" s="365"/>
      <c r="AL396" s="365"/>
      <c r="AM396" s="365"/>
      <c r="AN396" s="366"/>
      <c r="AO396" s="367"/>
      <c r="AP396" s="367"/>
      <c r="AQ396" s="367"/>
      <c r="AR396" s="367"/>
      <c r="AS396" s="367"/>
      <c r="AT396" s="367"/>
      <c r="AU396" s="367"/>
      <c r="AV396" s="367"/>
      <c r="AW396" s="367"/>
      <c r="AX396" s="367"/>
      <c r="AY396" s="364"/>
      <c r="AZ396" s="365"/>
      <c r="BA396" s="365"/>
      <c r="BB396" s="365"/>
      <c r="BC396" s="365"/>
      <c r="BD396" s="365"/>
      <c r="BE396" s="365"/>
      <c r="BF396" s="365"/>
      <c r="BG396" s="365"/>
      <c r="BH396" s="365"/>
      <c r="BI396" s="365"/>
      <c r="BJ396" s="366"/>
    </row>
    <row r="397" spans="1:63" ht="12" customHeight="1">
      <c r="A397" s="143"/>
      <c r="B397" s="354"/>
      <c r="C397" s="354"/>
      <c r="D397" s="354"/>
      <c r="E397" s="357"/>
      <c r="F397" s="358"/>
      <c r="G397" s="368" t="s">
        <v>287</v>
      </c>
      <c r="H397" s="369"/>
      <c r="I397" s="369"/>
      <c r="J397" s="369"/>
      <c r="K397" s="336"/>
      <c r="L397" s="336"/>
      <c r="M397" s="336" t="s">
        <v>288</v>
      </c>
      <c r="N397" s="336"/>
      <c r="O397" s="336"/>
      <c r="P397" s="336"/>
      <c r="Q397" s="336"/>
      <c r="R397" s="336"/>
      <c r="S397" s="372"/>
      <c r="T397" s="336" t="s">
        <v>289</v>
      </c>
      <c r="U397" s="336"/>
      <c r="V397" s="337"/>
      <c r="W397" s="336" t="s">
        <v>135</v>
      </c>
      <c r="X397" s="336"/>
      <c r="Y397" s="336"/>
      <c r="Z397" s="336"/>
      <c r="AA397" s="336"/>
      <c r="AB397" s="336"/>
      <c r="AC397" s="336"/>
      <c r="AD397" s="336"/>
      <c r="AE397" s="336"/>
      <c r="AF397" s="368" t="s">
        <v>295</v>
      </c>
      <c r="AG397" s="336"/>
      <c r="AH397" s="336"/>
      <c r="AI397" s="336" t="s">
        <v>293</v>
      </c>
      <c r="AJ397" s="336"/>
      <c r="AK397" s="336"/>
      <c r="AL397" s="336" t="s">
        <v>252</v>
      </c>
      <c r="AM397" s="336"/>
      <c r="AN397" s="337"/>
      <c r="AO397" s="340" t="s">
        <v>137</v>
      </c>
      <c r="AP397" s="341"/>
      <c r="AQ397" s="341" t="s">
        <v>74</v>
      </c>
      <c r="AR397" s="341"/>
      <c r="AS397" s="341"/>
      <c r="AT397" s="341"/>
      <c r="AU397" s="341"/>
      <c r="AV397" s="341"/>
      <c r="AW397" s="341"/>
      <c r="AX397" s="342"/>
      <c r="AY397" s="343" t="s">
        <v>146</v>
      </c>
      <c r="AZ397" s="341"/>
      <c r="BA397" s="344" t="s">
        <v>147</v>
      </c>
      <c r="BB397" s="345"/>
      <c r="BC397" s="343" t="s">
        <v>148</v>
      </c>
      <c r="BD397" s="341"/>
      <c r="BE397" s="344" t="s">
        <v>149</v>
      </c>
      <c r="BF397" s="345"/>
      <c r="BG397" s="343" t="s">
        <v>150</v>
      </c>
      <c r="BH397" s="341"/>
      <c r="BI397" s="344" t="s">
        <v>151</v>
      </c>
      <c r="BJ397" s="345"/>
    </row>
    <row r="398" spans="1:63" ht="12" customHeight="1">
      <c r="A398" s="143"/>
      <c r="B398" s="354"/>
      <c r="C398" s="354"/>
      <c r="D398" s="354"/>
      <c r="E398" s="359"/>
      <c r="F398" s="360"/>
      <c r="G398" s="370"/>
      <c r="H398" s="371"/>
      <c r="I398" s="371"/>
      <c r="J398" s="371"/>
      <c r="K398" s="338"/>
      <c r="L398" s="338"/>
      <c r="M398" s="338"/>
      <c r="N398" s="338"/>
      <c r="O398" s="338"/>
      <c r="P398" s="338"/>
      <c r="Q398" s="338"/>
      <c r="R398" s="338"/>
      <c r="S398" s="373"/>
      <c r="T398" s="338"/>
      <c r="U398" s="338"/>
      <c r="V398" s="339"/>
      <c r="W398" s="338"/>
      <c r="X398" s="338"/>
      <c r="Y398" s="338"/>
      <c r="Z398" s="338"/>
      <c r="AA398" s="338"/>
      <c r="AB398" s="338"/>
      <c r="AC398" s="338"/>
      <c r="AD398" s="338"/>
      <c r="AE398" s="338"/>
      <c r="AF398" s="370"/>
      <c r="AG398" s="338"/>
      <c r="AH398" s="338"/>
      <c r="AI398" s="338"/>
      <c r="AJ398" s="338"/>
      <c r="AK398" s="338"/>
      <c r="AL398" s="338"/>
      <c r="AM398" s="338"/>
      <c r="AN398" s="339"/>
      <c r="AO398" s="340"/>
      <c r="AP398" s="341"/>
      <c r="AQ398" s="341"/>
      <c r="AR398" s="341"/>
      <c r="AS398" s="341"/>
      <c r="AT398" s="341"/>
      <c r="AU398" s="341"/>
      <c r="AV398" s="341"/>
      <c r="AW398" s="341"/>
      <c r="AX398" s="342"/>
      <c r="AY398" s="340"/>
      <c r="AZ398" s="341"/>
      <c r="BA398" s="344"/>
      <c r="BB398" s="345"/>
      <c r="BC398" s="340"/>
      <c r="BD398" s="341"/>
      <c r="BE398" s="344"/>
      <c r="BF398" s="345"/>
      <c r="BG398" s="340"/>
      <c r="BH398" s="341"/>
      <c r="BI398" s="344"/>
      <c r="BJ398" s="345"/>
    </row>
    <row r="399" spans="1:63" ht="15.95" customHeight="1">
      <c r="A399" s="143"/>
      <c r="B399" s="322"/>
      <c r="C399" s="322"/>
      <c r="D399" s="322"/>
      <c r="E399" s="323"/>
      <c r="F399" s="324"/>
      <c r="G399" s="311"/>
      <c r="H399" s="312"/>
      <c r="I399" s="312"/>
      <c r="J399" s="312"/>
      <c r="K399" s="313"/>
      <c r="L399" s="313"/>
      <c r="M399" s="314"/>
      <c r="N399" s="314"/>
      <c r="O399" s="314"/>
      <c r="P399" s="314"/>
      <c r="Q399" s="314"/>
      <c r="R399" s="314"/>
      <c r="S399" s="315"/>
      <c r="T399" s="316"/>
      <c r="U399" s="317"/>
      <c r="V399" s="318"/>
      <c r="W399" s="314"/>
      <c r="X399" s="314"/>
      <c r="Y399" s="314"/>
      <c r="Z399" s="314"/>
      <c r="AA399" s="314"/>
      <c r="AB399" s="314"/>
      <c r="AC399" s="314"/>
      <c r="AD399" s="314"/>
      <c r="AE399" s="314"/>
      <c r="AF399" s="311"/>
      <c r="AG399" s="313"/>
      <c r="AH399" s="313"/>
      <c r="AI399" s="313"/>
      <c r="AJ399" s="313"/>
      <c r="AK399" s="313"/>
      <c r="AL399" s="314"/>
      <c r="AM399" s="314"/>
      <c r="AN399" s="319"/>
      <c r="AO399" s="320"/>
      <c r="AP399" s="314"/>
      <c r="AQ399" s="313"/>
      <c r="AR399" s="313"/>
      <c r="AS399" s="313"/>
      <c r="AT399" s="313"/>
      <c r="AU399" s="313"/>
      <c r="AV399" s="313"/>
      <c r="AW399" s="313"/>
      <c r="AX399" s="321"/>
      <c r="AY399" s="320"/>
      <c r="AZ399" s="314"/>
      <c r="BA399" s="314"/>
      <c r="BB399" s="319"/>
      <c r="BC399" s="320"/>
      <c r="BD399" s="314"/>
      <c r="BE399" s="314"/>
      <c r="BF399" s="319"/>
      <c r="BG399" s="320"/>
      <c r="BH399" s="314"/>
      <c r="BI399" s="314"/>
      <c r="BJ399" s="319"/>
    </row>
    <row r="400" spans="1:63" ht="15.95" customHeight="1">
      <c r="A400" s="143"/>
      <c r="B400" s="322"/>
      <c r="C400" s="322"/>
      <c r="D400" s="322"/>
      <c r="E400" s="323"/>
      <c r="F400" s="324"/>
      <c r="G400" s="311"/>
      <c r="H400" s="312"/>
      <c r="I400" s="312"/>
      <c r="J400" s="312"/>
      <c r="K400" s="313"/>
      <c r="L400" s="313"/>
      <c r="M400" s="314"/>
      <c r="N400" s="314"/>
      <c r="O400" s="314"/>
      <c r="P400" s="314"/>
      <c r="Q400" s="314"/>
      <c r="R400" s="314"/>
      <c r="S400" s="315"/>
      <c r="T400" s="316"/>
      <c r="U400" s="317"/>
      <c r="V400" s="318"/>
      <c r="W400" s="314"/>
      <c r="X400" s="314"/>
      <c r="Y400" s="314"/>
      <c r="Z400" s="314"/>
      <c r="AA400" s="314"/>
      <c r="AB400" s="314"/>
      <c r="AC400" s="314"/>
      <c r="AD400" s="314"/>
      <c r="AE400" s="314"/>
      <c r="AF400" s="311"/>
      <c r="AG400" s="313"/>
      <c r="AH400" s="313"/>
      <c r="AI400" s="313"/>
      <c r="AJ400" s="313"/>
      <c r="AK400" s="313"/>
      <c r="AL400" s="314"/>
      <c r="AM400" s="314"/>
      <c r="AN400" s="319"/>
      <c r="AO400" s="320"/>
      <c r="AP400" s="314"/>
      <c r="AQ400" s="313"/>
      <c r="AR400" s="313"/>
      <c r="AS400" s="313"/>
      <c r="AT400" s="313"/>
      <c r="AU400" s="313"/>
      <c r="AV400" s="313"/>
      <c r="AW400" s="313"/>
      <c r="AX400" s="321"/>
      <c r="AY400" s="320"/>
      <c r="AZ400" s="314"/>
      <c r="BA400" s="314"/>
      <c r="BB400" s="319"/>
      <c r="BC400" s="320"/>
      <c r="BD400" s="314"/>
      <c r="BE400" s="314"/>
      <c r="BF400" s="319"/>
      <c r="BG400" s="320"/>
      <c r="BH400" s="314"/>
      <c r="BI400" s="314"/>
      <c r="BJ400" s="319"/>
    </row>
    <row r="401" spans="1:62" ht="15.95" customHeight="1">
      <c r="A401" s="143"/>
      <c r="B401" s="322"/>
      <c r="C401" s="322"/>
      <c r="D401" s="322"/>
      <c r="E401" s="323"/>
      <c r="F401" s="324"/>
      <c r="G401" s="311"/>
      <c r="H401" s="312"/>
      <c r="I401" s="312"/>
      <c r="J401" s="312"/>
      <c r="K401" s="313"/>
      <c r="L401" s="313"/>
      <c r="M401" s="314"/>
      <c r="N401" s="314"/>
      <c r="O401" s="314"/>
      <c r="P401" s="314"/>
      <c r="Q401" s="314"/>
      <c r="R401" s="314"/>
      <c r="S401" s="315"/>
      <c r="T401" s="316"/>
      <c r="U401" s="317"/>
      <c r="V401" s="318"/>
      <c r="W401" s="314"/>
      <c r="X401" s="314"/>
      <c r="Y401" s="314"/>
      <c r="Z401" s="314"/>
      <c r="AA401" s="314"/>
      <c r="AB401" s="314"/>
      <c r="AC401" s="314"/>
      <c r="AD401" s="314"/>
      <c r="AE401" s="314"/>
      <c r="AF401" s="311"/>
      <c r="AG401" s="313"/>
      <c r="AH401" s="313"/>
      <c r="AI401" s="313"/>
      <c r="AJ401" s="313"/>
      <c r="AK401" s="313"/>
      <c r="AL401" s="314"/>
      <c r="AM401" s="314"/>
      <c r="AN401" s="319"/>
      <c r="AO401" s="320"/>
      <c r="AP401" s="314"/>
      <c r="AQ401" s="313"/>
      <c r="AR401" s="313"/>
      <c r="AS401" s="313"/>
      <c r="AT401" s="313"/>
      <c r="AU401" s="313"/>
      <c r="AV401" s="313"/>
      <c r="AW401" s="313"/>
      <c r="AX401" s="321"/>
      <c r="AY401" s="320"/>
      <c r="AZ401" s="314"/>
      <c r="BA401" s="314"/>
      <c r="BB401" s="319"/>
      <c r="BC401" s="320"/>
      <c r="BD401" s="314"/>
      <c r="BE401" s="314"/>
      <c r="BF401" s="319"/>
      <c r="BG401" s="320"/>
      <c r="BH401" s="314"/>
      <c r="BI401" s="314"/>
      <c r="BJ401" s="319"/>
    </row>
    <row r="402" spans="1:62" ht="15.95" customHeight="1">
      <c r="A402" s="143"/>
      <c r="B402" s="322"/>
      <c r="C402" s="322"/>
      <c r="D402" s="322"/>
      <c r="E402" s="323"/>
      <c r="F402" s="324"/>
      <c r="G402" s="311"/>
      <c r="H402" s="312"/>
      <c r="I402" s="312"/>
      <c r="J402" s="312"/>
      <c r="K402" s="313"/>
      <c r="L402" s="313"/>
      <c r="M402" s="314"/>
      <c r="N402" s="314"/>
      <c r="O402" s="314"/>
      <c r="P402" s="314"/>
      <c r="Q402" s="314"/>
      <c r="R402" s="314"/>
      <c r="S402" s="315"/>
      <c r="T402" s="316"/>
      <c r="U402" s="317"/>
      <c r="V402" s="318"/>
      <c r="W402" s="314"/>
      <c r="X402" s="314"/>
      <c r="Y402" s="314"/>
      <c r="Z402" s="314"/>
      <c r="AA402" s="314"/>
      <c r="AB402" s="314"/>
      <c r="AC402" s="314"/>
      <c r="AD402" s="314"/>
      <c r="AE402" s="314"/>
      <c r="AF402" s="311"/>
      <c r="AG402" s="313"/>
      <c r="AH402" s="313"/>
      <c r="AI402" s="313"/>
      <c r="AJ402" s="313"/>
      <c r="AK402" s="313"/>
      <c r="AL402" s="314"/>
      <c r="AM402" s="314"/>
      <c r="AN402" s="319"/>
      <c r="AO402" s="320"/>
      <c r="AP402" s="314"/>
      <c r="AQ402" s="313"/>
      <c r="AR402" s="313"/>
      <c r="AS402" s="313"/>
      <c r="AT402" s="313"/>
      <c r="AU402" s="313"/>
      <c r="AV402" s="313"/>
      <c r="AW402" s="313"/>
      <c r="AX402" s="321"/>
      <c r="AY402" s="320"/>
      <c r="AZ402" s="314"/>
      <c r="BA402" s="314"/>
      <c r="BB402" s="319"/>
      <c r="BC402" s="320"/>
      <c r="BD402" s="314"/>
      <c r="BE402" s="314"/>
      <c r="BF402" s="319"/>
      <c r="BG402" s="320"/>
      <c r="BH402" s="314"/>
      <c r="BI402" s="314"/>
      <c r="BJ402" s="319"/>
    </row>
    <row r="403" spans="1:62" ht="15.95" customHeight="1">
      <c r="A403" s="143"/>
      <c r="B403" s="322"/>
      <c r="C403" s="322"/>
      <c r="D403" s="322"/>
      <c r="E403" s="323"/>
      <c r="F403" s="324"/>
      <c r="G403" s="311"/>
      <c r="H403" s="312"/>
      <c r="I403" s="312"/>
      <c r="J403" s="312"/>
      <c r="K403" s="313"/>
      <c r="L403" s="313"/>
      <c r="M403" s="314"/>
      <c r="N403" s="314"/>
      <c r="O403" s="314"/>
      <c r="P403" s="314"/>
      <c r="Q403" s="314"/>
      <c r="R403" s="314"/>
      <c r="S403" s="315"/>
      <c r="T403" s="316"/>
      <c r="U403" s="317"/>
      <c r="V403" s="318"/>
      <c r="W403" s="314"/>
      <c r="X403" s="314"/>
      <c r="Y403" s="314"/>
      <c r="Z403" s="314"/>
      <c r="AA403" s="314"/>
      <c r="AB403" s="314"/>
      <c r="AC403" s="314"/>
      <c r="AD403" s="314"/>
      <c r="AE403" s="314"/>
      <c r="AF403" s="311"/>
      <c r="AG403" s="313"/>
      <c r="AH403" s="313"/>
      <c r="AI403" s="313"/>
      <c r="AJ403" s="313"/>
      <c r="AK403" s="313"/>
      <c r="AL403" s="314"/>
      <c r="AM403" s="314"/>
      <c r="AN403" s="319"/>
      <c r="AO403" s="325"/>
      <c r="AP403" s="326"/>
      <c r="AQ403" s="313"/>
      <c r="AR403" s="313"/>
      <c r="AS403" s="313"/>
      <c r="AT403" s="313"/>
      <c r="AU403" s="313"/>
      <c r="AV403" s="313"/>
      <c r="AW403" s="313"/>
      <c r="AX403" s="321"/>
      <c r="AY403" s="320"/>
      <c r="AZ403" s="314"/>
      <c r="BA403" s="314"/>
      <c r="BB403" s="319"/>
      <c r="BC403" s="320"/>
      <c r="BD403" s="314"/>
      <c r="BE403" s="314"/>
      <c r="BF403" s="319"/>
      <c r="BG403" s="320"/>
      <c r="BH403" s="314"/>
      <c r="BI403" s="314"/>
      <c r="BJ403" s="319"/>
    </row>
    <row r="404" spans="1:62" ht="15.95" customHeight="1">
      <c r="A404" s="143"/>
      <c r="B404" s="322"/>
      <c r="C404" s="322"/>
      <c r="D404" s="322"/>
      <c r="E404" s="323"/>
      <c r="F404" s="324"/>
      <c r="G404" s="311"/>
      <c r="H404" s="312"/>
      <c r="I404" s="312"/>
      <c r="J404" s="312"/>
      <c r="K404" s="313"/>
      <c r="L404" s="313"/>
      <c r="M404" s="314"/>
      <c r="N404" s="314"/>
      <c r="O404" s="314"/>
      <c r="P404" s="314"/>
      <c r="Q404" s="314"/>
      <c r="R404" s="314"/>
      <c r="S404" s="315"/>
      <c r="T404" s="316"/>
      <c r="U404" s="317"/>
      <c r="V404" s="318"/>
      <c r="W404" s="314"/>
      <c r="X404" s="314"/>
      <c r="Y404" s="314"/>
      <c r="Z404" s="314"/>
      <c r="AA404" s="314"/>
      <c r="AB404" s="314"/>
      <c r="AC404" s="314"/>
      <c r="AD404" s="314"/>
      <c r="AE404" s="314"/>
      <c r="AF404" s="311"/>
      <c r="AG404" s="313"/>
      <c r="AH404" s="313"/>
      <c r="AI404" s="313"/>
      <c r="AJ404" s="313"/>
      <c r="AK404" s="313"/>
      <c r="AL404" s="314"/>
      <c r="AM404" s="314"/>
      <c r="AN404" s="319"/>
      <c r="AO404" s="320"/>
      <c r="AP404" s="314"/>
      <c r="AQ404" s="313"/>
      <c r="AR404" s="313"/>
      <c r="AS404" s="313"/>
      <c r="AT404" s="313"/>
      <c r="AU404" s="313"/>
      <c r="AV404" s="313"/>
      <c r="AW404" s="313"/>
      <c r="AX404" s="321"/>
      <c r="AY404" s="320"/>
      <c r="AZ404" s="314"/>
      <c r="BA404" s="314"/>
      <c r="BB404" s="319"/>
      <c r="BC404" s="320"/>
      <c r="BD404" s="314"/>
      <c r="BE404" s="314"/>
      <c r="BF404" s="319"/>
      <c r="BG404" s="320"/>
      <c r="BH404" s="314"/>
      <c r="BI404" s="314"/>
      <c r="BJ404" s="319"/>
    </row>
    <row r="405" spans="1:62" ht="15.95" customHeight="1">
      <c r="A405" s="143"/>
      <c r="B405" s="332"/>
      <c r="C405" s="333"/>
      <c r="D405" s="334"/>
      <c r="E405" s="323"/>
      <c r="F405" s="324"/>
      <c r="G405" s="311"/>
      <c r="H405" s="312"/>
      <c r="I405" s="312"/>
      <c r="J405" s="312"/>
      <c r="K405" s="313"/>
      <c r="L405" s="313"/>
      <c r="M405" s="314"/>
      <c r="N405" s="314"/>
      <c r="O405" s="314"/>
      <c r="P405" s="314"/>
      <c r="Q405" s="314"/>
      <c r="R405" s="314"/>
      <c r="S405" s="315"/>
      <c r="T405" s="316"/>
      <c r="U405" s="317"/>
      <c r="V405" s="318"/>
      <c r="W405" s="314"/>
      <c r="X405" s="314"/>
      <c r="Y405" s="314"/>
      <c r="Z405" s="314"/>
      <c r="AA405" s="314"/>
      <c r="AB405" s="314"/>
      <c r="AC405" s="314"/>
      <c r="AD405" s="314"/>
      <c r="AE405" s="314"/>
      <c r="AF405" s="311"/>
      <c r="AG405" s="313"/>
      <c r="AH405" s="313"/>
      <c r="AI405" s="313"/>
      <c r="AJ405" s="313"/>
      <c r="AK405" s="313"/>
      <c r="AL405" s="314"/>
      <c r="AM405" s="314"/>
      <c r="AN405" s="319"/>
      <c r="AO405" s="320"/>
      <c r="AP405" s="314"/>
      <c r="AQ405" s="313"/>
      <c r="AR405" s="313"/>
      <c r="AS405" s="313"/>
      <c r="AT405" s="313"/>
      <c r="AU405" s="313"/>
      <c r="AV405" s="313"/>
      <c r="AW405" s="313"/>
      <c r="AX405" s="321"/>
      <c r="AY405" s="320"/>
      <c r="AZ405" s="314"/>
      <c r="BA405" s="314"/>
      <c r="BB405" s="319"/>
      <c r="BC405" s="320"/>
      <c r="BD405" s="314"/>
      <c r="BE405" s="314"/>
      <c r="BF405" s="319"/>
      <c r="BG405" s="320"/>
      <c r="BH405" s="314"/>
      <c r="BI405" s="314"/>
      <c r="BJ405" s="319"/>
    </row>
    <row r="406" spans="1:62" ht="15.95" customHeight="1">
      <c r="A406" s="143"/>
      <c r="B406" s="332"/>
      <c r="C406" s="333"/>
      <c r="D406" s="334"/>
      <c r="E406" s="323"/>
      <c r="F406" s="324"/>
      <c r="G406" s="311"/>
      <c r="H406" s="312"/>
      <c r="I406" s="312"/>
      <c r="J406" s="312"/>
      <c r="K406" s="313"/>
      <c r="L406" s="313"/>
      <c r="M406" s="314"/>
      <c r="N406" s="314"/>
      <c r="O406" s="314"/>
      <c r="P406" s="314"/>
      <c r="Q406" s="314"/>
      <c r="R406" s="314"/>
      <c r="S406" s="315"/>
      <c r="T406" s="316"/>
      <c r="U406" s="317"/>
      <c r="V406" s="318"/>
      <c r="W406" s="314"/>
      <c r="X406" s="314"/>
      <c r="Y406" s="314"/>
      <c r="Z406" s="314"/>
      <c r="AA406" s="314"/>
      <c r="AB406" s="314"/>
      <c r="AC406" s="314"/>
      <c r="AD406" s="314"/>
      <c r="AE406" s="314"/>
      <c r="AF406" s="311"/>
      <c r="AG406" s="313"/>
      <c r="AH406" s="313"/>
      <c r="AI406" s="313"/>
      <c r="AJ406" s="313"/>
      <c r="AK406" s="313"/>
      <c r="AL406" s="314"/>
      <c r="AM406" s="314"/>
      <c r="AN406" s="319"/>
      <c r="AO406" s="320"/>
      <c r="AP406" s="314"/>
      <c r="AQ406" s="313"/>
      <c r="AR406" s="313"/>
      <c r="AS406" s="313"/>
      <c r="AT406" s="313"/>
      <c r="AU406" s="313"/>
      <c r="AV406" s="313"/>
      <c r="AW406" s="313"/>
      <c r="AX406" s="321"/>
      <c r="AY406" s="320"/>
      <c r="AZ406" s="314"/>
      <c r="BA406" s="314"/>
      <c r="BB406" s="319"/>
      <c r="BC406" s="320"/>
      <c r="BD406" s="314"/>
      <c r="BE406" s="314"/>
      <c r="BF406" s="319"/>
      <c r="BG406" s="320"/>
      <c r="BH406" s="314"/>
      <c r="BI406" s="314"/>
      <c r="BJ406" s="319"/>
    </row>
    <row r="407" spans="1:62" ht="15.95" customHeight="1">
      <c r="A407" s="143"/>
      <c r="B407" s="332"/>
      <c r="C407" s="333"/>
      <c r="D407" s="334"/>
      <c r="E407" s="323"/>
      <c r="F407" s="324"/>
      <c r="G407" s="311"/>
      <c r="H407" s="312"/>
      <c r="I407" s="312"/>
      <c r="J407" s="312"/>
      <c r="K407" s="313"/>
      <c r="L407" s="313"/>
      <c r="M407" s="314"/>
      <c r="N407" s="314"/>
      <c r="O407" s="314"/>
      <c r="P407" s="314"/>
      <c r="Q407" s="314"/>
      <c r="R407" s="314"/>
      <c r="S407" s="315"/>
      <c r="T407" s="316"/>
      <c r="U407" s="317"/>
      <c r="V407" s="318"/>
      <c r="W407" s="314"/>
      <c r="X407" s="314"/>
      <c r="Y407" s="314"/>
      <c r="Z407" s="314"/>
      <c r="AA407" s="314"/>
      <c r="AB407" s="314"/>
      <c r="AC407" s="314"/>
      <c r="AD407" s="314"/>
      <c r="AE407" s="314"/>
      <c r="AF407" s="311"/>
      <c r="AG407" s="313"/>
      <c r="AH407" s="313"/>
      <c r="AI407" s="313"/>
      <c r="AJ407" s="313"/>
      <c r="AK407" s="313"/>
      <c r="AL407" s="314"/>
      <c r="AM407" s="314"/>
      <c r="AN407" s="319"/>
      <c r="AO407" s="320"/>
      <c r="AP407" s="314"/>
      <c r="AQ407" s="313"/>
      <c r="AR407" s="313"/>
      <c r="AS407" s="313"/>
      <c r="AT407" s="313"/>
      <c r="AU407" s="313"/>
      <c r="AV407" s="313"/>
      <c r="AW407" s="313"/>
      <c r="AX407" s="321"/>
      <c r="AY407" s="320"/>
      <c r="AZ407" s="314"/>
      <c r="BA407" s="314"/>
      <c r="BB407" s="319"/>
      <c r="BC407" s="320"/>
      <c r="BD407" s="314"/>
      <c r="BE407" s="314"/>
      <c r="BF407" s="319"/>
      <c r="BG407" s="320"/>
      <c r="BH407" s="314"/>
      <c r="BI407" s="314"/>
      <c r="BJ407" s="319"/>
    </row>
    <row r="408" spans="1:62" ht="15.95" customHeight="1">
      <c r="A408" s="143"/>
      <c r="B408" s="332"/>
      <c r="C408" s="333"/>
      <c r="D408" s="334"/>
      <c r="E408" s="323"/>
      <c r="F408" s="324"/>
      <c r="G408" s="311"/>
      <c r="H408" s="312"/>
      <c r="I408" s="312"/>
      <c r="J408" s="312"/>
      <c r="K408" s="313"/>
      <c r="L408" s="313"/>
      <c r="M408" s="314"/>
      <c r="N408" s="314"/>
      <c r="O408" s="314"/>
      <c r="P408" s="314"/>
      <c r="Q408" s="314"/>
      <c r="R408" s="314"/>
      <c r="S408" s="315"/>
      <c r="T408" s="316"/>
      <c r="U408" s="317"/>
      <c r="V408" s="318"/>
      <c r="W408" s="314"/>
      <c r="X408" s="314"/>
      <c r="Y408" s="314"/>
      <c r="Z408" s="314"/>
      <c r="AA408" s="314"/>
      <c r="AB408" s="314"/>
      <c r="AC408" s="314"/>
      <c r="AD408" s="314"/>
      <c r="AE408" s="314"/>
      <c r="AF408" s="311"/>
      <c r="AG408" s="313"/>
      <c r="AH408" s="313"/>
      <c r="AI408" s="313"/>
      <c r="AJ408" s="313"/>
      <c r="AK408" s="313"/>
      <c r="AL408" s="314"/>
      <c r="AM408" s="314"/>
      <c r="AN408" s="319"/>
      <c r="AO408" s="320"/>
      <c r="AP408" s="314"/>
      <c r="AQ408" s="313"/>
      <c r="AR408" s="313"/>
      <c r="AS408" s="313"/>
      <c r="AT408" s="313"/>
      <c r="AU408" s="313"/>
      <c r="AV408" s="313"/>
      <c r="AW408" s="313"/>
      <c r="AX408" s="321"/>
      <c r="AY408" s="320"/>
      <c r="AZ408" s="314"/>
      <c r="BA408" s="314"/>
      <c r="BB408" s="319"/>
      <c r="BC408" s="320"/>
      <c r="BD408" s="314"/>
      <c r="BE408" s="314"/>
      <c r="BF408" s="319"/>
      <c r="BG408" s="320"/>
      <c r="BH408" s="314"/>
      <c r="BI408" s="314"/>
      <c r="BJ408" s="319"/>
    </row>
    <row r="409" spans="1:62" ht="15.95" customHeight="1">
      <c r="A409" s="143"/>
      <c r="B409" s="332"/>
      <c r="C409" s="333"/>
      <c r="D409" s="334"/>
      <c r="E409" s="323"/>
      <c r="F409" s="324"/>
      <c r="G409" s="311"/>
      <c r="H409" s="312"/>
      <c r="I409" s="312"/>
      <c r="J409" s="312"/>
      <c r="K409" s="313"/>
      <c r="L409" s="313"/>
      <c r="M409" s="314"/>
      <c r="N409" s="314"/>
      <c r="O409" s="314"/>
      <c r="P409" s="314"/>
      <c r="Q409" s="314"/>
      <c r="R409" s="314"/>
      <c r="S409" s="315"/>
      <c r="T409" s="316"/>
      <c r="U409" s="317"/>
      <c r="V409" s="318"/>
      <c r="W409" s="314"/>
      <c r="X409" s="314"/>
      <c r="Y409" s="314"/>
      <c r="Z409" s="314"/>
      <c r="AA409" s="314"/>
      <c r="AB409" s="314"/>
      <c r="AC409" s="314"/>
      <c r="AD409" s="314"/>
      <c r="AE409" s="314"/>
      <c r="AF409" s="311"/>
      <c r="AG409" s="313"/>
      <c r="AH409" s="313"/>
      <c r="AI409" s="313"/>
      <c r="AJ409" s="313"/>
      <c r="AK409" s="313"/>
      <c r="AL409" s="314"/>
      <c r="AM409" s="314"/>
      <c r="AN409" s="319"/>
      <c r="AO409" s="320"/>
      <c r="AP409" s="314"/>
      <c r="AQ409" s="313"/>
      <c r="AR409" s="313"/>
      <c r="AS409" s="313"/>
      <c r="AT409" s="313"/>
      <c r="AU409" s="313"/>
      <c r="AV409" s="313"/>
      <c r="AW409" s="313"/>
      <c r="AX409" s="321"/>
      <c r="AY409" s="320"/>
      <c r="AZ409" s="314"/>
      <c r="BA409" s="314"/>
      <c r="BB409" s="319"/>
      <c r="BC409" s="320"/>
      <c r="BD409" s="314"/>
      <c r="BE409" s="314"/>
      <c r="BF409" s="319"/>
      <c r="BG409" s="320"/>
      <c r="BH409" s="314"/>
      <c r="BI409" s="314"/>
      <c r="BJ409" s="319"/>
    </row>
    <row r="410" spans="1:62" ht="15.95" customHeight="1">
      <c r="A410" s="143"/>
      <c r="B410" s="332"/>
      <c r="C410" s="333"/>
      <c r="D410" s="334"/>
      <c r="E410" s="323"/>
      <c r="F410" s="324"/>
      <c r="G410" s="311"/>
      <c r="H410" s="312"/>
      <c r="I410" s="312"/>
      <c r="J410" s="312"/>
      <c r="K410" s="313"/>
      <c r="L410" s="313"/>
      <c r="M410" s="314"/>
      <c r="N410" s="314"/>
      <c r="O410" s="314"/>
      <c r="P410" s="314"/>
      <c r="Q410" s="314"/>
      <c r="R410" s="314"/>
      <c r="S410" s="315"/>
      <c r="T410" s="316"/>
      <c r="U410" s="317"/>
      <c r="V410" s="318"/>
      <c r="W410" s="314"/>
      <c r="X410" s="314"/>
      <c r="Y410" s="314"/>
      <c r="Z410" s="314"/>
      <c r="AA410" s="314"/>
      <c r="AB410" s="314"/>
      <c r="AC410" s="314"/>
      <c r="AD410" s="314"/>
      <c r="AE410" s="314"/>
      <c r="AF410" s="311"/>
      <c r="AG410" s="313"/>
      <c r="AH410" s="313"/>
      <c r="AI410" s="313"/>
      <c r="AJ410" s="313"/>
      <c r="AK410" s="313"/>
      <c r="AL410" s="314"/>
      <c r="AM410" s="314"/>
      <c r="AN410" s="319"/>
      <c r="AO410" s="320"/>
      <c r="AP410" s="314"/>
      <c r="AQ410" s="313"/>
      <c r="AR410" s="313"/>
      <c r="AS410" s="313"/>
      <c r="AT410" s="313"/>
      <c r="AU410" s="313"/>
      <c r="AV410" s="313"/>
      <c r="AW410" s="313"/>
      <c r="AX410" s="321"/>
      <c r="AY410" s="320"/>
      <c r="AZ410" s="314"/>
      <c r="BA410" s="314"/>
      <c r="BB410" s="319"/>
      <c r="BC410" s="320"/>
      <c r="BD410" s="314"/>
      <c r="BE410" s="314"/>
      <c r="BF410" s="319"/>
      <c r="BG410" s="320"/>
      <c r="BH410" s="314"/>
      <c r="BI410" s="314"/>
      <c r="BJ410" s="319"/>
    </row>
    <row r="411" spans="1:62" ht="15.95" customHeight="1">
      <c r="A411" s="143"/>
      <c r="B411" s="332"/>
      <c r="C411" s="333"/>
      <c r="D411" s="334"/>
      <c r="E411" s="323"/>
      <c r="F411" s="324"/>
      <c r="G411" s="311"/>
      <c r="H411" s="312"/>
      <c r="I411" s="312"/>
      <c r="J411" s="312"/>
      <c r="K411" s="313"/>
      <c r="L411" s="313"/>
      <c r="M411" s="314"/>
      <c r="N411" s="314"/>
      <c r="O411" s="314"/>
      <c r="P411" s="314"/>
      <c r="Q411" s="314"/>
      <c r="R411" s="314"/>
      <c r="S411" s="315"/>
      <c r="T411" s="316"/>
      <c r="U411" s="317"/>
      <c r="V411" s="318"/>
      <c r="W411" s="314"/>
      <c r="X411" s="314"/>
      <c r="Y411" s="314"/>
      <c r="Z411" s="314"/>
      <c r="AA411" s="314"/>
      <c r="AB411" s="314"/>
      <c r="AC411" s="314"/>
      <c r="AD411" s="314"/>
      <c r="AE411" s="314"/>
      <c r="AF411" s="311"/>
      <c r="AG411" s="313"/>
      <c r="AH411" s="313"/>
      <c r="AI411" s="313"/>
      <c r="AJ411" s="313"/>
      <c r="AK411" s="313"/>
      <c r="AL411" s="314"/>
      <c r="AM411" s="314"/>
      <c r="AN411" s="319"/>
      <c r="AO411" s="320"/>
      <c r="AP411" s="314"/>
      <c r="AQ411" s="313"/>
      <c r="AR411" s="313"/>
      <c r="AS411" s="313"/>
      <c r="AT411" s="313"/>
      <c r="AU411" s="313"/>
      <c r="AV411" s="313"/>
      <c r="AW411" s="313"/>
      <c r="AX411" s="321"/>
      <c r="AY411" s="320"/>
      <c r="AZ411" s="314"/>
      <c r="BA411" s="314"/>
      <c r="BB411" s="319"/>
      <c r="BC411" s="320"/>
      <c r="BD411" s="314"/>
      <c r="BE411" s="314"/>
      <c r="BF411" s="319"/>
      <c r="BG411" s="320"/>
      <c r="BH411" s="314"/>
      <c r="BI411" s="314"/>
      <c r="BJ411" s="319"/>
    </row>
    <row r="412" spans="1:62" ht="15.95" customHeight="1">
      <c r="A412" s="143"/>
      <c r="B412" s="332"/>
      <c r="C412" s="333"/>
      <c r="D412" s="334"/>
      <c r="E412" s="323"/>
      <c r="F412" s="324"/>
      <c r="G412" s="311"/>
      <c r="H412" s="312"/>
      <c r="I412" s="312"/>
      <c r="J412" s="312"/>
      <c r="K412" s="313"/>
      <c r="L412" s="313"/>
      <c r="M412" s="314"/>
      <c r="N412" s="314"/>
      <c r="O412" s="314"/>
      <c r="P412" s="314"/>
      <c r="Q412" s="314"/>
      <c r="R412" s="314"/>
      <c r="S412" s="315"/>
      <c r="T412" s="316"/>
      <c r="U412" s="317"/>
      <c r="V412" s="318"/>
      <c r="W412" s="314"/>
      <c r="X412" s="314"/>
      <c r="Y412" s="314"/>
      <c r="Z412" s="314"/>
      <c r="AA412" s="314"/>
      <c r="AB412" s="314"/>
      <c r="AC412" s="314"/>
      <c r="AD412" s="314"/>
      <c r="AE412" s="314"/>
      <c r="AF412" s="311"/>
      <c r="AG412" s="313"/>
      <c r="AH412" s="313"/>
      <c r="AI412" s="313"/>
      <c r="AJ412" s="313"/>
      <c r="AK412" s="313"/>
      <c r="AL412" s="314"/>
      <c r="AM412" s="314"/>
      <c r="AN412" s="319"/>
      <c r="AO412" s="320"/>
      <c r="AP412" s="314"/>
      <c r="AQ412" s="313"/>
      <c r="AR412" s="313"/>
      <c r="AS412" s="313"/>
      <c r="AT412" s="313"/>
      <c r="AU412" s="313"/>
      <c r="AV412" s="313"/>
      <c r="AW412" s="313"/>
      <c r="AX412" s="321"/>
      <c r="AY412" s="320"/>
      <c r="AZ412" s="314"/>
      <c r="BA412" s="314"/>
      <c r="BB412" s="319"/>
      <c r="BC412" s="320"/>
      <c r="BD412" s="314"/>
      <c r="BE412" s="314"/>
      <c r="BF412" s="319"/>
      <c r="BG412" s="320"/>
      <c r="BH412" s="314"/>
      <c r="BI412" s="314"/>
      <c r="BJ412" s="319"/>
    </row>
    <row r="413" spans="1:62" ht="15.95" customHeight="1">
      <c r="A413" s="143"/>
      <c r="B413" s="332"/>
      <c r="C413" s="333"/>
      <c r="D413" s="334"/>
      <c r="E413" s="323"/>
      <c r="F413" s="324"/>
      <c r="G413" s="311"/>
      <c r="H413" s="312"/>
      <c r="I413" s="312"/>
      <c r="J413" s="312"/>
      <c r="K413" s="313"/>
      <c r="L413" s="313"/>
      <c r="M413" s="314"/>
      <c r="N413" s="314"/>
      <c r="O413" s="314"/>
      <c r="P413" s="314"/>
      <c r="Q413" s="314"/>
      <c r="R413" s="314"/>
      <c r="S413" s="315"/>
      <c r="T413" s="316"/>
      <c r="U413" s="317"/>
      <c r="V413" s="318"/>
      <c r="W413" s="314"/>
      <c r="X413" s="314"/>
      <c r="Y413" s="314"/>
      <c r="Z413" s="314"/>
      <c r="AA413" s="314"/>
      <c r="AB413" s="314"/>
      <c r="AC413" s="314"/>
      <c r="AD413" s="314"/>
      <c r="AE413" s="314"/>
      <c r="AF413" s="311"/>
      <c r="AG413" s="313"/>
      <c r="AH413" s="313"/>
      <c r="AI413" s="313"/>
      <c r="AJ413" s="313"/>
      <c r="AK413" s="313"/>
      <c r="AL413" s="314"/>
      <c r="AM413" s="314"/>
      <c r="AN413" s="319"/>
      <c r="AO413" s="320"/>
      <c r="AP413" s="314"/>
      <c r="AQ413" s="313"/>
      <c r="AR413" s="313"/>
      <c r="AS413" s="313"/>
      <c r="AT413" s="313"/>
      <c r="AU413" s="313"/>
      <c r="AV413" s="313"/>
      <c r="AW413" s="313"/>
      <c r="AX413" s="321"/>
      <c r="AY413" s="320"/>
      <c r="AZ413" s="314"/>
      <c r="BA413" s="314"/>
      <c r="BB413" s="319"/>
      <c r="BC413" s="320"/>
      <c r="BD413" s="314"/>
      <c r="BE413" s="314"/>
      <c r="BF413" s="319"/>
      <c r="BG413" s="320"/>
      <c r="BH413" s="314"/>
      <c r="BI413" s="314"/>
      <c r="BJ413" s="319"/>
    </row>
    <row r="414" spans="1:62" ht="15.95" customHeight="1">
      <c r="A414" s="143"/>
      <c r="B414" s="332"/>
      <c r="C414" s="333"/>
      <c r="D414" s="334"/>
      <c r="E414" s="323"/>
      <c r="F414" s="324"/>
      <c r="G414" s="311"/>
      <c r="H414" s="312"/>
      <c r="I414" s="312"/>
      <c r="J414" s="312"/>
      <c r="K414" s="313"/>
      <c r="L414" s="313"/>
      <c r="M414" s="314"/>
      <c r="N414" s="314"/>
      <c r="O414" s="314"/>
      <c r="P414" s="314"/>
      <c r="Q414" s="314"/>
      <c r="R414" s="314"/>
      <c r="S414" s="315"/>
      <c r="T414" s="316"/>
      <c r="U414" s="317"/>
      <c r="V414" s="318"/>
      <c r="W414" s="314"/>
      <c r="X414" s="314"/>
      <c r="Y414" s="314"/>
      <c r="Z414" s="314"/>
      <c r="AA414" s="314"/>
      <c r="AB414" s="314"/>
      <c r="AC414" s="314"/>
      <c r="AD414" s="314"/>
      <c r="AE414" s="314"/>
      <c r="AF414" s="311"/>
      <c r="AG414" s="313"/>
      <c r="AH414" s="313"/>
      <c r="AI414" s="313"/>
      <c r="AJ414" s="313"/>
      <c r="AK414" s="313"/>
      <c r="AL414" s="314"/>
      <c r="AM414" s="314"/>
      <c r="AN414" s="319"/>
      <c r="AO414" s="320"/>
      <c r="AP414" s="314"/>
      <c r="AQ414" s="313"/>
      <c r="AR414" s="313"/>
      <c r="AS414" s="313"/>
      <c r="AT414" s="313"/>
      <c r="AU414" s="313"/>
      <c r="AV414" s="313"/>
      <c r="AW414" s="313"/>
      <c r="AX414" s="321"/>
      <c r="AY414" s="320"/>
      <c r="AZ414" s="314"/>
      <c r="BA414" s="314"/>
      <c r="BB414" s="319"/>
      <c r="BC414" s="320"/>
      <c r="BD414" s="314"/>
      <c r="BE414" s="314"/>
      <c r="BF414" s="319"/>
      <c r="BG414" s="320"/>
      <c r="BH414" s="314"/>
      <c r="BI414" s="314"/>
      <c r="BJ414" s="319"/>
    </row>
    <row r="415" spans="1:62" ht="15.95" customHeight="1">
      <c r="A415" s="143"/>
      <c r="B415" s="322"/>
      <c r="C415" s="322"/>
      <c r="D415" s="322"/>
      <c r="E415" s="323"/>
      <c r="F415" s="324"/>
      <c r="G415" s="311"/>
      <c r="H415" s="312"/>
      <c r="I415" s="312"/>
      <c r="J415" s="312"/>
      <c r="K415" s="313"/>
      <c r="L415" s="313"/>
      <c r="M415" s="314"/>
      <c r="N415" s="314"/>
      <c r="O415" s="314"/>
      <c r="P415" s="314"/>
      <c r="Q415" s="314"/>
      <c r="R415" s="314"/>
      <c r="S415" s="315"/>
      <c r="T415" s="316"/>
      <c r="U415" s="317"/>
      <c r="V415" s="318"/>
      <c r="W415" s="314"/>
      <c r="X415" s="314"/>
      <c r="Y415" s="314"/>
      <c r="Z415" s="314"/>
      <c r="AA415" s="314"/>
      <c r="AB415" s="314"/>
      <c r="AC415" s="314"/>
      <c r="AD415" s="314"/>
      <c r="AE415" s="314"/>
      <c r="AF415" s="311"/>
      <c r="AG415" s="313"/>
      <c r="AH415" s="313"/>
      <c r="AI415" s="313"/>
      <c r="AJ415" s="313"/>
      <c r="AK415" s="313"/>
      <c r="AL415" s="314"/>
      <c r="AM415" s="314"/>
      <c r="AN415" s="319"/>
      <c r="AO415" s="320"/>
      <c r="AP415" s="314"/>
      <c r="AQ415" s="313"/>
      <c r="AR415" s="313"/>
      <c r="AS415" s="313"/>
      <c r="AT415" s="313"/>
      <c r="AU415" s="313"/>
      <c r="AV415" s="313"/>
      <c r="AW415" s="313"/>
      <c r="AX415" s="321"/>
      <c r="AY415" s="320"/>
      <c r="AZ415" s="314"/>
      <c r="BA415" s="314"/>
      <c r="BB415" s="319"/>
      <c r="BC415" s="320"/>
      <c r="BD415" s="314"/>
      <c r="BE415" s="314"/>
      <c r="BF415" s="319"/>
      <c r="BG415" s="320"/>
      <c r="BH415" s="314"/>
      <c r="BI415" s="314"/>
      <c r="BJ415" s="319"/>
    </row>
    <row r="416" spans="1:62" ht="15.95" customHeight="1">
      <c r="A416" s="143"/>
      <c r="B416" s="322"/>
      <c r="C416" s="322"/>
      <c r="D416" s="322"/>
      <c r="E416" s="92"/>
      <c r="F416" s="93"/>
      <c r="G416" s="311"/>
      <c r="H416" s="312"/>
      <c r="I416" s="312"/>
      <c r="J416" s="312"/>
      <c r="K416" s="313"/>
      <c r="L416" s="313"/>
      <c r="M416" s="314"/>
      <c r="N416" s="314"/>
      <c r="O416" s="314"/>
      <c r="P416" s="314"/>
      <c r="Q416" s="314"/>
      <c r="R416" s="314"/>
      <c r="S416" s="315"/>
      <c r="T416" s="94"/>
      <c r="U416" s="95"/>
      <c r="V416" s="96"/>
      <c r="W416" s="314"/>
      <c r="X416" s="314"/>
      <c r="Y416" s="314"/>
      <c r="Z416" s="314"/>
      <c r="AA416" s="314"/>
      <c r="AB416" s="314"/>
      <c r="AC416" s="314"/>
      <c r="AD416" s="314"/>
      <c r="AE416" s="314"/>
      <c r="AF416" s="311"/>
      <c r="AG416" s="313"/>
      <c r="AH416" s="313"/>
      <c r="AI416" s="313"/>
      <c r="AJ416" s="313"/>
      <c r="AK416" s="313"/>
      <c r="AL416" s="314"/>
      <c r="AM416" s="314"/>
      <c r="AN416" s="319"/>
      <c r="AO416" s="320"/>
      <c r="AP416" s="314"/>
      <c r="AQ416" s="313"/>
      <c r="AR416" s="313"/>
      <c r="AS416" s="313"/>
      <c r="AT416" s="313"/>
      <c r="AU416" s="313"/>
      <c r="AV416" s="313"/>
      <c r="AW416" s="313"/>
      <c r="AX416" s="321"/>
      <c r="AY416" s="320"/>
      <c r="AZ416" s="314"/>
      <c r="BA416" s="314"/>
      <c r="BB416" s="319"/>
      <c r="BC416" s="320"/>
      <c r="BD416" s="314"/>
      <c r="BE416" s="314"/>
      <c r="BF416" s="319"/>
      <c r="BG416" s="320"/>
      <c r="BH416" s="314"/>
      <c r="BI416" s="314"/>
      <c r="BJ416" s="319"/>
    </row>
    <row r="417" spans="1:62" ht="15.95" customHeight="1">
      <c r="A417" s="143"/>
      <c r="B417" s="322"/>
      <c r="C417" s="322"/>
      <c r="D417" s="322"/>
      <c r="E417" s="323"/>
      <c r="F417" s="324"/>
      <c r="G417" s="311"/>
      <c r="H417" s="312"/>
      <c r="I417" s="312"/>
      <c r="J417" s="312"/>
      <c r="K417" s="313"/>
      <c r="L417" s="313"/>
      <c r="M417" s="314"/>
      <c r="N417" s="314"/>
      <c r="O417" s="314"/>
      <c r="P417" s="314"/>
      <c r="Q417" s="314"/>
      <c r="R417" s="314"/>
      <c r="S417" s="315"/>
      <c r="T417" s="316"/>
      <c r="U417" s="317"/>
      <c r="V417" s="318"/>
      <c r="W417" s="314"/>
      <c r="X417" s="314"/>
      <c r="Y417" s="314"/>
      <c r="Z417" s="314"/>
      <c r="AA417" s="314"/>
      <c r="AB417" s="314"/>
      <c r="AC417" s="314"/>
      <c r="AD417" s="314"/>
      <c r="AE417" s="314"/>
      <c r="AF417" s="311"/>
      <c r="AG417" s="313"/>
      <c r="AH417" s="313"/>
      <c r="AI417" s="313"/>
      <c r="AJ417" s="313"/>
      <c r="AK417" s="313"/>
      <c r="AL417" s="314"/>
      <c r="AM417" s="314"/>
      <c r="AN417" s="319"/>
      <c r="AO417" s="320"/>
      <c r="AP417" s="314"/>
      <c r="AQ417" s="313"/>
      <c r="AR417" s="313"/>
      <c r="AS417" s="313"/>
      <c r="AT417" s="313"/>
      <c r="AU417" s="313"/>
      <c r="AV417" s="313"/>
      <c r="AW417" s="313"/>
      <c r="AX417" s="321"/>
      <c r="AY417" s="320"/>
      <c r="AZ417" s="314"/>
      <c r="BA417" s="314"/>
      <c r="BB417" s="319"/>
      <c r="BC417" s="320"/>
      <c r="BD417" s="314"/>
      <c r="BE417" s="314"/>
      <c r="BF417" s="319"/>
      <c r="BG417" s="320"/>
      <c r="BH417" s="314"/>
      <c r="BI417" s="314"/>
      <c r="BJ417" s="319"/>
    </row>
    <row r="418" spans="1:62" ht="15.95" customHeight="1">
      <c r="A418" s="143"/>
      <c r="B418" s="322"/>
      <c r="C418" s="322"/>
      <c r="D418" s="322"/>
      <c r="E418" s="323"/>
      <c r="F418" s="324"/>
      <c r="G418" s="311"/>
      <c r="H418" s="312"/>
      <c r="I418" s="312"/>
      <c r="J418" s="312"/>
      <c r="K418" s="313"/>
      <c r="L418" s="313"/>
      <c r="M418" s="314"/>
      <c r="N418" s="314"/>
      <c r="O418" s="314"/>
      <c r="P418" s="314"/>
      <c r="Q418" s="314"/>
      <c r="R418" s="314"/>
      <c r="S418" s="315"/>
      <c r="T418" s="316"/>
      <c r="U418" s="317"/>
      <c r="V418" s="318"/>
      <c r="W418" s="314"/>
      <c r="X418" s="314"/>
      <c r="Y418" s="314"/>
      <c r="Z418" s="314"/>
      <c r="AA418" s="314"/>
      <c r="AB418" s="314"/>
      <c r="AC418" s="314"/>
      <c r="AD418" s="314"/>
      <c r="AE418" s="314"/>
      <c r="AF418" s="311"/>
      <c r="AG418" s="313"/>
      <c r="AH418" s="313"/>
      <c r="AI418" s="313"/>
      <c r="AJ418" s="313"/>
      <c r="AK418" s="313"/>
      <c r="AL418" s="314"/>
      <c r="AM418" s="314"/>
      <c r="AN418" s="319"/>
      <c r="AO418" s="320"/>
      <c r="AP418" s="314"/>
      <c r="AQ418" s="313"/>
      <c r="AR418" s="313"/>
      <c r="AS418" s="313"/>
      <c r="AT418" s="313"/>
      <c r="AU418" s="313"/>
      <c r="AV418" s="313"/>
      <c r="AW418" s="313"/>
      <c r="AX418" s="321"/>
      <c r="AY418" s="320"/>
      <c r="AZ418" s="314"/>
      <c r="BA418" s="314"/>
      <c r="BB418" s="319"/>
      <c r="BC418" s="320"/>
      <c r="BD418" s="314"/>
      <c r="BE418" s="314"/>
      <c r="BF418" s="319"/>
      <c r="BG418" s="320"/>
      <c r="BH418" s="314"/>
      <c r="BI418" s="314"/>
      <c r="BJ418" s="319"/>
    </row>
    <row r="419" spans="1:62" ht="15.95" customHeight="1">
      <c r="A419" s="143"/>
      <c r="B419" s="322"/>
      <c r="C419" s="322"/>
      <c r="D419" s="322"/>
      <c r="E419" s="323"/>
      <c r="F419" s="324"/>
      <c r="G419" s="311"/>
      <c r="H419" s="312"/>
      <c r="I419" s="312"/>
      <c r="J419" s="312"/>
      <c r="K419" s="313"/>
      <c r="L419" s="313"/>
      <c r="M419" s="314"/>
      <c r="N419" s="314"/>
      <c r="O419" s="314"/>
      <c r="P419" s="314"/>
      <c r="Q419" s="314"/>
      <c r="R419" s="314"/>
      <c r="S419" s="315"/>
      <c r="T419" s="316"/>
      <c r="U419" s="317"/>
      <c r="V419" s="318"/>
      <c r="W419" s="314"/>
      <c r="X419" s="314"/>
      <c r="Y419" s="314"/>
      <c r="Z419" s="314"/>
      <c r="AA419" s="314"/>
      <c r="AB419" s="314"/>
      <c r="AC419" s="314"/>
      <c r="AD419" s="314"/>
      <c r="AE419" s="314"/>
      <c r="AF419" s="311"/>
      <c r="AG419" s="313"/>
      <c r="AH419" s="313"/>
      <c r="AI419" s="313"/>
      <c r="AJ419" s="313"/>
      <c r="AK419" s="313"/>
      <c r="AL419" s="314"/>
      <c r="AM419" s="314"/>
      <c r="AN419" s="319"/>
      <c r="AO419" s="320"/>
      <c r="AP419" s="314"/>
      <c r="AQ419" s="313"/>
      <c r="AR419" s="313"/>
      <c r="AS419" s="313"/>
      <c r="AT419" s="313"/>
      <c r="AU419" s="313"/>
      <c r="AV419" s="313"/>
      <c r="AW419" s="313"/>
      <c r="AX419" s="321"/>
      <c r="AY419" s="320"/>
      <c r="AZ419" s="314"/>
      <c r="BA419" s="314"/>
      <c r="BB419" s="319"/>
      <c r="BC419" s="320"/>
      <c r="BD419" s="314"/>
      <c r="BE419" s="314"/>
      <c r="BF419" s="319"/>
      <c r="BG419" s="320"/>
      <c r="BH419" s="314"/>
      <c r="BI419" s="314"/>
      <c r="BJ419" s="319"/>
    </row>
    <row r="420" spans="1:62" ht="15.95" customHeight="1">
      <c r="A420" s="143"/>
      <c r="B420" s="322"/>
      <c r="C420" s="322"/>
      <c r="D420" s="322"/>
      <c r="E420" s="323"/>
      <c r="F420" s="324"/>
      <c r="G420" s="311"/>
      <c r="H420" s="312"/>
      <c r="I420" s="312"/>
      <c r="J420" s="312"/>
      <c r="K420" s="313"/>
      <c r="L420" s="313"/>
      <c r="M420" s="314"/>
      <c r="N420" s="314"/>
      <c r="O420" s="314"/>
      <c r="P420" s="314"/>
      <c r="Q420" s="314"/>
      <c r="R420" s="314"/>
      <c r="S420" s="315"/>
      <c r="T420" s="316"/>
      <c r="U420" s="317"/>
      <c r="V420" s="318"/>
      <c r="W420" s="314"/>
      <c r="X420" s="314"/>
      <c r="Y420" s="314"/>
      <c r="Z420" s="314"/>
      <c r="AA420" s="314"/>
      <c r="AB420" s="314"/>
      <c r="AC420" s="314"/>
      <c r="AD420" s="314"/>
      <c r="AE420" s="314"/>
      <c r="AF420" s="311"/>
      <c r="AG420" s="313"/>
      <c r="AH420" s="313"/>
      <c r="AI420" s="313"/>
      <c r="AJ420" s="313"/>
      <c r="AK420" s="313"/>
      <c r="AL420" s="314"/>
      <c r="AM420" s="314"/>
      <c r="AN420" s="319"/>
      <c r="AO420" s="320"/>
      <c r="AP420" s="314"/>
      <c r="AQ420" s="313"/>
      <c r="AR420" s="313"/>
      <c r="AS420" s="313"/>
      <c r="AT420" s="313"/>
      <c r="AU420" s="313"/>
      <c r="AV420" s="313"/>
      <c r="AW420" s="313"/>
      <c r="AX420" s="321"/>
      <c r="AY420" s="320"/>
      <c r="AZ420" s="314"/>
      <c r="BA420" s="314"/>
      <c r="BB420" s="319"/>
      <c r="BC420" s="320"/>
      <c r="BD420" s="314"/>
      <c r="BE420" s="314"/>
      <c r="BF420" s="319"/>
      <c r="BG420" s="320"/>
      <c r="BH420" s="314"/>
      <c r="BI420" s="314"/>
      <c r="BJ420" s="319"/>
    </row>
    <row r="421" spans="1:62" ht="15.95" customHeight="1">
      <c r="A421" s="143"/>
      <c r="B421" s="332"/>
      <c r="C421" s="333"/>
      <c r="D421" s="334"/>
      <c r="E421" s="323"/>
      <c r="F421" s="324"/>
      <c r="G421" s="335"/>
      <c r="H421" s="330"/>
      <c r="I421" s="330"/>
      <c r="J421" s="330"/>
      <c r="K421" s="330"/>
      <c r="L421" s="312"/>
      <c r="M421" s="315"/>
      <c r="N421" s="328"/>
      <c r="O421" s="328"/>
      <c r="P421" s="328"/>
      <c r="Q421" s="328"/>
      <c r="R421" s="328"/>
      <c r="S421" s="328"/>
      <c r="T421" s="316"/>
      <c r="U421" s="317"/>
      <c r="V421" s="318"/>
      <c r="W421" s="315"/>
      <c r="X421" s="328"/>
      <c r="Y421" s="328"/>
      <c r="Z421" s="328"/>
      <c r="AA421" s="328"/>
      <c r="AB421" s="328"/>
      <c r="AC421" s="328"/>
      <c r="AD421" s="328"/>
      <c r="AE421" s="326"/>
      <c r="AF421" s="311"/>
      <c r="AG421" s="313"/>
      <c r="AH421" s="313"/>
      <c r="AI421" s="313"/>
      <c r="AJ421" s="313"/>
      <c r="AK421" s="313"/>
      <c r="AL421" s="314"/>
      <c r="AM421" s="314"/>
      <c r="AN421" s="319"/>
      <c r="AO421" s="325"/>
      <c r="AP421" s="326"/>
      <c r="AQ421" s="329"/>
      <c r="AR421" s="330"/>
      <c r="AS421" s="330"/>
      <c r="AT421" s="330"/>
      <c r="AU421" s="330"/>
      <c r="AV421" s="330"/>
      <c r="AW421" s="330"/>
      <c r="AX421" s="331"/>
      <c r="AY421" s="325"/>
      <c r="AZ421" s="326"/>
      <c r="BA421" s="315"/>
      <c r="BB421" s="327"/>
      <c r="BC421" s="325"/>
      <c r="BD421" s="326"/>
      <c r="BE421" s="315"/>
      <c r="BF421" s="327"/>
      <c r="BG421" s="325"/>
      <c r="BH421" s="326"/>
      <c r="BI421" s="315"/>
      <c r="BJ421" s="327"/>
    </row>
    <row r="422" spans="1:62" ht="15.95" customHeight="1">
      <c r="A422" s="143"/>
      <c r="B422" s="322"/>
      <c r="C422" s="322"/>
      <c r="D422" s="322"/>
      <c r="E422" s="323"/>
      <c r="F422" s="324"/>
      <c r="G422" s="311"/>
      <c r="H422" s="312"/>
      <c r="I422" s="312"/>
      <c r="J422" s="312"/>
      <c r="K422" s="313"/>
      <c r="L422" s="313"/>
      <c r="M422" s="314"/>
      <c r="N422" s="314"/>
      <c r="O422" s="314"/>
      <c r="P422" s="314"/>
      <c r="Q422" s="314"/>
      <c r="R422" s="314"/>
      <c r="S422" s="315"/>
      <c r="T422" s="316"/>
      <c r="U422" s="317"/>
      <c r="V422" s="318"/>
      <c r="W422" s="314"/>
      <c r="X422" s="314"/>
      <c r="Y422" s="314"/>
      <c r="Z422" s="314"/>
      <c r="AA422" s="314"/>
      <c r="AB422" s="314"/>
      <c r="AC422" s="314"/>
      <c r="AD422" s="314"/>
      <c r="AE422" s="314"/>
      <c r="AF422" s="311"/>
      <c r="AG422" s="313"/>
      <c r="AH422" s="313"/>
      <c r="AI422" s="313"/>
      <c r="AJ422" s="313"/>
      <c r="AK422" s="313"/>
      <c r="AL422" s="314"/>
      <c r="AM422" s="314"/>
      <c r="AN422" s="319"/>
      <c r="AO422" s="320"/>
      <c r="AP422" s="314"/>
      <c r="AQ422" s="313"/>
      <c r="AR422" s="313"/>
      <c r="AS422" s="313"/>
      <c r="AT422" s="313"/>
      <c r="AU422" s="313"/>
      <c r="AV422" s="313"/>
      <c r="AW422" s="313"/>
      <c r="AX422" s="321"/>
      <c r="AY422" s="320"/>
      <c r="AZ422" s="314"/>
      <c r="BA422" s="314"/>
      <c r="BB422" s="319"/>
      <c r="BC422" s="320"/>
      <c r="BD422" s="314"/>
      <c r="BE422" s="314"/>
      <c r="BF422" s="319"/>
      <c r="BG422" s="320"/>
      <c r="BH422" s="314"/>
      <c r="BI422" s="314"/>
      <c r="BJ422" s="319"/>
    </row>
    <row r="423" spans="1:62" ht="15.95" customHeight="1">
      <c r="A423" s="143"/>
      <c r="B423" s="332"/>
      <c r="C423" s="333"/>
      <c r="D423" s="334"/>
      <c r="E423" s="323"/>
      <c r="F423" s="324"/>
      <c r="G423" s="335"/>
      <c r="H423" s="330"/>
      <c r="I423" s="330"/>
      <c r="J423" s="330"/>
      <c r="K423" s="330"/>
      <c r="L423" s="312"/>
      <c r="M423" s="315"/>
      <c r="N423" s="328"/>
      <c r="O423" s="328"/>
      <c r="P423" s="328"/>
      <c r="Q423" s="328"/>
      <c r="R423" s="328"/>
      <c r="S423" s="328"/>
      <c r="T423" s="316"/>
      <c r="U423" s="317"/>
      <c r="V423" s="318"/>
      <c r="W423" s="315"/>
      <c r="X423" s="328"/>
      <c r="Y423" s="328"/>
      <c r="Z423" s="328"/>
      <c r="AA423" s="328"/>
      <c r="AB423" s="328"/>
      <c r="AC423" s="328"/>
      <c r="AD423" s="328"/>
      <c r="AE423" s="326"/>
      <c r="AF423" s="311"/>
      <c r="AG423" s="313"/>
      <c r="AH423" s="313"/>
      <c r="AI423" s="313"/>
      <c r="AJ423" s="313"/>
      <c r="AK423" s="313"/>
      <c r="AL423" s="314"/>
      <c r="AM423" s="314"/>
      <c r="AN423" s="319"/>
      <c r="AO423" s="325"/>
      <c r="AP423" s="326"/>
      <c r="AQ423" s="329"/>
      <c r="AR423" s="330"/>
      <c r="AS423" s="330"/>
      <c r="AT423" s="330"/>
      <c r="AU423" s="330"/>
      <c r="AV423" s="330"/>
      <c r="AW423" s="330"/>
      <c r="AX423" s="331"/>
      <c r="AY423" s="325"/>
      <c r="AZ423" s="326"/>
      <c r="BA423" s="315"/>
      <c r="BB423" s="327"/>
      <c r="BC423" s="325"/>
      <c r="BD423" s="326"/>
      <c r="BE423" s="315"/>
      <c r="BF423" s="327"/>
      <c r="BG423" s="325"/>
      <c r="BH423" s="326"/>
      <c r="BI423" s="315"/>
      <c r="BJ423" s="327"/>
    </row>
    <row r="424" spans="1:62" ht="15.95" customHeight="1">
      <c r="A424" s="143"/>
      <c r="B424" s="322"/>
      <c r="C424" s="322"/>
      <c r="D424" s="322"/>
      <c r="E424" s="323"/>
      <c r="F424" s="324"/>
      <c r="G424" s="311"/>
      <c r="H424" s="312"/>
      <c r="I424" s="312"/>
      <c r="J424" s="312"/>
      <c r="K424" s="313"/>
      <c r="L424" s="313"/>
      <c r="M424" s="314"/>
      <c r="N424" s="314"/>
      <c r="O424" s="314"/>
      <c r="P424" s="314"/>
      <c r="Q424" s="314"/>
      <c r="R424" s="314"/>
      <c r="S424" s="315"/>
      <c r="T424" s="316"/>
      <c r="U424" s="317"/>
      <c r="V424" s="318"/>
      <c r="W424" s="314"/>
      <c r="X424" s="314"/>
      <c r="Y424" s="314"/>
      <c r="Z424" s="314"/>
      <c r="AA424" s="314"/>
      <c r="AB424" s="314"/>
      <c r="AC424" s="314"/>
      <c r="AD424" s="314"/>
      <c r="AE424" s="314"/>
      <c r="AF424" s="311"/>
      <c r="AG424" s="313"/>
      <c r="AH424" s="313"/>
      <c r="AI424" s="313"/>
      <c r="AJ424" s="313"/>
      <c r="AK424" s="313"/>
      <c r="AL424" s="314"/>
      <c r="AM424" s="314"/>
      <c r="AN424" s="319"/>
      <c r="AO424" s="320"/>
      <c r="AP424" s="314"/>
      <c r="AQ424" s="313"/>
      <c r="AR424" s="313"/>
      <c r="AS424" s="313"/>
      <c r="AT424" s="313"/>
      <c r="AU424" s="313"/>
      <c r="AV424" s="313"/>
      <c r="AW424" s="313"/>
      <c r="AX424" s="321"/>
      <c r="AY424" s="320"/>
      <c r="AZ424" s="314"/>
      <c r="BA424" s="314"/>
      <c r="BB424" s="319"/>
      <c r="BC424" s="320"/>
      <c r="BD424" s="314"/>
      <c r="BE424" s="314"/>
      <c r="BF424" s="319"/>
      <c r="BG424" s="320"/>
      <c r="BH424" s="314"/>
      <c r="BI424" s="314"/>
      <c r="BJ424" s="319"/>
    </row>
    <row r="425" spans="1:62" ht="15.95" customHeight="1">
      <c r="A425" s="143"/>
      <c r="B425" s="322"/>
      <c r="C425" s="322"/>
      <c r="D425" s="322"/>
      <c r="E425" s="323"/>
      <c r="F425" s="324"/>
      <c r="G425" s="311"/>
      <c r="H425" s="312"/>
      <c r="I425" s="312"/>
      <c r="J425" s="312"/>
      <c r="K425" s="313"/>
      <c r="L425" s="313"/>
      <c r="M425" s="314"/>
      <c r="N425" s="314"/>
      <c r="O425" s="314"/>
      <c r="P425" s="314"/>
      <c r="Q425" s="314"/>
      <c r="R425" s="314"/>
      <c r="S425" s="315"/>
      <c r="T425" s="316"/>
      <c r="U425" s="317"/>
      <c r="V425" s="318"/>
      <c r="W425" s="314"/>
      <c r="X425" s="314"/>
      <c r="Y425" s="314"/>
      <c r="Z425" s="314"/>
      <c r="AA425" s="314"/>
      <c r="AB425" s="314"/>
      <c r="AC425" s="314"/>
      <c r="AD425" s="314"/>
      <c r="AE425" s="314"/>
      <c r="AF425" s="311"/>
      <c r="AG425" s="313"/>
      <c r="AH425" s="313"/>
      <c r="AI425" s="313"/>
      <c r="AJ425" s="313"/>
      <c r="AK425" s="313"/>
      <c r="AL425" s="314"/>
      <c r="AM425" s="314"/>
      <c r="AN425" s="319"/>
      <c r="AO425" s="320"/>
      <c r="AP425" s="314"/>
      <c r="AQ425" s="313"/>
      <c r="AR425" s="313"/>
      <c r="AS425" s="313"/>
      <c r="AT425" s="313"/>
      <c r="AU425" s="313"/>
      <c r="AV425" s="313"/>
      <c r="AW425" s="313"/>
      <c r="AX425" s="321"/>
      <c r="AY425" s="320"/>
      <c r="AZ425" s="314"/>
      <c r="BA425" s="314"/>
      <c r="BB425" s="319"/>
      <c r="BC425" s="320"/>
      <c r="BD425" s="314"/>
      <c r="BE425" s="314"/>
      <c r="BF425" s="319"/>
      <c r="BG425" s="320"/>
      <c r="BH425" s="314"/>
      <c r="BI425" s="314"/>
      <c r="BJ425" s="319"/>
    </row>
    <row r="426" spans="1:62" ht="15.95" customHeight="1">
      <c r="A426" s="143"/>
      <c r="B426" s="322"/>
      <c r="C426" s="322"/>
      <c r="D426" s="322"/>
      <c r="E426" s="323"/>
      <c r="F426" s="324"/>
      <c r="G426" s="311"/>
      <c r="H426" s="312"/>
      <c r="I426" s="312"/>
      <c r="J426" s="312"/>
      <c r="K426" s="313"/>
      <c r="L426" s="313"/>
      <c r="M426" s="314"/>
      <c r="N426" s="314"/>
      <c r="O426" s="314"/>
      <c r="P426" s="314"/>
      <c r="Q426" s="314"/>
      <c r="R426" s="314"/>
      <c r="S426" s="315"/>
      <c r="T426" s="316"/>
      <c r="U426" s="317"/>
      <c r="V426" s="318"/>
      <c r="W426" s="314"/>
      <c r="X426" s="314"/>
      <c r="Y426" s="314"/>
      <c r="Z426" s="314"/>
      <c r="AA426" s="314"/>
      <c r="AB426" s="314"/>
      <c r="AC426" s="314"/>
      <c r="AD426" s="314"/>
      <c r="AE426" s="314"/>
      <c r="AF426" s="311"/>
      <c r="AG426" s="313"/>
      <c r="AH426" s="313"/>
      <c r="AI426" s="313"/>
      <c r="AJ426" s="313"/>
      <c r="AK426" s="313"/>
      <c r="AL426" s="314"/>
      <c r="AM426" s="314"/>
      <c r="AN426" s="319"/>
      <c r="AO426" s="320"/>
      <c r="AP426" s="314"/>
      <c r="AQ426" s="313"/>
      <c r="AR426" s="313"/>
      <c r="AS426" s="313"/>
      <c r="AT426" s="313"/>
      <c r="AU426" s="313"/>
      <c r="AV426" s="313"/>
      <c r="AW426" s="313"/>
      <c r="AX426" s="321"/>
      <c r="AY426" s="320"/>
      <c r="AZ426" s="314"/>
      <c r="BA426" s="314"/>
      <c r="BB426" s="319"/>
      <c r="BC426" s="320"/>
      <c r="BD426" s="314"/>
      <c r="BE426" s="314"/>
      <c r="BF426" s="319"/>
      <c r="BG426" s="320"/>
      <c r="BH426" s="314"/>
      <c r="BI426" s="314"/>
      <c r="BJ426" s="319"/>
    </row>
    <row r="427" spans="1:62" ht="15.95" customHeight="1">
      <c r="A427" s="143"/>
      <c r="B427" s="322"/>
      <c r="C427" s="322"/>
      <c r="D427" s="322"/>
      <c r="E427" s="323"/>
      <c r="F427" s="324"/>
      <c r="G427" s="311"/>
      <c r="H427" s="312"/>
      <c r="I427" s="312"/>
      <c r="J427" s="312"/>
      <c r="K427" s="313"/>
      <c r="L427" s="313"/>
      <c r="M427" s="314"/>
      <c r="N427" s="314"/>
      <c r="O427" s="314"/>
      <c r="P427" s="314"/>
      <c r="Q427" s="314"/>
      <c r="R427" s="314"/>
      <c r="S427" s="315"/>
      <c r="T427" s="316"/>
      <c r="U427" s="317"/>
      <c r="V427" s="318"/>
      <c r="W427" s="314"/>
      <c r="X427" s="314"/>
      <c r="Y427" s="314"/>
      <c r="Z427" s="314"/>
      <c r="AA427" s="314"/>
      <c r="AB427" s="314"/>
      <c r="AC427" s="314"/>
      <c r="AD427" s="314"/>
      <c r="AE427" s="314"/>
      <c r="AF427" s="311"/>
      <c r="AG427" s="313"/>
      <c r="AH427" s="313"/>
      <c r="AI427" s="313"/>
      <c r="AJ427" s="313"/>
      <c r="AK427" s="313"/>
      <c r="AL427" s="314"/>
      <c r="AM427" s="314"/>
      <c r="AN427" s="319"/>
      <c r="AO427" s="320"/>
      <c r="AP427" s="314"/>
      <c r="AQ427" s="313"/>
      <c r="AR427" s="313"/>
      <c r="AS427" s="313"/>
      <c r="AT427" s="313"/>
      <c r="AU427" s="313"/>
      <c r="AV427" s="313"/>
      <c r="AW427" s="313"/>
      <c r="AX427" s="321"/>
      <c r="AY427" s="320"/>
      <c r="AZ427" s="314"/>
      <c r="BA427" s="314"/>
      <c r="BB427" s="319"/>
      <c r="BC427" s="320"/>
      <c r="BD427" s="314"/>
      <c r="BE427" s="314"/>
      <c r="BF427" s="319"/>
      <c r="BG427" s="320"/>
      <c r="BH427" s="314"/>
      <c r="BI427" s="314"/>
      <c r="BJ427" s="319"/>
    </row>
    <row r="428" spans="1:62" ht="12.95" customHeight="1">
      <c r="A428" s="39" t="str">
        <f>様式A!$A$66</f>
        <v>※施工記録様式（様式A～D）は、工事の1契約ごとに作成すること。作成後、「浜松市道路トンネル・シェッド・大型カルバート様式保存マニュアル」に基づき、「浜松市土木情報管理システム」に登録すること。</v>
      </c>
    </row>
    <row r="429" spans="1:62" ht="12.95" customHeight="1">
      <c r="A429" s="39" t="str">
        <f>$A$42</f>
        <v>※ブロック番号～判定区分の欄には、工事理由となった定期点検の結果を定期点検記録様式から転記すること。詳細調査・措置履歴の欄には、詳細調査・補修工事の実施状況と方法を変状毎に記入すること。</v>
      </c>
    </row>
    <row r="430" spans="1:62" ht="12.95" customHeight="1">
      <c r="A430" s="39" t="str">
        <f>$A$43</f>
        <v>※定期点検以外で発見した変状についても詳細調査・措置を行った場合は、定期点検時に発見した変状と番号が重複しないよう配慮し、ブロック番号～措置履歴を記載すること。</v>
      </c>
    </row>
    <row r="431" spans="1:62" ht="12.95" customHeight="1">
      <c r="A431" s="39"/>
    </row>
  </sheetData>
  <mergeCells count="5300">
    <mergeCell ref="AL40:AN40"/>
    <mergeCell ref="AO40:AP40"/>
    <mergeCell ref="AF36:AH36"/>
    <mergeCell ref="AL36:AN36"/>
    <mergeCell ref="AF37:AH37"/>
    <mergeCell ref="AL37:AN37"/>
    <mergeCell ref="AF34:AH34"/>
    <mergeCell ref="AO30:AP30"/>
    <mergeCell ref="AI35:AK35"/>
    <mergeCell ref="AI36:AK36"/>
    <mergeCell ref="AI37:AK37"/>
    <mergeCell ref="AI31:AK31"/>
    <mergeCell ref="AI32:AK32"/>
    <mergeCell ref="AI33:AK33"/>
    <mergeCell ref="AI34:AK34"/>
    <mergeCell ref="AL30:AN30"/>
    <mergeCell ref="AI39:AK39"/>
    <mergeCell ref="AI40:AK40"/>
    <mergeCell ref="AL38:AN38"/>
    <mergeCell ref="AI38:AK38"/>
    <mergeCell ref="AF31:AH31"/>
    <mergeCell ref="AI30:AK30"/>
    <mergeCell ref="AF32:AH32"/>
    <mergeCell ref="AL32:AN32"/>
    <mergeCell ref="AF35:AH35"/>
    <mergeCell ref="AL35:AN35"/>
    <mergeCell ref="AY6:BC6"/>
    <mergeCell ref="AO39:AP39"/>
    <mergeCell ref="AQ39:AX39"/>
    <mergeCell ref="AY39:AZ39"/>
    <mergeCell ref="AO38:AP38"/>
    <mergeCell ref="AQ38:AX38"/>
    <mergeCell ref="AY38:AZ38"/>
    <mergeCell ref="AO36:AP36"/>
    <mergeCell ref="AQ36:AX36"/>
    <mergeCell ref="AY36:AZ36"/>
    <mergeCell ref="AO37:AP37"/>
    <mergeCell ref="AQ37:AX37"/>
    <mergeCell ref="AY37:AZ37"/>
    <mergeCell ref="AQ15:AX15"/>
    <mergeCell ref="AY15:AZ15"/>
    <mergeCell ref="AO14:AP14"/>
    <mergeCell ref="AY8:BJ9"/>
    <mergeCell ref="AQ30:AX30"/>
    <mergeCell ref="AY30:AZ30"/>
    <mergeCell ref="BE35:BF35"/>
    <mergeCell ref="BC36:BD36"/>
    <mergeCell ref="BA35:BB35"/>
    <mergeCell ref="BA36:BB36"/>
    <mergeCell ref="AO32:AP32"/>
    <mergeCell ref="AQ32:AX32"/>
    <mergeCell ref="AO35:AP35"/>
    <mergeCell ref="BI12:BJ12"/>
    <mergeCell ref="BG13:BH13"/>
    <mergeCell ref="BA38:BB38"/>
    <mergeCell ref="AQ17:AX17"/>
    <mergeCell ref="AY17:AZ17"/>
    <mergeCell ref="BI13:BJ13"/>
    <mergeCell ref="AQ40:AX40"/>
    <mergeCell ref="AY40:AZ40"/>
    <mergeCell ref="AY7:BC7"/>
    <mergeCell ref="AF39:AH39"/>
    <mergeCell ref="AL39:AN39"/>
    <mergeCell ref="AF38:AH38"/>
    <mergeCell ref="BC35:BD35"/>
    <mergeCell ref="AQ35:AX35"/>
    <mergeCell ref="AY35:AZ35"/>
    <mergeCell ref="AY32:AZ32"/>
    <mergeCell ref="AF33:AH33"/>
    <mergeCell ref="AL33:AN33"/>
    <mergeCell ref="AO33:AP33"/>
    <mergeCell ref="AQ33:AX33"/>
    <mergeCell ref="AY33:AZ33"/>
    <mergeCell ref="AO34:AP34"/>
    <mergeCell ref="AQ34:AX34"/>
    <mergeCell ref="AY34:AZ34"/>
    <mergeCell ref="AL34:AN34"/>
    <mergeCell ref="AF30:AH30"/>
    <mergeCell ref="AI13:AK13"/>
    <mergeCell ref="AF26:AH26"/>
    <mergeCell ref="AL26:AN26"/>
    <mergeCell ref="AO26:AP26"/>
    <mergeCell ref="AI15:AK15"/>
    <mergeCell ref="AI16:AK16"/>
    <mergeCell ref="AI17:AK17"/>
    <mergeCell ref="AI18:AK18"/>
    <mergeCell ref="AI19:AK19"/>
    <mergeCell ref="AI10:AK11"/>
    <mergeCell ref="AI12:AK12"/>
    <mergeCell ref="AF40:AH40"/>
    <mergeCell ref="AF24:AH24"/>
    <mergeCell ref="AL24:AN24"/>
    <mergeCell ref="AO24:AP24"/>
    <mergeCell ref="AQ24:AX24"/>
    <mergeCell ref="AY24:AZ24"/>
    <mergeCell ref="AF25:AH25"/>
    <mergeCell ref="AL25:AN25"/>
    <mergeCell ref="AO25:AP25"/>
    <mergeCell ref="AQ25:AX25"/>
    <mergeCell ref="AY25:AZ25"/>
    <mergeCell ref="AI24:AK24"/>
    <mergeCell ref="AI25:AK25"/>
    <mergeCell ref="AQ26:AX26"/>
    <mergeCell ref="AY26:AZ26"/>
    <mergeCell ref="AL31:AN31"/>
    <mergeCell ref="AO31:AP31"/>
    <mergeCell ref="AQ31:AX31"/>
    <mergeCell ref="AY31:AZ31"/>
    <mergeCell ref="AF27:AH27"/>
    <mergeCell ref="AL27:AN27"/>
    <mergeCell ref="AO27:AP27"/>
    <mergeCell ref="AQ27:AX27"/>
    <mergeCell ref="AY27:AZ27"/>
    <mergeCell ref="AF28:AH28"/>
    <mergeCell ref="AL28:AN28"/>
    <mergeCell ref="AO28:AP28"/>
    <mergeCell ref="AQ28:AX28"/>
    <mergeCell ref="AY28:AZ28"/>
    <mergeCell ref="AI26:AK26"/>
    <mergeCell ref="AI27:AK27"/>
    <mergeCell ref="AI28:AK28"/>
    <mergeCell ref="AI29:AK29"/>
    <mergeCell ref="AO21:AP21"/>
    <mergeCell ref="AQ21:AX21"/>
    <mergeCell ref="AY21:AZ21"/>
    <mergeCell ref="AI21:AK21"/>
    <mergeCell ref="AI20:AK20"/>
    <mergeCell ref="AF22:AH22"/>
    <mergeCell ref="AL22:AN22"/>
    <mergeCell ref="AO22:AP22"/>
    <mergeCell ref="AQ22:AX22"/>
    <mergeCell ref="AY22:AZ22"/>
    <mergeCell ref="AF23:AH23"/>
    <mergeCell ref="AL23:AN23"/>
    <mergeCell ref="AO23:AP23"/>
    <mergeCell ref="AQ23:AX23"/>
    <mergeCell ref="AY23:AZ23"/>
    <mergeCell ref="AI22:AK22"/>
    <mergeCell ref="AI23:AK23"/>
    <mergeCell ref="AO18:AP18"/>
    <mergeCell ref="AQ18:AX18"/>
    <mergeCell ref="AY18:AZ18"/>
    <mergeCell ref="AF19:AH19"/>
    <mergeCell ref="AL19:AN19"/>
    <mergeCell ref="AO19:AP19"/>
    <mergeCell ref="AQ19:AX19"/>
    <mergeCell ref="AY19:AZ19"/>
    <mergeCell ref="AF20:AH20"/>
    <mergeCell ref="AL20:AN20"/>
    <mergeCell ref="AO20:AP20"/>
    <mergeCell ref="AQ20:AX20"/>
    <mergeCell ref="AY20:AZ20"/>
    <mergeCell ref="B37:D37"/>
    <mergeCell ref="E37:F37"/>
    <mergeCell ref="T37:V37"/>
    <mergeCell ref="G37:L37"/>
    <mergeCell ref="M37:S37"/>
    <mergeCell ref="W37:AE37"/>
    <mergeCell ref="B36:D36"/>
    <mergeCell ref="E36:F36"/>
    <mergeCell ref="T36:V36"/>
    <mergeCell ref="G36:L36"/>
    <mergeCell ref="M36:S36"/>
    <mergeCell ref="W36:AE36"/>
    <mergeCell ref="B30:D30"/>
    <mergeCell ref="E30:F30"/>
    <mergeCell ref="T30:V30"/>
    <mergeCell ref="G30:L30"/>
    <mergeCell ref="M30:S30"/>
    <mergeCell ref="AF21:AH21"/>
    <mergeCell ref="AL21:AN21"/>
    <mergeCell ref="B38:D38"/>
    <mergeCell ref="E38:F38"/>
    <mergeCell ref="T38:V38"/>
    <mergeCell ref="G38:L38"/>
    <mergeCell ref="M38:S38"/>
    <mergeCell ref="W38:AE38"/>
    <mergeCell ref="B40:D40"/>
    <mergeCell ref="E40:F40"/>
    <mergeCell ref="T40:V40"/>
    <mergeCell ref="G40:L40"/>
    <mergeCell ref="M40:S40"/>
    <mergeCell ref="W40:AE40"/>
    <mergeCell ref="B39:D39"/>
    <mergeCell ref="E39:F39"/>
    <mergeCell ref="T39:V39"/>
    <mergeCell ref="G39:L39"/>
    <mergeCell ref="M39:S39"/>
    <mergeCell ref="W39:AE39"/>
    <mergeCell ref="E32:F32"/>
    <mergeCell ref="T32:V32"/>
    <mergeCell ref="G32:L32"/>
    <mergeCell ref="M32:S32"/>
    <mergeCell ref="W32:AE32"/>
    <mergeCell ref="B27:D27"/>
    <mergeCell ref="E27:F27"/>
    <mergeCell ref="T27:V27"/>
    <mergeCell ref="G27:L27"/>
    <mergeCell ref="M27:S27"/>
    <mergeCell ref="W27:AE27"/>
    <mergeCell ref="B28:D28"/>
    <mergeCell ref="E28:F28"/>
    <mergeCell ref="T28:V28"/>
    <mergeCell ref="G28:L28"/>
    <mergeCell ref="M28:S28"/>
    <mergeCell ref="W28:AE28"/>
    <mergeCell ref="B33:D33"/>
    <mergeCell ref="E33:F33"/>
    <mergeCell ref="T33:V33"/>
    <mergeCell ref="G33:L33"/>
    <mergeCell ref="M33:S33"/>
    <mergeCell ref="W33:AE33"/>
    <mergeCell ref="B24:D24"/>
    <mergeCell ref="E24:F24"/>
    <mergeCell ref="T24:V24"/>
    <mergeCell ref="G24:L24"/>
    <mergeCell ref="M24:S24"/>
    <mergeCell ref="W24:AE24"/>
    <mergeCell ref="B25:D25"/>
    <mergeCell ref="E25:F25"/>
    <mergeCell ref="T25:V25"/>
    <mergeCell ref="G25:L25"/>
    <mergeCell ref="M25:S25"/>
    <mergeCell ref="W25:AE25"/>
    <mergeCell ref="B26:D26"/>
    <mergeCell ref="E26:F26"/>
    <mergeCell ref="T26:V26"/>
    <mergeCell ref="G26:L26"/>
    <mergeCell ref="M26:S26"/>
    <mergeCell ref="W26:AE26"/>
    <mergeCell ref="W30:AE30"/>
    <mergeCell ref="B31:D31"/>
    <mergeCell ref="E31:F31"/>
    <mergeCell ref="T31:V31"/>
    <mergeCell ref="G31:L31"/>
    <mergeCell ref="M31:S31"/>
    <mergeCell ref="W31:AE31"/>
    <mergeCell ref="B32:D32"/>
    <mergeCell ref="B21:D21"/>
    <mergeCell ref="E21:F21"/>
    <mergeCell ref="T21:V21"/>
    <mergeCell ref="G21:L21"/>
    <mergeCell ref="M21:S21"/>
    <mergeCell ref="W21:AE21"/>
    <mergeCell ref="B22:D22"/>
    <mergeCell ref="E22:F22"/>
    <mergeCell ref="T22:V22"/>
    <mergeCell ref="G22:L22"/>
    <mergeCell ref="M22:S22"/>
    <mergeCell ref="W22:AE22"/>
    <mergeCell ref="B23:D23"/>
    <mergeCell ref="E23:F23"/>
    <mergeCell ref="T23:V23"/>
    <mergeCell ref="G23:L23"/>
    <mergeCell ref="M23:S23"/>
    <mergeCell ref="W23:AE23"/>
    <mergeCell ref="B18:D18"/>
    <mergeCell ref="E18:F18"/>
    <mergeCell ref="T18:V18"/>
    <mergeCell ref="G18:L18"/>
    <mergeCell ref="M18:S18"/>
    <mergeCell ref="W18:AE18"/>
    <mergeCell ref="B19:D19"/>
    <mergeCell ref="E19:F19"/>
    <mergeCell ref="T19:V19"/>
    <mergeCell ref="G19:L19"/>
    <mergeCell ref="M19:S19"/>
    <mergeCell ref="W19:AE19"/>
    <mergeCell ref="B20:D20"/>
    <mergeCell ref="E20:F20"/>
    <mergeCell ref="T20:V20"/>
    <mergeCell ref="G20:L20"/>
    <mergeCell ref="M20:S20"/>
    <mergeCell ref="W20:AE20"/>
    <mergeCell ref="B16:D16"/>
    <mergeCell ref="E16:F16"/>
    <mergeCell ref="T16:V16"/>
    <mergeCell ref="G16:L16"/>
    <mergeCell ref="M16:S16"/>
    <mergeCell ref="W16:AE16"/>
    <mergeCell ref="AF16:AH16"/>
    <mergeCell ref="AL16:AN16"/>
    <mergeCell ref="AO16:AP16"/>
    <mergeCell ref="B17:D17"/>
    <mergeCell ref="E17:F17"/>
    <mergeCell ref="T17:V17"/>
    <mergeCell ref="G17:L17"/>
    <mergeCell ref="M17:S17"/>
    <mergeCell ref="W17:AE17"/>
    <mergeCell ref="AF17:AH17"/>
    <mergeCell ref="AL17:AN17"/>
    <mergeCell ref="AO17:AP17"/>
    <mergeCell ref="BI10:BJ11"/>
    <mergeCell ref="BA10:BB11"/>
    <mergeCell ref="B13:D13"/>
    <mergeCell ref="E13:F13"/>
    <mergeCell ref="T13:V13"/>
    <mergeCell ref="G13:L13"/>
    <mergeCell ref="M13:S13"/>
    <mergeCell ref="W13:AE13"/>
    <mergeCell ref="AF13:AH13"/>
    <mergeCell ref="AL13:AN13"/>
    <mergeCell ref="AO12:AP12"/>
    <mergeCell ref="AO13:AP13"/>
    <mergeCell ref="BA12:BB12"/>
    <mergeCell ref="BA13:BB13"/>
    <mergeCell ref="B15:D15"/>
    <mergeCell ref="E15:F15"/>
    <mergeCell ref="T15:V15"/>
    <mergeCell ref="G15:L15"/>
    <mergeCell ref="M15:S15"/>
    <mergeCell ref="W15:AE15"/>
    <mergeCell ref="M14:S14"/>
    <mergeCell ref="W14:AE14"/>
    <mergeCell ref="AF14:AH14"/>
    <mergeCell ref="AL14:AN14"/>
    <mergeCell ref="W8:AE9"/>
    <mergeCell ref="P7:T7"/>
    <mergeCell ref="U7:AH7"/>
    <mergeCell ref="AI7:AM7"/>
    <mergeCell ref="AN7:AX7"/>
    <mergeCell ref="W12:AE12"/>
    <mergeCell ref="W10:AE11"/>
    <mergeCell ref="AF12:AH12"/>
    <mergeCell ref="AF8:AN9"/>
    <mergeCell ref="T10:V11"/>
    <mergeCell ref="G8:V9"/>
    <mergeCell ref="AQ14:AX14"/>
    <mergeCell ref="AI14:AK14"/>
    <mergeCell ref="AO10:AP11"/>
    <mergeCell ref="AQ13:AX13"/>
    <mergeCell ref="AQ12:AX12"/>
    <mergeCell ref="AQ10:AX11"/>
    <mergeCell ref="AO8:AX9"/>
    <mergeCell ref="BH1:BJ1"/>
    <mergeCell ref="AV3:AZ3"/>
    <mergeCell ref="BA3:BJ3"/>
    <mergeCell ref="A5:BJ5"/>
    <mergeCell ref="A6:E6"/>
    <mergeCell ref="F6:AX6"/>
    <mergeCell ref="BD6:BJ6"/>
    <mergeCell ref="BD7:BJ7"/>
    <mergeCell ref="A8:A40"/>
    <mergeCell ref="B8:D11"/>
    <mergeCell ref="E8:F11"/>
    <mergeCell ref="B12:D12"/>
    <mergeCell ref="E12:F12"/>
    <mergeCell ref="T12:V12"/>
    <mergeCell ref="G12:L12"/>
    <mergeCell ref="G10:L11"/>
    <mergeCell ref="M10:S11"/>
    <mergeCell ref="M12:S12"/>
    <mergeCell ref="A7:E7"/>
    <mergeCell ref="F7:O7"/>
    <mergeCell ref="AO29:AP29"/>
    <mergeCell ref="AQ29:AX29"/>
    <mergeCell ref="AY29:AZ29"/>
    <mergeCell ref="B29:D29"/>
    <mergeCell ref="B14:D14"/>
    <mergeCell ref="E14:F14"/>
    <mergeCell ref="BA28:BB28"/>
    <mergeCell ref="BA29:BB29"/>
    <mergeCell ref="BA30:BB30"/>
    <mergeCell ref="BA31:BB31"/>
    <mergeCell ref="T14:V14"/>
    <mergeCell ref="G14:L14"/>
    <mergeCell ref="BA32:BB32"/>
    <mergeCell ref="BA33:BB33"/>
    <mergeCell ref="BA34:BB34"/>
    <mergeCell ref="BA37:BB37"/>
    <mergeCell ref="BA23:BB23"/>
    <mergeCell ref="BA24:BB24"/>
    <mergeCell ref="BA25:BB25"/>
    <mergeCell ref="BA26:BB26"/>
    <mergeCell ref="AF10:AH11"/>
    <mergeCell ref="AL10:AN11"/>
    <mergeCell ref="AL12:AN12"/>
    <mergeCell ref="AY10:AZ11"/>
    <mergeCell ref="BA27:BB27"/>
    <mergeCell ref="BA14:BB14"/>
    <mergeCell ref="BA15:BB15"/>
    <mergeCell ref="BA16:BB16"/>
    <mergeCell ref="BA17:BB17"/>
    <mergeCell ref="BA18:BB18"/>
    <mergeCell ref="BA19:BB19"/>
    <mergeCell ref="BA20:BB20"/>
    <mergeCell ref="BA21:BB21"/>
    <mergeCell ref="BA22:BB22"/>
    <mergeCell ref="AY12:AZ12"/>
    <mergeCell ref="AY13:AZ13"/>
    <mergeCell ref="AY14:AZ14"/>
    <mergeCell ref="AF15:AH15"/>
    <mergeCell ref="AL15:AN15"/>
    <mergeCell ref="AO15:AP15"/>
    <mergeCell ref="AQ16:AX16"/>
    <mergeCell ref="AY16:AZ16"/>
    <mergeCell ref="AF18:AH18"/>
    <mergeCell ref="AL18:AN18"/>
    <mergeCell ref="BC23:BD23"/>
    <mergeCell ref="BE23:BF23"/>
    <mergeCell ref="BC24:BD24"/>
    <mergeCell ref="BE24:BF24"/>
    <mergeCell ref="BC25:BD25"/>
    <mergeCell ref="BE25:BF25"/>
    <mergeCell ref="BC26:BD26"/>
    <mergeCell ref="BE26:BF26"/>
    <mergeCell ref="BA39:BB39"/>
    <mergeCell ref="BA40:BB40"/>
    <mergeCell ref="BC10:BD11"/>
    <mergeCell ref="BE10:BF11"/>
    <mergeCell ref="BC12:BD12"/>
    <mergeCell ref="BE12:BF12"/>
    <mergeCell ref="BC13:BD13"/>
    <mergeCell ref="BE13:BF13"/>
    <mergeCell ref="BC14:BD14"/>
    <mergeCell ref="BE14:BF14"/>
    <mergeCell ref="BC15:BD15"/>
    <mergeCell ref="BE15:BF15"/>
    <mergeCell ref="BC16:BD16"/>
    <mergeCell ref="BE16:BF16"/>
    <mergeCell ref="BC17:BD17"/>
    <mergeCell ref="BE17:BF17"/>
    <mergeCell ref="BC18:BD18"/>
    <mergeCell ref="BE18:BF18"/>
    <mergeCell ref="BC19:BD19"/>
    <mergeCell ref="BE19:BF19"/>
    <mergeCell ref="BC20:BD20"/>
    <mergeCell ref="BE20:BF20"/>
    <mergeCell ref="BC21:BD21"/>
    <mergeCell ref="BE21:BF21"/>
    <mergeCell ref="BE37:BF37"/>
    <mergeCell ref="BC38:BD38"/>
    <mergeCell ref="BE38:BF38"/>
    <mergeCell ref="BC39:BD39"/>
    <mergeCell ref="BE39:BF39"/>
    <mergeCell ref="BC40:BD40"/>
    <mergeCell ref="BE40:BF40"/>
    <mergeCell ref="BG10:BH11"/>
    <mergeCell ref="BG12:BH12"/>
    <mergeCell ref="BG17:BH17"/>
    <mergeCell ref="BG22:BH22"/>
    <mergeCell ref="BG27:BH27"/>
    <mergeCell ref="BG39:BH39"/>
    <mergeCell ref="BC32:BD32"/>
    <mergeCell ref="BE32:BF32"/>
    <mergeCell ref="BC33:BD33"/>
    <mergeCell ref="BE33:BF33"/>
    <mergeCell ref="BC34:BD34"/>
    <mergeCell ref="BE34:BF34"/>
    <mergeCell ref="BE36:BF36"/>
    <mergeCell ref="BC27:BD27"/>
    <mergeCell ref="BE27:BF27"/>
    <mergeCell ref="BC28:BD28"/>
    <mergeCell ref="BE28:BF28"/>
    <mergeCell ref="BC29:BD29"/>
    <mergeCell ref="BE29:BF29"/>
    <mergeCell ref="BC30:BD30"/>
    <mergeCell ref="BE30:BF30"/>
    <mergeCell ref="BC31:BD31"/>
    <mergeCell ref="BE31:BF31"/>
    <mergeCell ref="BC22:BD22"/>
    <mergeCell ref="BE22:BF22"/>
    <mergeCell ref="BG19:BH19"/>
    <mergeCell ref="BI19:BJ19"/>
    <mergeCell ref="BG20:BH20"/>
    <mergeCell ref="BI20:BJ20"/>
    <mergeCell ref="BG21:BH21"/>
    <mergeCell ref="BI21:BJ21"/>
    <mergeCell ref="BI22:BJ22"/>
    <mergeCell ref="BG23:BH23"/>
    <mergeCell ref="BI23:BJ23"/>
    <mergeCell ref="BG14:BH14"/>
    <mergeCell ref="BI14:BJ14"/>
    <mergeCell ref="BG15:BH15"/>
    <mergeCell ref="BI15:BJ15"/>
    <mergeCell ref="BG16:BH16"/>
    <mergeCell ref="BI16:BJ16"/>
    <mergeCell ref="BI17:BJ17"/>
    <mergeCell ref="BG18:BH18"/>
    <mergeCell ref="BI18:BJ18"/>
    <mergeCell ref="BI38:BJ38"/>
    <mergeCell ref="BG31:BH31"/>
    <mergeCell ref="BI31:BJ31"/>
    <mergeCell ref="BG32:BH32"/>
    <mergeCell ref="BI32:BJ32"/>
    <mergeCell ref="BG33:BH33"/>
    <mergeCell ref="BI33:BJ33"/>
    <mergeCell ref="BG34:BH34"/>
    <mergeCell ref="BI34:BJ34"/>
    <mergeCell ref="BG24:BH24"/>
    <mergeCell ref="BI24:BJ24"/>
    <mergeCell ref="BG25:BH25"/>
    <mergeCell ref="BI25:BJ25"/>
    <mergeCell ref="BG26:BH26"/>
    <mergeCell ref="BI26:BJ26"/>
    <mergeCell ref="BI27:BJ27"/>
    <mergeCell ref="BG28:BH28"/>
    <mergeCell ref="BI28:BJ28"/>
    <mergeCell ref="E34:F34"/>
    <mergeCell ref="B34:D34"/>
    <mergeCell ref="W35:AE35"/>
    <mergeCell ref="M35:S35"/>
    <mergeCell ref="G35:L35"/>
    <mergeCell ref="T35:V35"/>
    <mergeCell ref="E35:F35"/>
    <mergeCell ref="B35:D35"/>
    <mergeCell ref="BI39:BJ39"/>
    <mergeCell ref="BG40:BH40"/>
    <mergeCell ref="BI40:BJ40"/>
    <mergeCell ref="G29:L29"/>
    <mergeCell ref="M29:S29"/>
    <mergeCell ref="W29:AE29"/>
    <mergeCell ref="AF29:AH29"/>
    <mergeCell ref="AL29:AN29"/>
    <mergeCell ref="W34:AE34"/>
    <mergeCell ref="M34:S34"/>
    <mergeCell ref="G34:L34"/>
    <mergeCell ref="BG35:BH35"/>
    <mergeCell ref="BI35:BJ35"/>
    <mergeCell ref="BG36:BH36"/>
    <mergeCell ref="BI36:BJ36"/>
    <mergeCell ref="BG37:BH37"/>
    <mergeCell ref="BI37:BJ37"/>
    <mergeCell ref="BC37:BD37"/>
    <mergeCell ref="T34:V34"/>
    <mergeCell ref="BG29:BH29"/>
    <mergeCell ref="BI29:BJ29"/>
    <mergeCell ref="BG30:BH30"/>
    <mergeCell ref="BI30:BJ30"/>
    <mergeCell ref="BG38:BH38"/>
    <mergeCell ref="AF57:AH57"/>
    <mergeCell ref="BH44:BJ44"/>
    <mergeCell ref="AV46:AZ46"/>
    <mergeCell ref="BA46:BJ46"/>
    <mergeCell ref="A48:BJ48"/>
    <mergeCell ref="A49:E49"/>
    <mergeCell ref="F49:AX49"/>
    <mergeCell ref="AY49:BC49"/>
    <mergeCell ref="BD49:BJ49"/>
    <mergeCell ref="A50:E50"/>
    <mergeCell ref="F50:O50"/>
    <mergeCell ref="P50:T50"/>
    <mergeCell ref="U50:AH50"/>
    <mergeCell ref="AI50:AM50"/>
    <mergeCell ref="AN50:AX50"/>
    <mergeCell ref="AY50:BC50"/>
    <mergeCell ref="BD50:BJ50"/>
    <mergeCell ref="AO55:AP55"/>
    <mergeCell ref="A51:A83"/>
    <mergeCell ref="B51:D54"/>
    <mergeCell ref="E51:F54"/>
    <mergeCell ref="G51:V52"/>
    <mergeCell ref="W51:AE52"/>
    <mergeCell ref="AF51:AN52"/>
    <mergeCell ref="AO51:AX52"/>
    <mergeCell ref="AY51:BJ52"/>
    <mergeCell ref="G53:L54"/>
    <mergeCell ref="M53:S54"/>
    <mergeCell ref="T53:V54"/>
    <mergeCell ref="W53:AE54"/>
    <mergeCell ref="AF53:AH54"/>
    <mergeCell ref="AI53:AK54"/>
    <mergeCell ref="AL53:AN54"/>
    <mergeCell ref="AO53:AP54"/>
    <mergeCell ref="AQ53:AX54"/>
    <mergeCell ref="AY53:AZ54"/>
    <mergeCell ref="BA53:BB54"/>
    <mergeCell ref="BC53:BD54"/>
    <mergeCell ref="BE53:BF54"/>
    <mergeCell ref="BG53:BH54"/>
    <mergeCell ref="BI53:BJ54"/>
    <mergeCell ref="B55:D55"/>
    <mergeCell ref="AL57:AN57"/>
    <mergeCell ref="AQ55:AX55"/>
    <mergeCell ref="AY55:AZ55"/>
    <mergeCell ref="BA55:BB55"/>
    <mergeCell ref="BC55:BD55"/>
    <mergeCell ref="BE55:BF55"/>
    <mergeCell ref="W57:AE57"/>
    <mergeCell ref="E57:F57"/>
    <mergeCell ref="G57:L57"/>
    <mergeCell ref="M57:S57"/>
    <mergeCell ref="T57:V57"/>
    <mergeCell ref="AI57:AK57"/>
    <mergeCell ref="BG55:BH55"/>
    <mergeCell ref="BI55:BJ55"/>
    <mergeCell ref="B56:D56"/>
    <mergeCell ref="E56:F56"/>
    <mergeCell ref="G56:L56"/>
    <mergeCell ref="M56:S56"/>
    <mergeCell ref="T56:V56"/>
    <mergeCell ref="W56:AE56"/>
    <mergeCell ref="AF56:AH56"/>
    <mergeCell ref="AI56:AK56"/>
    <mergeCell ref="AL56:AN56"/>
    <mergeCell ref="AO56:AP56"/>
    <mergeCell ref="AQ56:AX56"/>
    <mergeCell ref="AY56:AZ56"/>
    <mergeCell ref="BA56:BB56"/>
    <mergeCell ref="BC56:BD56"/>
    <mergeCell ref="BE56:BF56"/>
    <mergeCell ref="BG56:BH56"/>
    <mergeCell ref="BI56:BJ56"/>
    <mergeCell ref="E55:F55"/>
    <mergeCell ref="G55:L55"/>
    <mergeCell ref="M55:S55"/>
    <mergeCell ref="T55:V55"/>
    <mergeCell ref="W55:AE55"/>
    <mergeCell ref="AF55:AH55"/>
    <mergeCell ref="AI55:AK55"/>
    <mergeCell ref="AL55:AN55"/>
    <mergeCell ref="AQ60:AX60"/>
    <mergeCell ref="AY60:AZ60"/>
    <mergeCell ref="BA60:BB60"/>
    <mergeCell ref="BC60:BD60"/>
    <mergeCell ref="BE60:BF60"/>
    <mergeCell ref="BG60:BH60"/>
    <mergeCell ref="BI60:BJ60"/>
    <mergeCell ref="AO57:AP57"/>
    <mergeCell ref="AQ57:AX57"/>
    <mergeCell ref="AY57:AZ57"/>
    <mergeCell ref="BA57:BB57"/>
    <mergeCell ref="BC57:BD57"/>
    <mergeCell ref="BE57:BF57"/>
    <mergeCell ref="BG57:BH57"/>
    <mergeCell ref="BI57:BJ57"/>
    <mergeCell ref="B58:D58"/>
    <mergeCell ref="E58:F58"/>
    <mergeCell ref="G58:L58"/>
    <mergeCell ref="M58:S58"/>
    <mergeCell ref="T58:V58"/>
    <mergeCell ref="W58:AE58"/>
    <mergeCell ref="AF58:AH58"/>
    <mergeCell ref="AI58:AK58"/>
    <mergeCell ref="AL58:AN58"/>
    <mergeCell ref="AO58:AP58"/>
    <mergeCell ref="AQ58:AX58"/>
    <mergeCell ref="AY58:AZ58"/>
    <mergeCell ref="BA58:BB58"/>
    <mergeCell ref="BC58:BD58"/>
    <mergeCell ref="BE58:BF58"/>
    <mergeCell ref="BG58:BH58"/>
    <mergeCell ref="B57:D57"/>
    <mergeCell ref="BI61:BJ61"/>
    <mergeCell ref="B62:D62"/>
    <mergeCell ref="E62:F62"/>
    <mergeCell ref="G62:L62"/>
    <mergeCell ref="B60:D60"/>
    <mergeCell ref="E60:F60"/>
    <mergeCell ref="G60:L60"/>
    <mergeCell ref="M60:S60"/>
    <mergeCell ref="T60:V60"/>
    <mergeCell ref="W60:AE60"/>
    <mergeCell ref="AF60:AH60"/>
    <mergeCell ref="AI60:AK60"/>
    <mergeCell ref="AL60:AN60"/>
    <mergeCell ref="BI58:BJ58"/>
    <mergeCell ref="B59:D59"/>
    <mergeCell ref="E59:F59"/>
    <mergeCell ref="G59:L59"/>
    <mergeCell ref="M59:S59"/>
    <mergeCell ref="T59:V59"/>
    <mergeCell ref="W59:AE59"/>
    <mergeCell ref="AF59:AH59"/>
    <mergeCell ref="AI59:AK59"/>
    <mergeCell ref="AL59:AN59"/>
    <mergeCell ref="AO59:AP59"/>
    <mergeCell ref="AQ59:AX59"/>
    <mergeCell ref="AY59:AZ59"/>
    <mergeCell ref="BA59:BB59"/>
    <mergeCell ref="BC59:BD59"/>
    <mergeCell ref="BE59:BF59"/>
    <mergeCell ref="BG59:BH59"/>
    <mergeCell ref="BI59:BJ59"/>
    <mergeCell ref="AO60:AP60"/>
    <mergeCell ref="B61:D61"/>
    <mergeCell ref="E61:F61"/>
    <mergeCell ref="G61:L61"/>
    <mergeCell ref="M61:S61"/>
    <mergeCell ref="T61:V61"/>
    <mergeCell ref="W61:AE61"/>
    <mergeCell ref="AF61:AH61"/>
    <mergeCell ref="AI61:AK61"/>
    <mergeCell ref="AL61:AN61"/>
    <mergeCell ref="AO61:AP61"/>
    <mergeCell ref="AQ61:AX61"/>
    <mergeCell ref="AY61:AZ61"/>
    <mergeCell ref="BA61:BB61"/>
    <mergeCell ref="BC61:BD61"/>
    <mergeCell ref="BE61:BF61"/>
    <mergeCell ref="BG61:BH61"/>
    <mergeCell ref="B63:D63"/>
    <mergeCell ref="E63:F63"/>
    <mergeCell ref="G63:L63"/>
    <mergeCell ref="M63:S63"/>
    <mergeCell ref="T63:V63"/>
    <mergeCell ref="W63:AE63"/>
    <mergeCell ref="AF63:AH63"/>
    <mergeCell ref="AI63:AK63"/>
    <mergeCell ref="AL63:AN63"/>
    <mergeCell ref="BI64:BJ64"/>
    <mergeCell ref="B65:D65"/>
    <mergeCell ref="E65:F65"/>
    <mergeCell ref="G65:L65"/>
    <mergeCell ref="M62:S62"/>
    <mergeCell ref="T62:V62"/>
    <mergeCell ref="W62:AE62"/>
    <mergeCell ref="AF62:AH62"/>
    <mergeCell ref="AI62:AK62"/>
    <mergeCell ref="AL62:AN62"/>
    <mergeCell ref="AO62:AP62"/>
    <mergeCell ref="AQ62:AX62"/>
    <mergeCell ref="AY62:AZ62"/>
    <mergeCell ref="BA62:BB62"/>
    <mergeCell ref="BC62:BD62"/>
    <mergeCell ref="BE62:BF62"/>
    <mergeCell ref="BG62:BH62"/>
    <mergeCell ref="BI62:BJ62"/>
    <mergeCell ref="AO63:AP63"/>
    <mergeCell ref="AQ63:AX63"/>
    <mergeCell ref="AY63:AZ63"/>
    <mergeCell ref="BA63:BB63"/>
    <mergeCell ref="BC63:BD63"/>
    <mergeCell ref="BE63:BF63"/>
    <mergeCell ref="BG63:BH63"/>
    <mergeCell ref="BI63:BJ63"/>
    <mergeCell ref="B64:D64"/>
    <mergeCell ref="E64:F64"/>
    <mergeCell ref="G64:L64"/>
    <mergeCell ref="M64:S64"/>
    <mergeCell ref="T64:V64"/>
    <mergeCell ref="W64:AE64"/>
    <mergeCell ref="AF64:AH64"/>
    <mergeCell ref="AI64:AK64"/>
    <mergeCell ref="AL64:AN64"/>
    <mergeCell ref="AO64:AP64"/>
    <mergeCell ref="AQ64:AX64"/>
    <mergeCell ref="AY64:AZ64"/>
    <mergeCell ref="BA64:BB64"/>
    <mergeCell ref="BC64:BD64"/>
    <mergeCell ref="BE64:BF64"/>
    <mergeCell ref="BG64:BH64"/>
    <mergeCell ref="B66:D66"/>
    <mergeCell ref="E66:F66"/>
    <mergeCell ref="G66:L66"/>
    <mergeCell ref="M66:S66"/>
    <mergeCell ref="T66:V66"/>
    <mergeCell ref="W66:AE66"/>
    <mergeCell ref="AF66:AH66"/>
    <mergeCell ref="AI66:AK66"/>
    <mergeCell ref="AL66:AN66"/>
    <mergeCell ref="M65:S65"/>
    <mergeCell ref="T65:V65"/>
    <mergeCell ref="W65:AE65"/>
    <mergeCell ref="AF65:AH65"/>
    <mergeCell ref="AI65:AK65"/>
    <mergeCell ref="AL65:AN65"/>
    <mergeCell ref="AO65:AP65"/>
    <mergeCell ref="AQ65:AX65"/>
    <mergeCell ref="AY65:AZ65"/>
    <mergeCell ref="BA65:BB65"/>
    <mergeCell ref="BC65:BD65"/>
    <mergeCell ref="BE65:BF65"/>
    <mergeCell ref="BG65:BH65"/>
    <mergeCell ref="BI65:BJ65"/>
    <mergeCell ref="AO66:AP66"/>
    <mergeCell ref="AQ66:AX66"/>
    <mergeCell ref="AY66:AZ66"/>
    <mergeCell ref="BA66:BB66"/>
    <mergeCell ref="BC66:BD66"/>
    <mergeCell ref="BE66:BF66"/>
    <mergeCell ref="BG66:BH66"/>
    <mergeCell ref="BI66:BJ66"/>
    <mergeCell ref="AO68:AP68"/>
    <mergeCell ref="AQ68:AX68"/>
    <mergeCell ref="AY68:AZ68"/>
    <mergeCell ref="BA68:BB68"/>
    <mergeCell ref="BC68:BD68"/>
    <mergeCell ref="BE68:BF68"/>
    <mergeCell ref="BG68:BH68"/>
    <mergeCell ref="BI68:BJ68"/>
    <mergeCell ref="BI67:BJ67"/>
    <mergeCell ref="BA67:BB67"/>
    <mergeCell ref="BC67:BD67"/>
    <mergeCell ref="BE67:BF67"/>
    <mergeCell ref="BG67:BH67"/>
    <mergeCell ref="B67:D67"/>
    <mergeCell ref="E67:F67"/>
    <mergeCell ref="G67:L67"/>
    <mergeCell ref="M67:S67"/>
    <mergeCell ref="T67:V67"/>
    <mergeCell ref="W67:AE67"/>
    <mergeCell ref="AF67:AH67"/>
    <mergeCell ref="AI67:AK67"/>
    <mergeCell ref="AL67:AN67"/>
    <mergeCell ref="AO67:AP67"/>
    <mergeCell ref="AQ67:AX67"/>
    <mergeCell ref="AY67:AZ67"/>
    <mergeCell ref="B71:D71"/>
    <mergeCell ref="G71:L71"/>
    <mergeCell ref="M71:S71"/>
    <mergeCell ref="W71:AE71"/>
    <mergeCell ref="AF71:AH71"/>
    <mergeCell ref="AI71:AK71"/>
    <mergeCell ref="AL71:AN71"/>
    <mergeCell ref="AO71:AP71"/>
    <mergeCell ref="AQ71:AX71"/>
    <mergeCell ref="AQ69:AX69"/>
    <mergeCell ref="AY69:AZ69"/>
    <mergeCell ref="B68:D68"/>
    <mergeCell ref="E68:F68"/>
    <mergeCell ref="G68:L68"/>
    <mergeCell ref="M68:S68"/>
    <mergeCell ref="T68:V68"/>
    <mergeCell ref="W68:AE68"/>
    <mergeCell ref="AF68:AH68"/>
    <mergeCell ref="AI68:AK68"/>
    <mergeCell ref="AL68:AN68"/>
    <mergeCell ref="BI69:BJ69"/>
    <mergeCell ref="B70:D70"/>
    <mergeCell ref="E70:F70"/>
    <mergeCell ref="G70:L70"/>
    <mergeCell ref="M70:S70"/>
    <mergeCell ref="T70:V70"/>
    <mergeCell ref="W70:AE70"/>
    <mergeCell ref="AF70:AH70"/>
    <mergeCell ref="AI70:AK70"/>
    <mergeCell ref="AL70:AN70"/>
    <mergeCell ref="AO70:AP70"/>
    <mergeCell ref="AQ70:AX70"/>
    <mergeCell ref="AY70:AZ70"/>
    <mergeCell ref="BA70:BB70"/>
    <mergeCell ref="BC70:BD70"/>
    <mergeCell ref="BE70:BF70"/>
    <mergeCell ref="BG70:BH70"/>
    <mergeCell ref="BI70:BJ70"/>
    <mergeCell ref="B69:D69"/>
    <mergeCell ref="E69:F69"/>
    <mergeCell ref="G69:L69"/>
    <mergeCell ref="M69:S69"/>
    <mergeCell ref="T69:V69"/>
    <mergeCell ref="BA69:BB69"/>
    <mergeCell ref="BC69:BD69"/>
    <mergeCell ref="BE69:BF69"/>
    <mergeCell ref="BG69:BH69"/>
    <mergeCell ref="W69:AE69"/>
    <mergeCell ref="AF69:AH69"/>
    <mergeCell ref="AI69:AK69"/>
    <mergeCell ref="AL69:AN69"/>
    <mergeCell ref="AO69:AP69"/>
    <mergeCell ref="B76:D76"/>
    <mergeCell ref="E76:F76"/>
    <mergeCell ref="G76:L76"/>
    <mergeCell ref="M76:S76"/>
    <mergeCell ref="T76:V76"/>
    <mergeCell ref="W73:AE73"/>
    <mergeCell ref="AF73:AH73"/>
    <mergeCell ref="AI73:AK73"/>
    <mergeCell ref="AL73:AN73"/>
    <mergeCell ref="AY71:AZ71"/>
    <mergeCell ref="BA71:BB71"/>
    <mergeCell ref="BC71:BD71"/>
    <mergeCell ref="BE71:BF71"/>
    <mergeCell ref="BG71:BH71"/>
    <mergeCell ref="BI71:BJ71"/>
    <mergeCell ref="B72:D72"/>
    <mergeCell ref="E72:F72"/>
    <mergeCell ref="G72:L72"/>
    <mergeCell ref="M72:S72"/>
    <mergeCell ref="T72:V72"/>
    <mergeCell ref="W72:AE72"/>
    <mergeCell ref="AF72:AH72"/>
    <mergeCell ref="AI72:AK72"/>
    <mergeCell ref="AL72:AN72"/>
    <mergeCell ref="AO72:AP72"/>
    <mergeCell ref="AQ72:AX72"/>
    <mergeCell ref="AY72:AZ72"/>
    <mergeCell ref="BA72:BB72"/>
    <mergeCell ref="BC72:BD72"/>
    <mergeCell ref="BE72:BF72"/>
    <mergeCell ref="BG72:BH72"/>
    <mergeCell ref="BI72:BJ72"/>
    <mergeCell ref="AO73:AP73"/>
    <mergeCell ref="AQ73:AX73"/>
    <mergeCell ref="AY73:AZ73"/>
    <mergeCell ref="BA73:BB73"/>
    <mergeCell ref="BC73:BD73"/>
    <mergeCell ref="BE73:BF73"/>
    <mergeCell ref="BG73:BH73"/>
    <mergeCell ref="BI73:BJ73"/>
    <mergeCell ref="B74:D74"/>
    <mergeCell ref="E74:F74"/>
    <mergeCell ref="G74:L74"/>
    <mergeCell ref="M74:S74"/>
    <mergeCell ref="T74:V74"/>
    <mergeCell ref="AQ74:AX74"/>
    <mergeCell ref="AY74:AZ74"/>
    <mergeCell ref="BA74:BB74"/>
    <mergeCell ref="BC74:BD74"/>
    <mergeCell ref="BE74:BF74"/>
    <mergeCell ref="BG74:BH74"/>
    <mergeCell ref="B73:D73"/>
    <mergeCell ref="E73:F73"/>
    <mergeCell ref="G73:L73"/>
    <mergeCell ref="M73:S73"/>
    <mergeCell ref="T73:V73"/>
    <mergeCell ref="BI74:BJ74"/>
    <mergeCell ref="W74:AE74"/>
    <mergeCell ref="AF74:AH74"/>
    <mergeCell ref="AI74:AK74"/>
    <mergeCell ref="AL74:AN74"/>
    <mergeCell ref="AO74:AP74"/>
    <mergeCell ref="W76:AE76"/>
    <mergeCell ref="AF76:AH76"/>
    <mergeCell ref="AI76:AK76"/>
    <mergeCell ref="AL76:AN76"/>
    <mergeCell ref="AO76:AP76"/>
    <mergeCell ref="AQ76:AX76"/>
    <mergeCell ref="AY76:AZ76"/>
    <mergeCell ref="BA76:BB76"/>
    <mergeCell ref="BC76:BD76"/>
    <mergeCell ref="BI77:BJ77"/>
    <mergeCell ref="AO78:AP78"/>
    <mergeCell ref="AQ78:AX78"/>
    <mergeCell ref="AY78:AZ78"/>
    <mergeCell ref="BA78:BB78"/>
    <mergeCell ref="BC78:BD78"/>
    <mergeCell ref="BE78:BF78"/>
    <mergeCell ref="BG78:BH78"/>
    <mergeCell ref="BI78:BJ78"/>
    <mergeCell ref="BE76:BF76"/>
    <mergeCell ref="BG76:BH76"/>
    <mergeCell ref="BI76:BJ76"/>
    <mergeCell ref="B75:D75"/>
    <mergeCell ref="E75:F75"/>
    <mergeCell ref="G75:L75"/>
    <mergeCell ref="M75:S75"/>
    <mergeCell ref="T75:V75"/>
    <mergeCell ref="W75:AE75"/>
    <mergeCell ref="AF75:AH75"/>
    <mergeCell ref="AI75:AK75"/>
    <mergeCell ref="AL75:AN75"/>
    <mergeCell ref="AO75:AP75"/>
    <mergeCell ref="AQ75:AX75"/>
    <mergeCell ref="AY75:AZ75"/>
    <mergeCell ref="BA75:BB75"/>
    <mergeCell ref="BC75:BD75"/>
    <mergeCell ref="BE75:BF75"/>
    <mergeCell ref="BG75:BH75"/>
    <mergeCell ref="BI75:BJ75"/>
    <mergeCell ref="BC79:BD79"/>
    <mergeCell ref="BE79:BF79"/>
    <mergeCell ref="BG79:BH79"/>
    <mergeCell ref="B78:D78"/>
    <mergeCell ref="E78:F78"/>
    <mergeCell ref="G78:L78"/>
    <mergeCell ref="M78:S78"/>
    <mergeCell ref="T78:V78"/>
    <mergeCell ref="W78:AE78"/>
    <mergeCell ref="AF78:AH78"/>
    <mergeCell ref="AI78:AK78"/>
    <mergeCell ref="AL78:AN78"/>
    <mergeCell ref="B77:D77"/>
    <mergeCell ref="E77:F77"/>
    <mergeCell ref="G77:L77"/>
    <mergeCell ref="M77:S77"/>
    <mergeCell ref="T77:V77"/>
    <mergeCell ref="W77:AE77"/>
    <mergeCell ref="AF77:AH77"/>
    <mergeCell ref="AI77:AK77"/>
    <mergeCell ref="AL77:AN77"/>
    <mergeCell ref="AO77:AP77"/>
    <mergeCell ref="AQ77:AX77"/>
    <mergeCell ref="AY77:AZ77"/>
    <mergeCell ref="BA77:BB77"/>
    <mergeCell ref="BC77:BD77"/>
    <mergeCell ref="BE77:BF77"/>
    <mergeCell ref="BG77:BH77"/>
    <mergeCell ref="AL81:AN81"/>
    <mergeCell ref="BI79:BJ79"/>
    <mergeCell ref="B80:D80"/>
    <mergeCell ref="E80:F80"/>
    <mergeCell ref="G80:L80"/>
    <mergeCell ref="M80:S80"/>
    <mergeCell ref="T80:V80"/>
    <mergeCell ref="W80:AE80"/>
    <mergeCell ref="AF80:AH80"/>
    <mergeCell ref="AI80:AK80"/>
    <mergeCell ref="AL80:AN80"/>
    <mergeCell ref="AO80:AP80"/>
    <mergeCell ref="AQ80:AX80"/>
    <mergeCell ref="AY80:AZ80"/>
    <mergeCell ref="BA80:BB80"/>
    <mergeCell ref="BC80:BD80"/>
    <mergeCell ref="BE80:BF80"/>
    <mergeCell ref="BG80:BH80"/>
    <mergeCell ref="BI80:BJ80"/>
    <mergeCell ref="B79:D79"/>
    <mergeCell ref="E79:F79"/>
    <mergeCell ref="G79:L79"/>
    <mergeCell ref="M79:S79"/>
    <mergeCell ref="T79:V79"/>
    <mergeCell ref="W79:AE79"/>
    <mergeCell ref="AF79:AH79"/>
    <mergeCell ref="AI79:AK79"/>
    <mergeCell ref="AL79:AN79"/>
    <mergeCell ref="AO79:AP79"/>
    <mergeCell ref="AQ79:AX79"/>
    <mergeCell ref="AY79:AZ79"/>
    <mergeCell ref="BA79:BB79"/>
    <mergeCell ref="AO81:AP81"/>
    <mergeCell ref="AQ81:AX81"/>
    <mergeCell ref="AY81:AZ81"/>
    <mergeCell ref="BA81:BB81"/>
    <mergeCell ref="BC81:BD81"/>
    <mergeCell ref="BE81:BF81"/>
    <mergeCell ref="BG81:BH81"/>
    <mergeCell ref="BI81:BJ81"/>
    <mergeCell ref="B82:D82"/>
    <mergeCell ref="E82:F82"/>
    <mergeCell ref="G82:L82"/>
    <mergeCell ref="M82:S82"/>
    <mergeCell ref="T82:V82"/>
    <mergeCell ref="W82:AE82"/>
    <mergeCell ref="AF82:AH82"/>
    <mergeCell ref="AI82:AK82"/>
    <mergeCell ref="AL82:AN82"/>
    <mergeCell ref="AO82:AP82"/>
    <mergeCell ref="AQ82:AX82"/>
    <mergeCell ref="AY82:AZ82"/>
    <mergeCell ref="BA82:BB82"/>
    <mergeCell ref="BC82:BD82"/>
    <mergeCell ref="BE82:BF82"/>
    <mergeCell ref="BG82:BH82"/>
    <mergeCell ref="B81:D81"/>
    <mergeCell ref="E81:F81"/>
    <mergeCell ref="G81:L81"/>
    <mergeCell ref="M81:S81"/>
    <mergeCell ref="T81:V81"/>
    <mergeCell ref="W81:AE81"/>
    <mergeCell ref="AF81:AH81"/>
    <mergeCell ref="AI81:AK81"/>
    <mergeCell ref="BI82:BJ82"/>
    <mergeCell ref="B83:D83"/>
    <mergeCell ref="E83:F83"/>
    <mergeCell ref="G83:L83"/>
    <mergeCell ref="M83:S83"/>
    <mergeCell ref="T83:V83"/>
    <mergeCell ref="W83:AE83"/>
    <mergeCell ref="AF83:AH83"/>
    <mergeCell ref="AI83:AK83"/>
    <mergeCell ref="AL83:AN83"/>
    <mergeCell ref="AO83:AP83"/>
    <mergeCell ref="AQ83:AX83"/>
    <mergeCell ref="AY83:AZ83"/>
    <mergeCell ref="BA83:BB83"/>
    <mergeCell ref="BC83:BD83"/>
    <mergeCell ref="BE83:BF83"/>
    <mergeCell ref="BG83:BH83"/>
    <mergeCell ref="BI83:BJ83"/>
    <mergeCell ref="B98:D98"/>
    <mergeCell ref="AQ98:AX98"/>
    <mergeCell ref="AY98:AZ98"/>
    <mergeCell ref="BA98:BB98"/>
    <mergeCell ref="BC98:BD98"/>
    <mergeCell ref="BE98:BF98"/>
    <mergeCell ref="BG98:BH98"/>
    <mergeCell ref="BI98:BJ98"/>
    <mergeCell ref="B99:D99"/>
    <mergeCell ref="BH87:BJ87"/>
    <mergeCell ref="AV89:AZ89"/>
    <mergeCell ref="BA89:BJ89"/>
    <mergeCell ref="A91:BJ91"/>
    <mergeCell ref="A92:E92"/>
    <mergeCell ref="F92:AX92"/>
    <mergeCell ref="AY92:BC92"/>
    <mergeCell ref="BD92:BJ92"/>
    <mergeCell ref="A93:E93"/>
    <mergeCell ref="F93:O93"/>
    <mergeCell ref="P93:T93"/>
    <mergeCell ref="U93:AH93"/>
    <mergeCell ref="AI93:AM93"/>
    <mergeCell ref="AN93:AX93"/>
    <mergeCell ref="AY93:BC93"/>
    <mergeCell ref="BD93:BJ93"/>
    <mergeCell ref="E98:F98"/>
    <mergeCell ref="G98:L98"/>
    <mergeCell ref="M98:S98"/>
    <mergeCell ref="T98:V98"/>
    <mergeCell ref="W98:AE98"/>
    <mergeCell ref="AF98:AH98"/>
    <mergeCell ref="AI98:AK98"/>
    <mergeCell ref="AL98:AN98"/>
    <mergeCell ref="AO98:AP98"/>
    <mergeCell ref="A94:A126"/>
    <mergeCell ref="B94:D97"/>
    <mergeCell ref="E94:F97"/>
    <mergeCell ref="G94:V95"/>
    <mergeCell ref="W94:AE95"/>
    <mergeCell ref="AF94:AN95"/>
    <mergeCell ref="AO94:AX95"/>
    <mergeCell ref="AY94:BJ95"/>
    <mergeCell ref="G96:L97"/>
    <mergeCell ref="M96:S97"/>
    <mergeCell ref="T96:V97"/>
    <mergeCell ref="W96:AE97"/>
    <mergeCell ref="AF96:AH97"/>
    <mergeCell ref="AI96:AK97"/>
    <mergeCell ref="AL96:AN97"/>
    <mergeCell ref="AO96:AP97"/>
    <mergeCell ref="AQ96:AX97"/>
    <mergeCell ref="AY96:AZ97"/>
    <mergeCell ref="BA96:BB97"/>
    <mergeCell ref="BC96:BD97"/>
    <mergeCell ref="BE96:BF97"/>
    <mergeCell ref="BG96:BH97"/>
    <mergeCell ref="BI96:BJ97"/>
    <mergeCell ref="BI100:BJ100"/>
    <mergeCell ref="B101:D101"/>
    <mergeCell ref="E101:F101"/>
    <mergeCell ref="G101:L101"/>
    <mergeCell ref="E99:F99"/>
    <mergeCell ref="G99:L99"/>
    <mergeCell ref="M99:S99"/>
    <mergeCell ref="T99:V99"/>
    <mergeCell ref="W99:AE99"/>
    <mergeCell ref="AF99:AH99"/>
    <mergeCell ref="AI99:AK99"/>
    <mergeCell ref="AL99:AN99"/>
    <mergeCell ref="AO99:AP99"/>
    <mergeCell ref="AQ99:AX99"/>
    <mergeCell ref="AY99:AZ99"/>
    <mergeCell ref="BA99:BB99"/>
    <mergeCell ref="BC99:BD99"/>
    <mergeCell ref="BE99:BF99"/>
    <mergeCell ref="BG99:BH99"/>
    <mergeCell ref="BI99:BJ99"/>
    <mergeCell ref="B100:D100"/>
    <mergeCell ref="E100:F100"/>
    <mergeCell ref="G100:L100"/>
    <mergeCell ref="M100:S100"/>
    <mergeCell ref="T100:V100"/>
    <mergeCell ref="W100:AE100"/>
    <mergeCell ref="AF100:AH100"/>
    <mergeCell ref="AI100:AK100"/>
    <mergeCell ref="AL100:AN100"/>
    <mergeCell ref="AO100:AP100"/>
    <mergeCell ref="AQ100:AX100"/>
    <mergeCell ref="AY100:AZ100"/>
    <mergeCell ref="BA100:BB100"/>
    <mergeCell ref="BC100:BD100"/>
    <mergeCell ref="BE100:BF100"/>
    <mergeCell ref="BG100:BH100"/>
    <mergeCell ref="AO101:AP101"/>
    <mergeCell ref="AQ101:AX101"/>
    <mergeCell ref="AY101:AZ101"/>
    <mergeCell ref="BA101:BB101"/>
    <mergeCell ref="BC101:BD101"/>
    <mergeCell ref="BE101:BF101"/>
    <mergeCell ref="BG101:BH101"/>
    <mergeCell ref="BI101:BJ101"/>
    <mergeCell ref="AO102:AP102"/>
    <mergeCell ref="AQ102:AX102"/>
    <mergeCell ref="AY102:AZ102"/>
    <mergeCell ref="BA102:BB102"/>
    <mergeCell ref="BC102:BD102"/>
    <mergeCell ref="BE102:BF102"/>
    <mergeCell ref="BG102:BH102"/>
    <mergeCell ref="BI102:BJ102"/>
    <mergeCell ref="B103:D103"/>
    <mergeCell ref="E103:F103"/>
    <mergeCell ref="G103:L103"/>
    <mergeCell ref="M103:S103"/>
    <mergeCell ref="T103:V103"/>
    <mergeCell ref="W103:AE103"/>
    <mergeCell ref="AF103:AH103"/>
    <mergeCell ref="B102:D102"/>
    <mergeCell ref="E102:F102"/>
    <mergeCell ref="G102:L102"/>
    <mergeCell ref="M102:S102"/>
    <mergeCell ref="T102:V102"/>
    <mergeCell ref="W102:AE102"/>
    <mergeCell ref="AF102:AH102"/>
    <mergeCell ref="AI102:AK102"/>
    <mergeCell ref="AL102:AN102"/>
    <mergeCell ref="B104:D104"/>
    <mergeCell ref="E104:F104"/>
    <mergeCell ref="G104:L104"/>
    <mergeCell ref="M101:S101"/>
    <mergeCell ref="T101:V101"/>
    <mergeCell ref="W101:AE101"/>
    <mergeCell ref="AF101:AH101"/>
    <mergeCell ref="AI101:AK101"/>
    <mergeCell ref="AL101:AN101"/>
    <mergeCell ref="BI103:BJ103"/>
    <mergeCell ref="M104:S104"/>
    <mergeCell ref="T104:V104"/>
    <mergeCell ref="W104:AE104"/>
    <mergeCell ref="AF104:AH104"/>
    <mergeCell ref="AI104:AK104"/>
    <mergeCell ref="AL104:AN104"/>
    <mergeCell ref="AO104:AP104"/>
    <mergeCell ref="AQ104:AX104"/>
    <mergeCell ref="AY104:AZ104"/>
    <mergeCell ref="BA104:BB104"/>
    <mergeCell ref="BC104:BD104"/>
    <mergeCell ref="BE104:BF104"/>
    <mergeCell ref="BG104:BH104"/>
    <mergeCell ref="BI104:BJ104"/>
    <mergeCell ref="AO105:AP105"/>
    <mergeCell ref="AQ105:AX105"/>
    <mergeCell ref="AY105:AZ105"/>
    <mergeCell ref="BA105:BB105"/>
    <mergeCell ref="BC105:BD105"/>
    <mergeCell ref="BE105:BF105"/>
    <mergeCell ref="BG105:BH105"/>
    <mergeCell ref="BI105:BJ105"/>
    <mergeCell ref="AI103:AK103"/>
    <mergeCell ref="AL103:AN103"/>
    <mergeCell ref="AO103:AP103"/>
    <mergeCell ref="AQ103:AX103"/>
    <mergeCell ref="AY103:AZ103"/>
    <mergeCell ref="BA103:BB103"/>
    <mergeCell ref="BC103:BD103"/>
    <mergeCell ref="BE103:BF103"/>
    <mergeCell ref="BG103:BH103"/>
    <mergeCell ref="B106:D106"/>
    <mergeCell ref="E106:F106"/>
    <mergeCell ref="G106:L106"/>
    <mergeCell ref="M106:S106"/>
    <mergeCell ref="T106:V106"/>
    <mergeCell ref="W106:AE106"/>
    <mergeCell ref="AF106:AH106"/>
    <mergeCell ref="AI106:AK106"/>
    <mergeCell ref="AL106:AN106"/>
    <mergeCell ref="AO106:AP106"/>
    <mergeCell ref="AQ106:AX106"/>
    <mergeCell ref="AY106:AZ106"/>
    <mergeCell ref="BA106:BB106"/>
    <mergeCell ref="BC106:BD106"/>
    <mergeCell ref="BE106:BF106"/>
    <mergeCell ref="BG106:BH106"/>
    <mergeCell ref="B105:D105"/>
    <mergeCell ref="E105:F105"/>
    <mergeCell ref="G105:L105"/>
    <mergeCell ref="M105:S105"/>
    <mergeCell ref="T105:V105"/>
    <mergeCell ref="W105:AE105"/>
    <mergeCell ref="AF105:AH105"/>
    <mergeCell ref="AI105:AK105"/>
    <mergeCell ref="AL105:AN105"/>
    <mergeCell ref="BI106:BJ106"/>
    <mergeCell ref="B108:D108"/>
    <mergeCell ref="E108:F108"/>
    <mergeCell ref="G108:L108"/>
    <mergeCell ref="M108:S108"/>
    <mergeCell ref="T108:V108"/>
    <mergeCell ref="W108:AE108"/>
    <mergeCell ref="AF108:AH108"/>
    <mergeCell ref="AI108:AK108"/>
    <mergeCell ref="AL108:AN108"/>
    <mergeCell ref="M107:S107"/>
    <mergeCell ref="T107:V107"/>
    <mergeCell ref="W107:AE107"/>
    <mergeCell ref="AF107:AH107"/>
    <mergeCell ref="AI107:AK107"/>
    <mergeCell ref="AL107:AN107"/>
    <mergeCell ref="AO107:AP107"/>
    <mergeCell ref="AQ107:AX107"/>
    <mergeCell ref="B107:D107"/>
    <mergeCell ref="E107:F107"/>
    <mergeCell ref="G107:L107"/>
    <mergeCell ref="AY107:AZ107"/>
    <mergeCell ref="BA107:BB107"/>
    <mergeCell ref="BC107:BD107"/>
    <mergeCell ref="BE107:BF107"/>
    <mergeCell ref="BG107:BH107"/>
    <mergeCell ref="BI107:BJ107"/>
    <mergeCell ref="AO108:AP108"/>
    <mergeCell ref="AQ108:AX108"/>
    <mergeCell ref="AY108:AZ108"/>
    <mergeCell ref="BA108:BB108"/>
    <mergeCell ref="BC108:BD108"/>
    <mergeCell ref="BE108:BF108"/>
    <mergeCell ref="BG108:BH108"/>
    <mergeCell ref="BI108:BJ108"/>
    <mergeCell ref="BI110:BJ110"/>
    <mergeCell ref="AO111:AP111"/>
    <mergeCell ref="AQ111:AX111"/>
    <mergeCell ref="AY111:AZ111"/>
    <mergeCell ref="BA111:BB111"/>
    <mergeCell ref="BC111:BD111"/>
    <mergeCell ref="BE111:BF111"/>
    <mergeCell ref="BG111:BH111"/>
    <mergeCell ref="BI111:BJ111"/>
    <mergeCell ref="BI109:BJ109"/>
    <mergeCell ref="B109:D109"/>
    <mergeCell ref="E109:F109"/>
    <mergeCell ref="G109:L109"/>
    <mergeCell ref="M109:S109"/>
    <mergeCell ref="T109:V109"/>
    <mergeCell ref="W109:AE109"/>
    <mergeCell ref="AF109:AH109"/>
    <mergeCell ref="AI109:AK109"/>
    <mergeCell ref="AL109:AN109"/>
    <mergeCell ref="AO109:AP109"/>
    <mergeCell ref="AQ109:AX109"/>
    <mergeCell ref="AY109:AZ109"/>
    <mergeCell ref="BA109:BB109"/>
    <mergeCell ref="BC109:BD109"/>
    <mergeCell ref="BE109:BF109"/>
    <mergeCell ref="BG109:BH109"/>
    <mergeCell ref="B110:D110"/>
    <mergeCell ref="E110:F110"/>
    <mergeCell ref="G110:L110"/>
    <mergeCell ref="M110:S110"/>
    <mergeCell ref="T110:V110"/>
    <mergeCell ref="W110:AE110"/>
    <mergeCell ref="AF110:AH110"/>
    <mergeCell ref="AI110:AK110"/>
    <mergeCell ref="AL110:AN110"/>
    <mergeCell ref="AO110:AP110"/>
    <mergeCell ref="AQ110:AX110"/>
    <mergeCell ref="AY110:AZ110"/>
    <mergeCell ref="BA110:BB110"/>
    <mergeCell ref="BC110:BD110"/>
    <mergeCell ref="BE110:BF110"/>
    <mergeCell ref="BG110:BH110"/>
    <mergeCell ref="AF112:AH112"/>
    <mergeCell ref="B112:D112"/>
    <mergeCell ref="E112:F112"/>
    <mergeCell ref="G112:L112"/>
    <mergeCell ref="M112:S112"/>
    <mergeCell ref="T112:V112"/>
    <mergeCell ref="W112:AE112"/>
    <mergeCell ref="AQ112:AX112"/>
    <mergeCell ref="AY112:AZ112"/>
    <mergeCell ref="BA112:BB112"/>
    <mergeCell ref="BC112:BD112"/>
    <mergeCell ref="BE112:BF112"/>
    <mergeCell ref="BG112:BH112"/>
    <mergeCell ref="B111:D111"/>
    <mergeCell ref="E111:F111"/>
    <mergeCell ref="G111:L111"/>
    <mergeCell ref="M111:S111"/>
    <mergeCell ref="T111:V111"/>
    <mergeCell ref="W111:AE111"/>
    <mergeCell ref="AF111:AH111"/>
    <mergeCell ref="AI111:AK111"/>
    <mergeCell ref="AL111:AN111"/>
    <mergeCell ref="B113:D113"/>
    <mergeCell ref="E113:F113"/>
    <mergeCell ref="G113:L113"/>
    <mergeCell ref="M113:S113"/>
    <mergeCell ref="T113:V113"/>
    <mergeCell ref="W113:AE113"/>
    <mergeCell ref="AF113:AH113"/>
    <mergeCell ref="AI113:AK113"/>
    <mergeCell ref="AL113:AN113"/>
    <mergeCell ref="AO113:AP113"/>
    <mergeCell ref="AQ113:AX113"/>
    <mergeCell ref="AY113:AZ113"/>
    <mergeCell ref="BA113:BB113"/>
    <mergeCell ref="BC113:BD113"/>
    <mergeCell ref="BE113:BF113"/>
    <mergeCell ref="BG113:BH113"/>
    <mergeCell ref="BI113:BJ113"/>
    <mergeCell ref="AI112:AK112"/>
    <mergeCell ref="AL112:AN112"/>
    <mergeCell ref="AO112:AP112"/>
    <mergeCell ref="E116:F116"/>
    <mergeCell ref="G116:L116"/>
    <mergeCell ref="M116:S116"/>
    <mergeCell ref="T116:V116"/>
    <mergeCell ref="W116:AE116"/>
    <mergeCell ref="AF116:AH116"/>
    <mergeCell ref="AI116:AK116"/>
    <mergeCell ref="AL116:AN116"/>
    <mergeCell ref="AY114:AZ114"/>
    <mergeCell ref="BA114:BB114"/>
    <mergeCell ref="BC114:BD114"/>
    <mergeCell ref="BE114:BF114"/>
    <mergeCell ref="BG114:BH114"/>
    <mergeCell ref="BI114:BJ114"/>
    <mergeCell ref="AI114:AK114"/>
    <mergeCell ref="AL114:AN114"/>
    <mergeCell ref="AO114:AP114"/>
    <mergeCell ref="AQ114:AX114"/>
    <mergeCell ref="G114:L114"/>
    <mergeCell ref="M114:S114"/>
    <mergeCell ref="W114:AE114"/>
    <mergeCell ref="AF114:AH114"/>
    <mergeCell ref="BI112:BJ112"/>
    <mergeCell ref="B115:D115"/>
    <mergeCell ref="E115:F115"/>
    <mergeCell ref="G115:L115"/>
    <mergeCell ref="M115:S115"/>
    <mergeCell ref="T115:V115"/>
    <mergeCell ref="W115:AE115"/>
    <mergeCell ref="AF115:AH115"/>
    <mergeCell ref="AI115:AK115"/>
    <mergeCell ref="AL115:AN115"/>
    <mergeCell ref="AO115:AP115"/>
    <mergeCell ref="AQ115:AX115"/>
    <mergeCell ref="AY115:AZ115"/>
    <mergeCell ref="BA115:BB115"/>
    <mergeCell ref="BC115:BD115"/>
    <mergeCell ref="BE115:BF115"/>
    <mergeCell ref="BG115:BH115"/>
    <mergeCell ref="BI115:BJ115"/>
    <mergeCell ref="B114:D114"/>
    <mergeCell ref="AQ119:AX119"/>
    <mergeCell ref="AY119:AZ119"/>
    <mergeCell ref="BA119:BB119"/>
    <mergeCell ref="BC119:BD119"/>
    <mergeCell ref="BE119:BF119"/>
    <mergeCell ref="BG119:BH119"/>
    <mergeCell ref="BI119:BJ119"/>
    <mergeCell ref="AO116:AP116"/>
    <mergeCell ref="AQ116:AX116"/>
    <mergeCell ref="AY116:AZ116"/>
    <mergeCell ref="BA116:BB116"/>
    <mergeCell ref="BC116:BD116"/>
    <mergeCell ref="BE116:BF116"/>
    <mergeCell ref="BG116:BH116"/>
    <mergeCell ref="BI116:BJ116"/>
    <mergeCell ref="B117:D117"/>
    <mergeCell ref="E117:F117"/>
    <mergeCell ref="G117:L117"/>
    <mergeCell ref="M117:S117"/>
    <mergeCell ref="T117:V117"/>
    <mergeCell ref="W117:AE117"/>
    <mergeCell ref="AF117:AH117"/>
    <mergeCell ref="AI117:AK117"/>
    <mergeCell ref="AL117:AN117"/>
    <mergeCell ref="AO117:AP117"/>
    <mergeCell ref="AQ117:AX117"/>
    <mergeCell ref="AY117:AZ117"/>
    <mergeCell ref="BA117:BB117"/>
    <mergeCell ref="BC117:BD117"/>
    <mergeCell ref="BE117:BF117"/>
    <mergeCell ref="BG117:BH117"/>
    <mergeCell ref="B116:D116"/>
    <mergeCell ref="BI120:BJ120"/>
    <mergeCell ref="B121:D121"/>
    <mergeCell ref="E121:F121"/>
    <mergeCell ref="G121:L121"/>
    <mergeCell ref="B119:D119"/>
    <mergeCell ref="E119:F119"/>
    <mergeCell ref="G119:L119"/>
    <mergeCell ref="M119:S119"/>
    <mergeCell ref="T119:V119"/>
    <mergeCell ref="W119:AE119"/>
    <mergeCell ref="AF119:AH119"/>
    <mergeCell ref="AI119:AK119"/>
    <mergeCell ref="AL119:AN119"/>
    <mergeCell ref="BI117:BJ117"/>
    <mergeCell ref="B118:D118"/>
    <mergeCell ref="E118:F118"/>
    <mergeCell ref="G118:L118"/>
    <mergeCell ref="M118:S118"/>
    <mergeCell ref="T118:V118"/>
    <mergeCell ref="W118:AE118"/>
    <mergeCell ref="AF118:AH118"/>
    <mergeCell ref="AI118:AK118"/>
    <mergeCell ref="AL118:AN118"/>
    <mergeCell ref="AO118:AP118"/>
    <mergeCell ref="AQ118:AX118"/>
    <mergeCell ref="AY118:AZ118"/>
    <mergeCell ref="BA118:BB118"/>
    <mergeCell ref="BC118:BD118"/>
    <mergeCell ref="BE118:BF118"/>
    <mergeCell ref="BG118:BH118"/>
    <mergeCell ref="BI118:BJ118"/>
    <mergeCell ref="AO119:AP119"/>
    <mergeCell ref="B120:D120"/>
    <mergeCell ref="E120:F120"/>
    <mergeCell ref="G120:L120"/>
    <mergeCell ref="M120:S120"/>
    <mergeCell ref="T120:V120"/>
    <mergeCell ref="W120:AE120"/>
    <mergeCell ref="AF120:AH120"/>
    <mergeCell ref="AI120:AK120"/>
    <mergeCell ref="AL120:AN120"/>
    <mergeCell ref="AO120:AP120"/>
    <mergeCell ref="AQ120:AX120"/>
    <mergeCell ref="AY120:AZ120"/>
    <mergeCell ref="BA120:BB120"/>
    <mergeCell ref="BC120:BD120"/>
    <mergeCell ref="BE120:BF120"/>
    <mergeCell ref="BG120:BH120"/>
    <mergeCell ref="B122:D122"/>
    <mergeCell ref="E122:F122"/>
    <mergeCell ref="G122:L122"/>
    <mergeCell ref="M122:S122"/>
    <mergeCell ref="T122:V122"/>
    <mergeCell ref="W122:AE122"/>
    <mergeCell ref="AF122:AH122"/>
    <mergeCell ref="AI122:AK122"/>
    <mergeCell ref="AL122:AN122"/>
    <mergeCell ref="BC124:BD124"/>
    <mergeCell ref="BE124:BF124"/>
    <mergeCell ref="BG124:BH124"/>
    <mergeCell ref="BI124:BJ124"/>
    <mergeCell ref="M121:S121"/>
    <mergeCell ref="T121:V121"/>
    <mergeCell ref="W121:AE121"/>
    <mergeCell ref="AF121:AH121"/>
    <mergeCell ref="AI121:AK121"/>
    <mergeCell ref="AL121:AN121"/>
    <mergeCell ref="AO121:AP121"/>
    <mergeCell ref="AQ121:AX121"/>
    <mergeCell ref="AY121:AZ121"/>
    <mergeCell ref="BA121:BB121"/>
    <mergeCell ref="BC121:BD121"/>
    <mergeCell ref="BE121:BF121"/>
    <mergeCell ref="BG121:BH121"/>
    <mergeCell ref="BI121:BJ121"/>
    <mergeCell ref="AO122:AP122"/>
    <mergeCell ref="AQ122:AX122"/>
    <mergeCell ref="AY122:AZ122"/>
    <mergeCell ref="BA122:BB122"/>
    <mergeCell ref="BC122:BD122"/>
    <mergeCell ref="BE122:BF122"/>
    <mergeCell ref="BG122:BH122"/>
    <mergeCell ref="BI122:BJ122"/>
    <mergeCell ref="BE125:BF125"/>
    <mergeCell ref="BG125:BH125"/>
    <mergeCell ref="B124:D124"/>
    <mergeCell ref="E124:F124"/>
    <mergeCell ref="G124:L124"/>
    <mergeCell ref="M124:S124"/>
    <mergeCell ref="T124:V124"/>
    <mergeCell ref="W124:AE124"/>
    <mergeCell ref="AF124:AH124"/>
    <mergeCell ref="AI124:AK124"/>
    <mergeCell ref="AL124:AN124"/>
    <mergeCell ref="BI123:BJ123"/>
    <mergeCell ref="B123:D123"/>
    <mergeCell ref="E123:F123"/>
    <mergeCell ref="G123:L123"/>
    <mergeCell ref="M123:S123"/>
    <mergeCell ref="T123:V123"/>
    <mergeCell ref="W123:AE123"/>
    <mergeCell ref="AF123:AH123"/>
    <mergeCell ref="AI123:AK123"/>
    <mergeCell ref="AL123:AN123"/>
    <mergeCell ref="AO123:AP123"/>
    <mergeCell ref="AQ123:AX123"/>
    <mergeCell ref="AY123:AZ123"/>
    <mergeCell ref="BA123:BB123"/>
    <mergeCell ref="BC123:BD123"/>
    <mergeCell ref="BE123:BF123"/>
    <mergeCell ref="BG123:BH123"/>
    <mergeCell ref="AO124:AP124"/>
    <mergeCell ref="AQ124:AX124"/>
    <mergeCell ref="AY124:AZ124"/>
    <mergeCell ref="BA124:BB124"/>
    <mergeCell ref="BI125:BJ125"/>
    <mergeCell ref="B126:D126"/>
    <mergeCell ref="E126:F126"/>
    <mergeCell ref="G126:L126"/>
    <mergeCell ref="M126:S126"/>
    <mergeCell ref="T126:V126"/>
    <mergeCell ref="W126:AE126"/>
    <mergeCell ref="AF126:AH126"/>
    <mergeCell ref="AI126:AK126"/>
    <mergeCell ref="AL126:AN126"/>
    <mergeCell ref="AO126:AP126"/>
    <mergeCell ref="AQ126:AX126"/>
    <mergeCell ref="AY126:AZ126"/>
    <mergeCell ref="BA126:BB126"/>
    <mergeCell ref="BC126:BD126"/>
    <mergeCell ref="BE126:BF126"/>
    <mergeCell ref="BG126:BH126"/>
    <mergeCell ref="BI126:BJ126"/>
    <mergeCell ref="B125:D125"/>
    <mergeCell ref="E125:F125"/>
    <mergeCell ref="G125:L125"/>
    <mergeCell ref="M125:S125"/>
    <mergeCell ref="T125:V125"/>
    <mergeCell ref="W125:AE125"/>
    <mergeCell ref="AF125:AH125"/>
    <mergeCell ref="AI125:AK125"/>
    <mergeCell ref="AL125:AN125"/>
    <mergeCell ref="AO125:AP125"/>
    <mergeCell ref="AQ125:AX125"/>
    <mergeCell ref="AY125:AZ125"/>
    <mergeCell ref="BA125:BB125"/>
    <mergeCell ref="BC125:BD125"/>
    <mergeCell ref="AF143:AH143"/>
    <mergeCell ref="BH130:BJ130"/>
    <mergeCell ref="AV132:AZ132"/>
    <mergeCell ref="BA132:BJ132"/>
    <mergeCell ref="A134:BJ134"/>
    <mergeCell ref="A135:E135"/>
    <mergeCell ref="F135:AX135"/>
    <mergeCell ref="AY135:BC135"/>
    <mergeCell ref="BD135:BJ135"/>
    <mergeCell ref="A136:E136"/>
    <mergeCell ref="F136:O136"/>
    <mergeCell ref="P136:T136"/>
    <mergeCell ref="U136:AH136"/>
    <mergeCell ref="AI136:AM136"/>
    <mergeCell ref="AN136:AX136"/>
    <mergeCell ref="AY136:BC136"/>
    <mergeCell ref="BD136:BJ136"/>
    <mergeCell ref="AO141:AP141"/>
    <mergeCell ref="A137:A169"/>
    <mergeCell ref="B137:D140"/>
    <mergeCell ref="E137:F140"/>
    <mergeCell ref="G137:V138"/>
    <mergeCell ref="W137:AE138"/>
    <mergeCell ref="AF137:AN138"/>
    <mergeCell ref="AO137:AX138"/>
    <mergeCell ref="AY137:BJ138"/>
    <mergeCell ref="G139:L140"/>
    <mergeCell ref="M139:S140"/>
    <mergeCell ref="T139:V140"/>
    <mergeCell ref="W139:AE140"/>
    <mergeCell ref="AF139:AH140"/>
    <mergeCell ref="AI139:AK140"/>
    <mergeCell ref="AL139:AN140"/>
    <mergeCell ref="AO139:AP140"/>
    <mergeCell ref="AQ139:AX140"/>
    <mergeCell ref="AY139:AZ140"/>
    <mergeCell ref="BA139:BB140"/>
    <mergeCell ref="BC139:BD140"/>
    <mergeCell ref="BE139:BF140"/>
    <mergeCell ref="BG139:BH140"/>
    <mergeCell ref="BI139:BJ140"/>
    <mergeCell ref="B141:D141"/>
    <mergeCell ref="AL143:AN143"/>
    <mergeCell ref="AQ141:AX141"/>
    <mergeCell ref="AY141:AZ141"/>
    <mergeCell ref="BA141:BB141"/>
    <mergeCell ref="BC141:BD141"/>
    <mergeCell ref="BE141:BF141"/>
    <mergeCell ref="W143:AE143"/>
    <mergeCell ref="E143:F143"/>
    <mergeCell ref="G143:L143"/>
    <mergeCell ref="M143:S143"/>
    <mergeCell ref="T143:V143"/>
    <mergeCell ref="AI143:AK143"/>
    <mergeCell ref="BG141:BH141"/>
    <mergeCell ref="BI141:BJ141"/>
    <mergeCell ref="B142:D142"/>
    <mergeCell ref="E142:F142"/>
    <mergeCell ref="G142:L142"/>
    <mergeCell ref="M142:S142"/>
    <mergeCell ref="T142:V142"/>
    <mergeCell ref="W142:AE142"/>
    <mergeCell ref="AF142:AH142"/>
    <mergeCell ref="AI142:AK142"/>
    <mergeCell ref="AL142:AN142"/>
    <mergeCell ref="AO142:AP142"/>
    <mergeCell ref="AQ142:AX142"/>
    <mergeCell ref="AY142:AZ142"/>
    <mergeCell ref="BA142:BB142"/>
    <mergeCell ref="BC142:BD142"/>
    <mergeCell ref="BE142:BF142"/>
    <mergeCell ref="BG142:BH142"/>
    <mergeCell ref="BI142:BJ142"/>
    <mergeCell ref="E141:F141"/>
    <mergeCell ref="G141:L141"/>
    <mergeCell ref="M141:S141"/>
    <mergeCell ref="T141:V141"/>
    <mergeCell ref="W141:AE141"/>
    <mergeCell ref="AF141:AH141"/>
    <mergeCell ref="AI141:AK141"/>
    <mergeCell ref="AL141:AN141"/>
    <mergeCell ref="AQ146:AX146"/>
    <mergeCell ref="AY146:AZ146"/>
    <mergeCell ref="BA146:BB146"/>
    <mergeCell ref="BC146:BD146"/>
    <mergeCell ref="BE146:BF146"/>
    <mergeCell ref="BG146:BH146"/>
    <mergeCell ref="BI146:BJ146"/>
    <mergeCell ref="AO143:AP143"/>
    <mergeCell ref="AQ143:AX143"/>
    <mergeCell ref="AY143:AZ143"/>
    <mergeCell ref="BA143:BB143"/>
    <mergeCell ref="BC143:BD143"/>
    <mergeCell ref="BE143:BF143"/>
    <mergeCell ref="BG143:BH143"/>
    <mergeCell ref="BI143:BJ143"/>
    <mergeCell ref="B144:D144"/>
    <mergeCell ref="E144:F144"/>
    <mergeCell ref="G144:L144"/>
    <mergeCell ref="M144:S144"/>
    <mergeCell ref="T144:V144"/>
    <mergeCell ref="W144:AE144"/>
    <mergeCell ref="AF144:AH144"/>
    <mergeCell ref="AI144:AK144"/>
    <mergeCell ref="AL144:AN144"/>
    <mergeCell ref="AO144:AP144"/>
    <mergeCell ref="AQ144:AX144"/>
    <mergeCell ref="AY144:AZ144"/>
    <mergeCell ref="BA144:BB144"/>
    <mergeCell ref="BC144:BD144"/>
    <mergeCell ref="BE144:BF144"/>
    <mergeCell ref="BG144:BH144"/>
    <mergeCell ref="B143:D143"/>
    <mergeCell ref="BI147:BJ147"/>
    <mergeCell ref="B148:D148"/>
    <mergeCell ref="E148:F148"/>
    <mergeCell ref="G148:L148"/>
    <mergeCell ref="B146:D146"/>
    <mergeCell ref="E146:F146"/>
    <mergeCell ref="G146:L146"/>
    <mergeCell ref="M146:S146"/>
    <mergeCell ref="T146:V146"/>
    <mergeCell ref="W146:AE146"/>
    <mergeCell ref="AF146:AH146"/>
    <mergeCell ref="AI146:AK146"/>
    <mergeCell ref="AL146:AN146"/>
    <mergeCell ref="BI144:BJ144"/>
    <mergeCell ref="B145:D145"/>
    <mergeCell ref="E145:F145"/>
    <mergeCell ref="G145:L145"/>
    <mergeCell ref="M145:S145"/>
    <mergeCell ref="T145:V145"/>
    <mergeCell ref="W145:AE145"/>
    <mergeCell ref="AF145:AH145"/>
    <mergeCell ref="AI145:AK145"/>
    <mergeCell ref="AL145:AN145"/>
    <mergeCell ref="AO145:AP145"/>
    <mergeCell ref="AQ145:AX145"/>
    <mergeCell ref="AY145:AZ145"/>
    <mergeCell ref="BA145:BB145"/>
    <mergeCell ref="BC145:BD145"/>
    <mergeCell ref="BE145:BF145"/>
    <mergeCell ref="BG145:BH145"/>
    <mergeCell ref="BI145:BJ145"/>
    <mergeCell ref="AO146:AP146"/>
    <mergeCell ref="B147:D147"/>
    <mergeCell ref="E147:F147"/>
    <mergeCell ref="G147:L147"/>
    <mergeCell ref="M147:S147"/>
    <mergeCell ref="T147:V147"/>
    <mergeCell ref="W147:AE147"/>
    <mergeCell ref="AF147:AH147"/>
    <mergeCell ref="AI147:AK147"/>
    <mergeCell ref="AL147:AN147"/>
    <mergeCell ref="AO147:AP147"/>
    <mergeCell ref="AQ147:AX147"/>
    <mergeCell ref="AY147:AZ147"/>
    <mergeCell ref="BA147:BB147"/>
    <mergeCell ref="BC147:BD147"/>
    <mergeCell ref="BE147:BF147"/>
    <mergeCell ref="BG147:BH147"/>
    <mergeCell ref="B149:D149"/>
    <mergeCell ref="E149:F149"/>
    <mergeCell ref="G149:L149"/>
    <mergeCell ref="M149:S149"/>
    <mergeCell ref="T149:V149"/>
    <mergeCell ref="W149:AE149"/>
    <mergeCell ref="AF149:AH149"/>
    <mergeCell ref="AI149:AK149"/>
    <mergeCell ref="AL149:AN149"/>
    <mergeCell ref="BI150:BJ150"/>
    <mergeCell ref="B151:D151"/>
    <mergeCell ref="E151:F151"/>
    <mergeCell ref="G151:L151"/>
    <mergeCell ref="M148:S148"/>
    <mergeCell ref="T148:V148"/>
    <mergeCell ref="W148:AE148"/>
    <mergeCell ref="AF148:AH148"/>
    <mergeCell ref="AI148:AK148"/>
    <mergeCell ref="AL148:AN148"/>
    <mergeCell ref="AO148:AP148"/>
    <mergeCell ref="AQ148:AX148"/>
    <mergeCell ref="AY148:AZ148"/>
    <mergeCell ref="BA148:BB148"/>
    <mergeCell ref="BC148:BD148"/>
    <mergeCell ref="BE148:BF148"/>
    <mergeCell ref="BG148:BH148"/>
    <mergeCell ref="BI148:BJ148"/>
    <mergeCell ref="AO149:AP149"/>
    <mergeCell ref="AQ149:AX149"/>
    <mergeCell ref="AY149:AZ149"/>
    <mergeCell ref="BA149:BB149"/>
    <mergeCell ref="BC149:BD149"/>
    <mergeCell ref="BE149:BF149"/>
    <mergeCell ref="BG149:BH149"/>
    <mergeCell ref="BI149:BJ149"/>
    <mergeCell ref="B150:D150"/>
    <mergeCell ref="E150:F150"/>
    <mergeCell ref="G150:L150"/>
    <mergeCell ref="M150:S150"/>
    <mergeCell ref="T150:V150"/>
    <mergeCell ref="W150:AE150"/>
    <mergeCell ref="AF150:AH150"/>
    <mergeCell ref="AI150:AK150"/>
    <mergeCell ref="AL150:AN150"/>
    <mergeCell ref="AO150:AP150"/>
    <mergeCell ref="AQ150:AX150"/>
    <mergeCell ref="AY150:AZ150"/>
    <mergeCell ref="BA150:BB150"/>
    <mergeCell ref="BC150:BD150"/>
    <mergeCell ref="BE150:BF150"/>
    <mergeCell ref="BG150:BH150"/>
    <mergeCell ref="B152:D152"/>
    <mergeCell ref="E152:F152"/>
    <mergeCell ref="G152:L152"/>
    <mergeCell ref="M152:S152"/>
    <mergeCell ref="T152:V152"/>
    <mergeCell ref="W152:AE152"/>
    <mergeCell ref="AF152:AH152"/>
    <mergeCell ref="AI152:AK152"/>
    <mergeCell ref="AL152:AN152"/>
    <mergeCell ref="M151:S151"/>
    <mergeCell ref="T151:V151"/>
    <mergeCell ref="W151:AE151"/>
    <mergeCell ref="AF151:AH151"/>
    <mergeCell ref="AI151:AK151"/>
    <mergeCell ref="AL151:AN151"/>
    <mergeCell ref="AO151:AP151"/>
    <mergeCell ref="AQ151:AX151"/>
    <mergeCell ref="AY151:AZ151"/>
    <mergeCell ref="BA151:BB151"/>
    <mergeCell ref="BC151:BD151"/>
    <mergeCell ref="BE151:BF151"/>
    <mergeCell ref="BG151:BH151"/>
    <mergeCell ref="BI151:BJ151"/>
    <mergeCell ref="AO152:AP152"/>
    <mergeCell ref="AQ152:AX152"/>
    <mergeCell ref="AY152:AZ152"/>
    <mergeCell ref="BA152:BB152"/>
    <mergeCell ref="BC152:BD152"/>
    <mergeCell ref="BE152:BF152"/>
    <mergeCell ref="BG152:BH152"/>
    <mergeCell ref="BI152:BJ152"/>
    <mergeCell ref="BI155:BJ155"/>
    <mergeCell ref="B153:D153"/>
    <mergeCell ref="E153:F153"/>
    <mergeCell ref="G153:L153"/>
    <mergeCell ref="M153:S153"/>
    <mergeCell ref="T153:V153"/>
    <mergeCell ref="W153:AE153"/>
    <mergeCell ref="AF153:AH153"/>
    <mergeCell ref="AI153:AK153"/>
    <mergeCell ref="AL153:AN153"/>
    <mergeCell ref="AO153:AP153"/>
    <mergeCell ref="AQ153:AX153"/>
    <mergeCell ref="AY153:AZ153"/>
    <mergeCell ref="BA153:BB153"/>
    <mergeCell ref="BC153:BD153"/>
    <mergeCell ref="BE153:BF153"/>
    <mergeCell ref="BG153:BH153"/>
    <mergeCell ref="BI153:BJ153"/>
    <mergeCell ref="B154:D154"/>
    <mergeCell ref="E154:F154"/>
    <mergeCell ref="G154:L154"/>
    <mergeCell ref="M154:S154"/>
    <mergeCell ref="T154:V154"/>
    <mergeCell ref="W154:AE154"/>
    <mergeCell ref="AF154:AH154"/>
    <mergeCell ref="AI154:AK154"/>
    <mergeCell ref="AL154:AN154"/>
    <mergeCell ref="AO154:AP154"/>
    <mergeCell ref="AQ154:AX154"/>
    <mergeCell ref="AY154:AZ154"/>
    <mergeCell ref="BA154:BB154"/>
    <mergeCell ref="BC154:BD154"/>
    <mergeCell ref="BE154:BF154"/>
    <mergeCell ref="BG154:BH154"/>
    <mergeCell ref="BI154:BJ154"/>
    <mergeCell ref="AF156:AH156"/>
    <mergeCell ref="AI156:AK156"/>
    <mergeCell ref="AL156:AN156"/>
    <mergeCell ref="AO156:AP156"/>
    <mergeCell ref="AQ156:AX156"/>
    <mergeCell ref="AY156:AZ156"/>
    <mergeCell ref="BA156:BB156"/>
    <mergeCell ref="BC156:BD156"/>
    <mergeCell ref="BE156:BF156"/>
    <mergeCell ref="BG156:BH156"/>
    <mergeCell ref="BI156:BJ156"/>
    <mergeCell ref="B155:D155"/>
    <mergeCell ref="E155:F155"/>
    <mergeCell ref="G155:L155"/>
    <mergeCell ref="M155:S155"/>
    <mergeCell ref="T155:V155"/>
    <mergeCell ref="W155:AE155"/>
    <mergeCell ref="AF155:AH155"/>
    <mergeCell ref="AI155:AK155"/>
    <mergeCell ref="AL155:AN155"/>
    <mergeCell ref="AO155:AP155"/>
    <mergeCell ref="AQ155:AX155"/>
    <mergeCell ref="AY155:AZ155"/>
    <mergeCell ref="BA155:BB155"/>
    <mergeCell ref="BC155:BD155"/>
    <mergeCell ref="BE155:BF155"/>
    <mergeCell ref="BG155:BH155"/>
    <mergeCell ref="G158:L158"/>
    <mergeCell ref="M158:S158"/>
    <mergeCell ref="W158:AE158"/>
    <mergeCell ref="AF158:AH158"/>
    <mergeCell ref="AI158:AK158"/>
    <mergeCell ref="AL158:AN158"/>
    <mergeCell ref="AO158:AP158"/>
    <mergeCell ref="AQ158:AX158"/>
    <mergeCell ref="B157:D157"/>
    <mergeCell ref="E157:F157"/>
    <mergeCell ref="G157:L157"/>
    <mergeCell ref="M157:S157"/>
    <mergeCell ref="T157:V157"/>
    <mergeCell ref="W157:AE157"/>
    <mergeCell ref="AF157:AH157"/>
    <mergeCell ref="AI157:AK157"/>
    <mergeCell ref="AL157:AN157"/>
    <mergeCell ref="AO157:AP157"/>
    <mergeCell ref="AQ157:AX157"/>
    <mergeCell ref="AY157:AZ157"/>
    <mergeCell ref="BA157:BB157"/>
    <mergeCell ref="BC157:BD157"/>
    <mergeCell ref="BE157:BF157"/>
    <mergeCell ref="BG157:BH157"/>
    <mergeCell ref="BI157:BJ157"/>
    <mergeCell ref="B156:D156"/>
    <mergeCell ref="E156:F156"/>
    <mergeCell ref="G156:L156"/>
    <mergeCell ref="M156:S156"/>
    <mergeCell ref="T156:V156"/>
    <mergeCell ref="W156:AE156"/>
    <mergeCell ref="E160:F160"/>
    <mergeCell ref="G160:L160"/>
    <mergeCell ref="M160:S160"/>
    <mergeCell ref="T160:V160"/>
    <mergeCell ref="W160:AE160"/>
    <mergeCell ref="AF160:AH160"/>
    <mergeCell ref="AI160:AK160"/>
    <mergeCell ref="AL160:AN160"/>
    <mergeCell ref="AY158:AZ158"/>
    <mergeCell ref="BA158:BB158"/>
    <mergeCell ref="BC158:BD158"/>
    <mergeCell ref="BE158:BF158"/>
    <mergeCell ref="BG158:BH158"/>
    <mergeCell ref="BI158:BJ158"/>
    <mergeCell ref="B159:D159"/>
    <mergeCell ref="E159:F159"/>
    <mergeCell ref="G159:L159"/>
    <mergeCell ref="AQ159:AX159"/>
    <mergeCell ref="AY159:AZ159"/>
    <mergeCell ref="BA159:BB159"/>
    <mergeCell ref="BC159:BD159"/>
    <mergeCell ref="BE159:BF159"/>
    <mergeCell ref="BG159:BH159"/>
    <mergeCell ref="B162:D162"/>
    <mergeCell ref="E162:F162"/>
    <mergeCell ref="G162:L162"/>
    <mergeCell ref="M162:S162"/>
    <mergeCell ref="T162:V162"/>
    <mergeCell ref="BI159:BJ159"/>
    <mergeCell ref="B158:D158"/>
    <mergeCell ref="AQ163:AX163"/>
    <mergeCell ref="AY163:AZ163"/>
    <mergeCell ref="BA163:BB163"/>
    <mergeCell ref="BC163:BD163"/>
    <mergeCell ref="BE163:BF163"/>
    <mergeCell ref="BG163:BH163"/>
    <mergeCell ref="BI163:BJ163"/>
    <mergeCell ref="AO160:AP160"/>
    <mergeCell ref="AQ160:AX160"/>
    <mergeCell ref="AY160:AZ160"/>
    <mergeCell ref="BA160:BB160"/>
    <mergeCell ref="BC160:BD160"/>
    <mergeCell ref="BE160:BF160"/>
    <mergeCell ref="BG160:BH160"/>
    <mergeCell ref="BI160:BJ160"/>
    <mergeCell ref="B161:D161"/>
    <mergeCell ref="E161:F161"/>
    <mergeCell ref="B160:D160"/>
    <mergeCell ref="BI161:BJ161"/>
    <mergeCell ref="B163:D163"/>
    <mergeCell ref="E163:F163"/>
    <mergeCell ref="G163:L163"/>
    <mergeCell ref="M163:S163"/>
    <mergeCell ref="T163:V163"/>
    <mergeCell ref="W163:AE163"/>
    <mergeCell ref="AF163:AH163"/>
    <mergeCell ref="AI163:AK163"/>
    <mergeCell ref="AL163:AN163"/>
    <mergeCell ref="AO163:AP163"/>
    <mergeCell ref="M159:S159"/>
    <mergeCell ref="T159:V159"/>
    <mergeCell ref="W159:AE159"/>
    <mergeCell ref="AF159:AH159"/>
    <mergeCell ref="AI159:AK159"/>
    <mergeCell ref="AL159:AN159"/>
    <mergeCell ref="AO159:AP159"/>
    <mergeCell ref="W162:AE162"/>
    <mergeCell ref="AF162:AH162"/>
    <mergeCell ref="AI162:AK162"/>
    <mergeCell ref="AL162:AN162"/>
    <mergeCell ref="AO162:AP162"/>
    <mergeCell ref="G161:L161"/>
    <mergeCell ref="M161:S161"/>
    <mergeCell ref="T161:V161"/>
    <mergeCell ref="W161:AE161"/>
    <mergeCell ref="AF161:AH161"/>
    <mergeCell ref="AI161:AK161"/>
    <mergeCell ref="AL161:AN161"/>
    <mergeCell ref="AO161:AP161"/>
    <mergeCell ref="AQ161:AX161"/>
    <mergeCell ref="AY161:AZ161"/>
    <mergeCell ref="BA161:BB161"/>
    <mergeCell ref="BC161:BD161"/>
    <mergeCell ref="BE161:BF161"/>
    <mergeCell ref="BG161:BH161"/>
    <mergeCell ref="BE166:BF166"/>
    <mergeCell ref="BG166:BH166"/>
    <mergeCell ref="BI164:BJ164"/>
    <mergeCell ref="BA164:BB164"/>
    <mergeCell ref="BC164:BD164"/>
    <mergeCell ref="BE164:BF164"/>
    <mergeCell ref="BG164:BH164"/>
    <mergeCell ref="AQ162:AX162"/>
    <mergeCell ref="AY162:AZ162"/>
    <mergeCell ref="BA162:BB162"/>
    <mergeCell ref="BC162:BD162"/>
    <mergeCell ref="BE162:BF162"/>
    <mergeCell ref="BG162:BH162"/>
    <mergeCell ref="E165:F165"/>
    <mergeCell ref="G165:L165"/>
    <mergeCell ref="M165:S165"/>
    <mergeCell ref="T165:V165"/>
    <mergeCell ref="W165:AE165"/>
    <mergeCell ref="AF165:AH165"/>
    <mergeCell ref="AI165:AK165"/>
    <mergeCell ref="AL165:AN165"/>
    <mergeCell ref="AO165:AP165"/>
    <mergeCell ref="AQ165:AX165"/>
    <mergeCell ref="AY165:AZ165"/>
    <mergeCell ref="BA165:BB165"/>
    <mergeCell ref="BC165:BD165"/>
    <mergeCell ref="BE165:BF165"/>
    <mergeCell ref="BG165:BH165"/>
    <mergeCell ref="BI165:BJ165"/>
    <mergeCell ref="BI162:BJ162"/>
    <mergeCell ref="T167:V167"/>
    <mergeCell ref="W167:AE167"/>
    <mergeCell ref="AY169:AZ169"/>
    <mergeCell ref="BA169:BB169"/>
    <mergeCell ref="B164:D164"/>
    <mergeCell ref="E164:F164"/>
    <mergeCell ref="G164:L164"/>
    <mergeCell ref="M164:S164"/>
    <mergeCell ref="T164:V164"/>
    <mergeCell ref="W164:AE164"/>
    <mergeCell ref="AF164:AH164"/>
    <mergeCell ref="AI164:AK164"/>
    <mergeCell ref="AL164:AN164"/>
    <mergeCell ref="AO164:AP164"/>
    <mergeCell ref="AQ164:AX164"/>
    <mergeCell ref="AY164:AZ164"/>
    <mergeCell ref="BI166:BJ166"/>
    <mergeCell ref="B166:D166"/>
    <mergeCell ref="E166:F166"/>
    <mergeCell ref="G166:L166"/>
    <mergeCell ref="M166:S166"/>
    <mergeCell ref="T166:V166"/>
    <mergeCell ref="W166:AE166"/>
    <mergeCell ref="AF166:AH166"/>
    <mergeCell ref="AI166:AK166"/>
    <mergeCell ref="AL166:AN166"/>
    <mergeCell ref="AO166:AP166"/>
    <mergeCell ref="AQ166:AX166"/>
    <mergeCell ref="AY166:AZ166"/>
    <mergeCell ref="BA166:BB166"/>
    <mergeCell ref="BC166:BD166"/>
    <mergeCell ref="B165:D165"/>
    <mergeCell ref="AI169:AK169"/>
    <mergeCell ref="AL169:AN169"/>
    <mergeCell ref="AO169:AP169"/>
    <mergeCell ref="AQ169:AX169"/>
    <mergeCell ref="BG169:BH169"/>
    <mergeCell ref="BI169:BJ169"/>
    <mergeCell ref="AO167:AP167"/>
    <mergeCell ref="AQ167:AX167"/>
    <mergeCell ref="AY167:AZ167"/>
    <mergeCell ref="BA167:BB167"/>
    <mergeCell ref="BC167:BD167"/>
    <mergeCell ref="BE167:BF167"/>
    <mergeCell ref="BG167:BH167"/>
    <mergeCell ref="BI167:BJ167"/>
    <mergeCell ref="B168:D168"/>
    <mergeCell ref="E168:F168"/>
    <mergeCell ref="G168:L168"/>
    <mergeCell ref="M168:S168"/>
    <mergeCell ref="T168:V168"/>
    <mergeCell ref="W168:AE168"/>
    <mergeCell ref="AF168:AH168"/>
    <mergeCell ref="AO168:AP168"/>
    <mergeCell ref="AQ168:AX168"/>
    <mergeCell ref="AY168:AZ168"/>
    <mergeCell ref="BA168:BB168"/>
    <mergeCell ref="BC168:BD168"/>
    <mergeCell ref="BE168:BF168"/>
    <mergeCell ref="BG168:BH168"/>
    <mergeCell ref="B167:D167"/>
    <mergeCell ref="E167:F167"/>
    <mergeCell ref="G167:L167"/>
    <mergeCell ref="M167:S167"/>
    <mergeCell ref="B184:D184"/>
    <mergeCell ref="AL186:AN186"/>
    <mergeCell ref="AQ184:AX184"/>
    <mergeCell ref="AY184:AZ184"/>
    <mergeCell ref="BH173:BJ173"/>
    <mergeCell ref="AV175:AZ175"/>
    <mergeCell ref="BA175:BJ175"/>
    <mergeCell ref="AF167:AH167"/>
    <mergeCell ref="AI167:AK167"/>
    <mergeCell ref="AL167:AN167"/>
    <mergeCell ref="AF186:AH186"/>
    <mergeCell ref="A177:BJ177"/>
    <mergeCell ref="A178:E178"/>
    <mergeCell ref="F178:AX178"/>
    <mergeCell ref="AY178:BC178"/>
    <mergeCell ref="BD178:BJ178"/>
    <mergeCell ref="A179:E179"/>
    <mergeCell ref="F179:O179"/>
    <mergeCell ref="P179:T179"/>
    <mergeCell ref="U179:AH179"/>
    <mergeCell ref="AI179:AM179"/>
    <mergeCell ref="AN179:AX179"/>
    <mergeCell ref="AY179:BC179"/>
    <mergeCell ref="BD179:BJ179"/>
    <mergeCell ref="BI168:BJ168"/>
    <mergeCell ref="B169:D169"/>
    <mergeCell ref="E169:F169"/>
    <mergeCell ref="G169:L169"/>
    <mergeCell ref="M169:S169"/>
    <mergeCell ref="T169:V169"/>
    <mergeCell ref="W169:AE169"/>
    <mergeCell ref="AF169:AH169"/>
    <mergeCell ref="E184:F184"/>
    <mergeCell ref="G184:L184"/>
    <mergeCell ref="M184:S184"/>
    <mergeCell ref="T184:V184"/>
    <mergeCell ref="BC169:BD169"/>
    <mergeCell ref="BE169:BF169"/>
    <mergeCell ref="AI168:AK168"/>
    <mergeCell ref="AL168:AN168"/>
    <mergeCell ref="AO184:AP184"/>
    <mergeCell ref="A180:A212"/>
    <mergeCell ref="B180:D183"/>
    <mergeCell ref="E180:F183"/>
    <mergeCell ref="G180:V181"/>
    <mergeCell ref="W180:AE181"/>
    <mergeCell ref="AF180:AN181"/>
    <mergeCell ref="AO180:AX181"/>
    <mergeCell ref="AY180:BJ181"/>
    <mergeCell ref="G182:L183"/>
    <mergeCell ref="M182:S183"/>
    <mergeCell ref="T182:V183"/>
    <mergeCell ref="W182:AE183"/>
    <mergeCell ref="AF182:AH183"/>
    <mergeCell ref="AI182:AK183"/>
    <mergeCell ref="AL182:AN183"/>
    <mergeCell ref="AO182:AP183"/>
    <mergeCell ref="AQ182:AX183"/>
    <mergeCell ref="AY182:AZ183"/>
    <mergeCell ref="BA182:BB183"/>
    <mergeCell ref="BC182:BD183"/>
    <mergeCell ref="BE182:BF183"/>
    <mergeCell ref="BG182:BH183"/>
    <mergeCell ref="BI182:BJ183"/>
    <mergeCell ref="B185:D185"/>
    <mergeCell ref="E185:F185"/>
    <mergeCell ref="G185:L185"/>
    <mergeCell ref="M185:S185"/>
    <mergeCell ref="T185:V185"/>
    <mergeCell ref="W185:AE185"/>
    <mergeCell ref="AF185:AH185"/>
    <mergeCell ref="AI185:AK185"/>
    <mergeCell ref="AL185:AN185"/>
    <mergeCell ref="AO185:AP185"/>
    <mergeCell ref="AQ185:AX185"/>
    <mergeCell ref="AY185:AZ185"/>
    <mergeCell ref="BA185:BB185"/>
    <mergeCell ref="BC185:BD185"/>
    <mergeCell ref="BE185:BF185"/>
    <mergeCell ref="BG185:BH185"/>
    <mergeCell ref="BI185:BJ185"/>
    <mergeCell ref="W184:AE184"/>
    <mergeCell ref="AF184:AH184"/>
    <mergeCell ref="AI184:AK184"/>
    <mergeCell ref="AL184:AN184"/>
    <mergeCell ref="AQ189:AX189"/>
    <mergeCell ref="AY189:AZ189"/>
    <mergeCell ref="BA189:BB189"/>
    <mergeCell ref="BC189:BD189"/>
    <mergeCell ref="BE189:BF189"/>
    <mergeCell ref="BG189:BH189"/>
    <mergeCell ref="BI189:BJ189"/>
    <mergeCell ref="AO186:AP186"/>
    <mergeCell ref="AQ186:AX186"/>
    <mergeCell ref="AY186:AZ186"/>
    <mergeCell ref="BA186:BB186"/>
    <mergeCell ref="BC186:BD186"/>
    <mergeCell ref="BE186:BF186"/>
    <mergeCell ref="BG186:BH186"/>
    <mergeCell ref="BI186:BJ186"/>
    <mergeCell ref="BA184:BB184"/>
    <mergeCell ref="BC184:BD184"/>
    <mergeCell ref="BE184:BF184"/>
    <mergeCell ref="W186:AE186"/>
    <mergeCell ref="AI186:AK186"/>
    <mergeCell ref="BG184:BH184"/>
    <mergeCell ref="BI184:BJ184"/>
    <mergeCell ref="B187:D187"/>
    <mergeCell ref="E187:F187"/>
    <mergeCell ref="G187:L187"/>
    <mergeCell ref="M187:S187"/>
    <mergeCell ref="T187:V187"/>
    <mergeCell ref="W187:AE187"/>
    <mergeCell ref="AF187:AH187"/>
    <mergeCell ref="AI187:AK187"/>
    <mergeCell ref="AL187:AN187"/>
    <mergeCell ref="AO187:AP187"/>
    <mergeCell ref="AQ187:AX187"/>
    <mergeCell ref="AY187:AZ187"/>
    <mergeCell ref="BA187:BB187"/>
    <mergeCell ref="BC187:BD187"/>
    <mergeCell ref="BE187:BF187"/>
    <mergeCell ref="BG187:BH187"/>
    <mergeCell ref="B186:D186"/>
    <mergeCell ref="E186:F186"/>
    <mergeCell ref="G186:L186"/>
    <mergeCell ref="M186:S186"/>
    <mergeCell ref="T186:V186"/>
    <mergeCell ref="BI190:BJ190"/>
    <mergeCell ref="B191:D191"/>
    <mergeCell ref="E191:F191"/>
    <mergeCell ref="G191:L191"/>
    <mergeCell ref="B189:D189"/>
    <mergeCell ref="E189:F189"/>
    <mergeCell ref="G189:L189"/>
    <mergeCell ref="M189:S189"/>
    <mergeCell ref="T189:V189"/>
    <mergeCell ref="W189:AE189"/>
    <mergeCell ref="AF189:AH189"/>
    <mergeCell ref="AI189:AK189"/>
    <mergeCell ref="AL189:AN189"/>
    <mergeCell ref="BI187:BJ187"/>
    <mergeCell ref="B188:D188"/>
    <mergeCell ref="E188:F188"/>
    <mergeCell ref="G188:L188"/>
    <mergeCell ref="M188:S188"/>
    <mergeCell ref="T188:V188"/>
    <mergeCell ref="W188:AE188"/>
    <mergeCell ref="AF188:AH188"/>
    <mergeCell ref="AI188:AK188"/>
    <mergeCell ref="AL188:AN188"/>
    <mergeCell ref="AO188:AP188"/>
    <mergeCell ref="AQ188:AX188"/>
    <mergeCell ref="AY188:AZ188"/>
    <mergeCell ref="BA188:BB188"/>
    <mergeCell ref="BC188:BD188"/>
    <mergeCell ref="BE188:BF188"/>
    <mergeCell ref="BG188:BH188"/>
    <mergeCell ref="BI188:BJ188"/>
    <mergeCell ref="AO189:AP189"/>
    <mergeCell ref="B190:D190"/>
    <mergeCell ref="E190:F190"/>
    <mergeCell ref="G190:L190"/>
    <mergeCell ref="M190:S190"/>
    <mergeCell ref="T190:V190"/>
    <mergeCell ref="W190:AE190"/>
    <mergeCell ref="AF190:AH190"/>
    <mergeCell ref="AI190:AK190"/>
    <mergeCell ref="AL190:AN190"/>
    <mergeCell ref="AO190:AP190"/>
    <mergeCell ref="AQ190:AX190"/>
    <mergeCell ref="AY190:AZ190"/>
    <mergeCell ref="BA190:BB190"/>
    <mergeCell ref="BC190:BD190"/>
    <mergeCell ref="BE190:BF190"/>
    <mergeCell ref="BG190:BH190"/>
    <mergeCell ref="B192:D192"/>
    <mergeCell ref="E192:F192"/>
    <mergeCell ref="G192:L192"/>
    <mergeCell ref="M192:S192"/>
    <mergeCell ref="T192:V192"/>
    <mergeCell ref="W192:AE192"/>
    <mergeCell ref="AF192:AH192"/>
    <mergeCell ref="AI192:AK192"/>
    <mergeCell ref="AL192:AN192"/>
    <mergeCell ref="BI193:BJ193"/>
    <mergeCell ref="B194:D194"/>
    <mergeCell ref="E194:F194"/>
    <mergeCell ref="G194:L194"/>
    <mergeCell ref="M191:S191"/>
    <mergeCell ref="T191:V191"/>
    <mergeCell ref="W191:AE191"/>
    <mergeCell ref="AF191:AH191"/>
    <mergeCell ref="AI191:AK191"/>
    <mergeCell ref="AL191:AN191"/>
    <mergeCell ref="AO191:AP191"/>
    <mergeCell ref="AQ191:AX191"/>
    <mergeCell ref="AY191:AZ191"/>
    <mergeCell ref="BA191:BB191"/>
    <mergeCell ref="BC191:BD191"/>
    <mergeCell ref="BE191:BF191"/>
    <mergeCell ref="BG191:BH191"/>
    <mergeCell ref="BI191:BJ191"/>
    <mergeCell ref="AO192:AP192"/>
    <mergeCell ref="AQ192:AX192"/>
    <mergeCell ref="AY192:AZ192"/>
    <mergeCell ref="BA192:BB192"/>
    <mergeCell ref="BC192:BD192"/>
    <mergeCell ref="BE192:BF192"/>
    <mergeCell ref="BG192:BH192"/>
    <mergeCell ref="BI192:BJ192"/>
    <mergeCell ref="B193:D193"/>
    <mergeCell ref="E193:F193"/>
    <mergeCell ref="G193:L193"/>
    <mergeCell ref="M193:S193"/>
    <mergeCell ref="T193:V193"/>
    <mergeCell ref="W193:AE193"/>
    <mergeCell ref="AF193:AH193"/>
    <mergeCell ref="AI193:AK193"/>
    <mergeCell ref="AL193:AN193"/>
    <mergeCell ref="AO193:AP193"/>
    <mergeCell ref="AQ193:AX193"/>
    <mergeCell ref="AY193:AZ193"/>
    <mergeCell ref="BA193:BB193"/>
    <mergeCell ref="BC193:BD193"/>
    <mergeCell ref="BE193:BF193"/>
    <mergeCell ref="BG193:BH193"/>
    <mergeCell ref="B195:D195"/>
    <mergeCell ref="E195:F195"/>
    <mergeCell ref="G195:L195"/>
    <mergeCell ref="M195:S195"/>
    <mergeCell ref="T195:V195"/>
    <mergeCell ref="W195:AE195"/>
    <mergeCell ref="AF195:AH195"/>
    <mergeCell ref="AI195:AK195"/>
    <mergeCell ref="AL195:AN195"/>
    <mergeCell ref="M194:S194"/>
    <mergeCell ref="T194:V194"/>
    <mergeCell ref="W194:AE194"/>
    <mergeCell ref="AF194:AH194"/>
    <mergeCell ref="AI194:AK194"/>
    <mergeCell ref="AL194:AN194"/>
    <mergeCell ref="AO194:AP194"/>
    <mergeCell ref="AQ194:AX194"/>
    <mergeCell ref="AY194:AZ194"/>
    <mergeCell ref="BA194:BB194"/>
    <mergeCell ref="BC194:BD194"/>
    <mergeCell ref="BE194:BF194"/>
    <mergeCell ref="BG194:BH194"/>
    <mergeCell ref="BI194:BJ194"/>
    <mergeCell ref="AO195:AP195"/>
    <mergeCell ref="AQ195:AX195"/>
    <mergeCell ref="AY195:AZ195"/>
    <mergeCell ref="BA195:BB195"/>
    <mergeCell ref="BC195:BD195"/>
    <mergeCell ref="BE195:BF195"/>
    <mergeCell ref="BG195:BH195"/>
    <mergeCell ref="BI195:BJ195"/>
    <mergeCell ref="BA198:BB198"/>
    <mergeCell ref="BC198:BD198"/>
    <mergeCell ref="BE198:BF198"/>
    <mergeCell ref="BG198:BH198"/>
    <mergeCell ref="BI198:BJ198"/>
    <mergeCell ref="B196:D196"/>
    <mergeCell ref="E196:F196"/>
    <mergeCell ref="G196:L196"/>
    <mergeCell ref="M196:S196"/>
    <mergeCell ref="T196:V196"/>
    <mergeCell ref="W196:AE196"/>
    <mergeCell ref="AF196:AH196"/>
    <mergeCell ref="AI196:AK196"/>
    <mergeCell ref="AL196:AN196"/>
    <mergeCell ref="AO196:AP196"/>
    <mergeCell ref="AQ196:AX196"/>
    <mergeCell ref="AY196:AZ196"/>
    <mergeCell ref="BA196:BB196"/>
    <mergeCell ref="BC196:BD196"/>
    <mergeCell ref="BE196:BF196"/>
    <mergeCell ref="BG196:BH196"/>
    <mergeCell ref="BE199:BF199"/>
    <mergeCell ref="BG199:BH199"/>
    <mergeCell ref="B198:D198"/>
    <mergeCell ref="E198:F198"/>
    <mergeCell ref="G198:L198"/>
    <mergeCell ref="M198:S198"/>
    <mergeCell ref="T198:V198"/>
    <mergeCell ref="W198:AE198"/>
    <mergeCell ref="AF198:AH198"/>
    <mergeCell ref="AI198:AK198"/>
    <mergeCell ref="AL198:AN198"/>
    <mergeCell ref="BI196:BJ196"/>
    <mergeCell ref="B197:D197"/>
    <mergeCell ref="E197:F197"/>
    <mergeCell ref="G197:L197"/>
    <mergeCell ref="M197:S197"/>
    <mergeCell ref="T197:V197"/>
    <mergeCell ref="W197:AE197"/>
    <mergeCell ref="AF197:AH197"/>
    <mergeCell ref="AI197:AK197"/>
    <mergeCell ref="AL197:AN197"/>
    <mergeCell ref="AO197:AP197"/>
    <mergeCell ref="AQ197:AX197"/>
    <mergeCell ref="AY197:AZ197"/>
    <mergeCell ref="BA197:BB197"/>
    <mergeCell ref="BC197:BD197"/>
    <mergeCell ref="BE197:BF197"/>
    <mergeCell ref="BG197:BH197"/>
    <mergeCell ref="BI197:BJ197"/>
    <mergeCell ref="AO198:AP198"/>
    <mergeCell ref="AQ198:AX198"/>
    <mergeCell ref="AY198:AZ198"/>
    <mergeCell ref="BI199:BJ199"/>
    <mergeCell ref="B200:D200"/>
    <mergeCell ref="E200:F200"/>
    <mergeCell ref="G200:L200"/>
    <mergeCell ref="M200:S200"/>
    <mergeCell ref="T200:V200"/>
    <mergeCell ref="W200:AE200"/>
    <mergeCell ref="AF200:AH200"/>
    <mergeCell ref="AI200:AK200"/>
    <mergeCell ref="AL200:AN200"/>
    <mergeCell ref="AO200:AP200"/>
    <mergeCell ref="AQ200:AX200"/>
    <mergeCell ref="AY200:AZ200"/>
    <mergeCell ref="BA200:BB200"/>
    <mergeCell ref="BC200:BD200"/>
    <mergeCell ref="BE200:BF200"/>
    <mergeCell ref="BG200:BH200"/>
    <mergeCell ref="BI200:BJ200"/>
    <mergeCell ref="B199:D199"/>
    <mergeCell ref="E199:F199"/>
    <mergeCell ref="G199:L199"/>
    <mergeCell ref="M199:S199"/>
    <mergeCell ref="T199:V199"/>
    <mergeCell ref="W199:AE199"/>
    <mergeCell ref="AF199:AH199"/>
    <mergeCell ref="AI199:AK199"/>
    <mergeCell ref="AL199:AN199"/>
    <mergeCell ref="AO199:AP199"/>
    <mergeCell ref="AQ199:AX199"/>
    <mergeCell ref="AY199:AZ199"/>
    <mergeCell ref="BA199:BB199"/>
    <mergeCell ref="BC199:BD199"/>
    <mergeCell ref="AY201:AZ201"/>
    <mergeCell ref="BA201:BB201"/>
    <mergeCell ref="BC201:BD201"/>
    <mergeCell ref="BE201:BF201"/>
    <mergeCell ref="BG201:BH201"/>
    <mergeCell ref="BI201:BJ201"/>
    <mergeCell ref="B202:D202"/>
    <mergeCell ref="E202:F202"/>
    <mergeCell ref="G202:L202"/>
    <mergeCell ref="M202:S202"/>
    <mergeCell ref="T202:V202"/>
    <mergeCell ref="W202:AE202"/>
    <mergeCell ref="AF202:AH202"/>
    <mergeCell ref="AI202:AK202"/>
    <mergeCell ref="AL202:AN202"/>
    <mergeCell ref="AO202:AP202"/>
    <mergeCell ref="AQ202:AX202"/>
    <mergeCell ref="AY202:AZ202"/>
    <mergeCell ref="BA202:BB202"/>
    <mergeCell ref="BC202:BD202"/>
    <mergeCell ref="BE202:BF202"/>
    <mergeCell ref="BG202:BH202"/>
    <mergeCell ref="BI202:BJ202"/>
    <mergeCell ref="B201:D201"/>
    <mergeCell ref="G201:L201"/>
    <mergeCell ref="M201:S201"/>
    <mergeCell ref="W201:AE201"/>
    <mergeCell ref="AF201:AH201"/>
    <mergeCell ref="AI201:AK201"/>
    <mergeCell ref="AL201:AN201"/>
    <mergeCell ref="AO201:AP201"/>
    <mergeCell ref="AQ201:AX201"/>
    <mergeCell ref="B204:D204"/>
    <mergeCell ref="E204:F204"/>
    <mergeCell ref="G204:L204"/>
    <mergeCell ref="M204:S204"/>
    <mergeCell ref="T204:V204"/>
    <mergeCell ref="W204:AE204"/>
    <mergeCell ref="AF204:AH204"/>
    <mergeCell ref="AI204:AK204"/>
    <mergeCell ref="AL204:AN204"/>
    <mergeCell ref="AO204:AP204"/>
    <mergeCell ref="AQ204:AX204"/>
    <mergeCell ref="AY204:AZ204"/>
    <mergeCell ref="BA204:BB204"/>
    <mergeCell ref="BC204:BD204"/>
    <mergeCell ref="BE204:BF204"/>
    <mergeCell ref="BG204:BH204"/>
    <mergeCell ref="B203:D203"/>
    <mergeCell ref="E203:F203"/>
    <mergeCell ref="G203:L203"/>
    <mergeCell ref="M203:S203"/>
    <mergeCell ref="T203:V203"/>
    <mergeCell ref="W203:AE203"/>
    <mergeCell ref="AF203:AH203"/>
    <mergeCell ref="AI203:AK203"/>
    <mergeCell ref="AL203:AN203"/>
    <mergeCell ref="BI205:BJ205"/>
    <mergeCell ref="AO206:AP206"/>
    <mergeCell ref="AQ206:AX206"/>
    <mergeCell ref="AY206:AZ206"/>
    <mergeCell ref="BA206:BB206"/>
    <mergeCell ref="BC206:BD206"/>
    <mergeCell ref="BE206:BF206"/>
    <mergeCell ref="BG206:BH206"/>
    <mergeCell ref="BI206:BJ206"/>
    <mergeCell ref="AO203:AP203"/>
    <mergeCell ref="AQ203:AX203"/>
    <mergeCell ref="AY203:AZ203"/>
    <mergeCell ref="BA203:BB203"/>
    <mergeCell ref="BC203:BD203"/>
    <mergeCell ref="BE203:BF203"/>
    <mergeCell ref="BG203:BH203"/>
    <mergeCell ref="BI203:BJ203"/>
    <mergeCell ref="AQ207:AX207"/>
    <mergeCell ref="AY207:AZ207"/>
    <mergeCell ref="BA207:BB207"/>
    <mergeCell ref="BC207:BD207"/>
    <mergeCell ref="BE207:BF207"/>
    <mergeCell ref="BG207:BH207"/>
    <mergeCell ref="B206:D206"/>
    <mergeCell ref="E206:F206"/>
    <mergeCell ref="G206:L206"/>
    <mergeCell ref="M206:S206"/>
    <mergeCell ref="T206:V206"/>
    <mergeCell ref="W206:AE206"/>
    <mergeCell ref="AF206:AH206"/>
    <mergeCell ref="AI206:AK206"/>
    <mergeCell ref="AL206:AN206"/>
    <mergeCell ref="BI204:BJ204"/>
    <mergeCell ref="B205:D205"/>
    <mergeCell ref="E205:F205"/>
    <mergeCell ref="G205:L205"/>
    <mergeCell ref="M205:S205"/>
    <mergeCell ref="T205:V205"/>
    <mergeCell ref="W205:AE205"/>
    <mergeCell ref="AF205:AH205"/>
    <mergeCell ref="AI205:AK205"/>
    <mergeCell ref="AL205:AN205"/>
    <mergeCell ref="AO205:AP205"/>
    <mergeCell ref="AQ205:AX205"/>
    <mergeCell ref="AY205:AZ205"/>
    <mergeCell ref="BA205:BB205"/>
    <mergeCell ref="BC205:BD205"/>
    <mergeCell ref="BE205:BF205"/>
    <mergeCell ref="BG205:BH205"/>
    <mergeCell ref="BA209:BB209"/>
    <mergeCell ref="BC209:BD209"/>
    <mergeCell ref="BE209:BF209"/>
    <mergeCell ref="BG209:BH209"/>
    <mergeCell ref="B208:D208"/>
    <mergeCell ref="E208:F208"/>
    <mergeCell ref="G208:L208"/>
    <mergeCell ref="M208:S208"/>
    <mergeCell ref="T208:V208"/>
    <mergeCell ref="W208:AE208"/>
    <mergeCell ref="AF208:AH208"/>
    <mergeCell ref="AI208:AK208"/>
    <mergeCell ref="AL208:AN208"/>
    <mergeCell ref="BI207:BJ207"/>
    <mergeCell ref="AO208:AP208"/>
    <mergeCell ref="AQ208:AX208"/>
    <mergeCell ref="AY208:AZ208"/>
    <mergeCell ref="BA208:BB208"/>
    <mergeCell ref="BC208:BD208"/>
    <mergeCell ref="BE208:BF208"/>
    <mergeCell ref="BG208:BH208"/>
    <mergeCell ref="BI208:BJ208"/>
    <mergeCell ref="B207:D207"/>
    <mergeCell ref="E207:F207"/>
    <mergeCell ref="G207:L207"/>
    <mergeCell ref="M207:S207"/>
    <mergeCell ref="T207:V207"/>
    <mergeCell ref="W207:AE207"/>
    <mergeCell ref="AF207:AH207"/>
    <mergeCell ref="AI207:AK207"/>
    <mergeCell ref="AL207:AN207"/>
    <mergeCell ref="AO207:AP207"/>
    <mergeCell ref="BE211:BF211"/>
    <mergeCell ref="BG211:BH211"/>
    <mergeCell ref="BI209:BJ209"/>
    <mergeCell ref="B210:D210"/>
    <mergeCell ref="E210:F210"/>
    <mergeCell ref="G210:L210"/>
    <mergeCell ref="M210:S210"/>
    <mergeCell ref="T210:V210"/>
    <mergeCell ref="W210:AE210"/>
    <mergeCell ref="AF210:AH210"/>
    <mergeCell ref="AI210:AK210"/>
    <mergeCell ref="AL210:AN210"/>
    <mergeCell ref="AO210:AP210"/>
    <mergeCell ref="AQ210:AX210"/>
    <mergeCell ref="AY210:AZ210"/>
    <mergeCell ref="BA210:BB210"/>
    <mergeCell ref="BC210:BD210"/>
    <mergeCell ref="BE210:BF210"/>
    <mergeCell ref="BG210:BH210"/>
    <mergeCell ref="BI210:BJ210"/>
    <mergeCell ref="B209:D209"/>
    <mergeCell ref="E209:F209"/>
    <mergeCell ref="G209:L209"/>
    <mergeCell ref="M209:S209"/>
    <mergeCell ref="T209:V209"/>
    <mergeCell ref="W209:AE209"/>
    <mergeCell ref="AF209:AH209"/>
    <mergeCell ref="AI209:AK209"/>
    <mergeCell ref="AL209:AN209"/>
    <mergeCell ref="AO209:AP209"/>
    <mergeCell ref="AQ209:AX209"/>
    <mergeCell ref="AY209:AZ209"/>
    <mergeCell ref="BI211:BJ211"/>
    <mergeCell ref="B212:D212"/>
    <mergeCell ref="E212:F212"/>
    <mergeCell ref="G212:L212"/>
    <mergeCell ref="M212:S212"/>
    <mergeCell ref="T212:V212"/>
    <mergeCell ref="W212:AE212"/>
    <mergeCell ref="AF212:AH212"/>
    <mergeCell ref="AI212:AK212"/>
    <mergeCell ref="AL212:AN212"/>
    <mergeCell ref="AO212:AP212"/>
    <mergeCell ref="AQ212:AX212"/>
    <mergeCell ref="AY212:AZ212"/>
    <mergeCell ref="BA212:BB212"/>
    <mergeCell ref="BC212:BD212"/>
    <mergeCell ref="BE212:BF212"/>
    <mergeCell ref="BG212:BH212"/>
    <mergeCell ref="BI212:BJ212"/>
    <mergeCell ref="B211:D211"/>
    <mergeCell ref="E211:F211"/>
    <mergeCell ref="G211:L211"/>
    <mergeCell ref="M211:S211"/>
    <mergeCell ref="T211:V211"/>
    <mergeCell ref="W211:AE211"/>
    <mergeCell ref="AF211:AH211"/>
    <mergeCell ref="AI211:AK211"/>
    <mergeCell ref="AL211:AN211"/>
    <mergeCell ref="AO211:AP211"/>
    <mergeCell ref="AQ211:AX211"/>
    <mergeCell ref="AY211:AZ211"/>
    <mergeCell ref="BA211:BB211"/>
    <mergeCell ref="BC211:BD211"/>
    <mergeCell ref="AF229:AH229"/>
    <mergeCell ref="BH216:BJ216"/>
    <mergeCell ref="AV218:AZ218"/>
    <mergeCell ref="BA218:BJ218"/>
    <mergeCell ref="A220:BJ220"/>
    <mergeCell ref="A221:E221"/>
    <mergeCell ref="F221:AX221"/>
    <mergeCell ref="AY221:BC221"/>
    <mergeCell ref="BD221:BJ221"/>
    <mergeCell ref="A222:E222"/>
    <mergeCell ref="F222:O222"/>
    <mergeCell ref="P222:T222"/>
    <mergeCell ref="U222:AH222"/>
    <mergeCell ref="AI222:AM222"/>
    <mergeCell ref="AN222:AX222"/>
    <mergeCell ref="AY222:BC222"/>
    <mergeCell ref="BD222:BJ222"/>
    <mergeCell ref="AO227:AP227"/>
    <mergeCell ref="A223:A255"/>
    <mergeCell ref="B223:D226"/>
    <mergeCell ref="E223:F226"/>
    <mergeCell ref="G223:V224"/>
    <mergeCell ref="W223:AE224"/>
    <mergeCell ref="AF223:AN224"/>
    <mergeCell ref="AO223:AX224"/>
    <mergeCell ref="AY223:BJ224"/>
    <mergeCell ref="G225:L226"/>
    <mergeCell ref="M225:S226"/>
    <mergeCell ref="T225:V226"/>
    <mergeCell ref="W225:AE226"/>
    <mergeCell ref="AF225:AH226"/>
    <mergeCell ref="AI225:AK226"/>
    <mergeCell ref="AL225:AN226"/>
    <mergeCell ref="AO225:AP226"/>
    <mergeCell ref="AQ225:AX226"/>
    <mergeCell ref="AY225:AZ226"/>
    <mergeCell ref="BA225:BB226"/>
    <mergeCell ref="BC225:BD226"/>
    <mergeCell ref="BE225:BF226"/>
    <mergeCell ref="BG225:BH226"/>
    <mergeCell ref="BI225:BJ226"/>
    <mergeCell ref="B227:D227"/>
    <mergeCell ref="AL229:AN229"/>
    <mergeCell ref="AQ227:AX227"/>
    <mergeCell ref="AY227:AZ227"/>
    <mergeCell ref="BA227:BB227"/>
    <mergeCell ref="BC227:BD227"/>
    <mergeCell ref="BE227:BF227"/>
    <mergeCell ref="W229:AE229"/>
    <mergeCell ref="E229:F229"/>
    <mergeCell ref="G229:L229"/>
    <mergeCell ref="M229:S229"/>
    <mergeCell ref="T229:V229"/>
    <mergeCell ref="AI229:AK229"/>
    <mergeCell ref="BG227:BH227"/>
    <mergeCell ref="BI227:BJ227"/>
    <mergeCell ref="B228:D228"/>
    <mergeCell ref="E228:F228"/>
    <mergeCell ref="G228:L228"/>
    <mergeCell ref="M228:S228"/>
    <mergeCell ref="T228:V228"/>
    <mergeCell ref="W228:AE228"/>
    <mergeCell ref="AF228:AH228"/>
    <mergeCell ref="AI228:AK228"/>
    <mergeCell ref="AL228:AN228"/>
    <mergeCell ref="AO228:AP228"/>
    <mergeCell ref="AQ228:AX228"/>
    <mergeCell ref="AY228:AZ228"/>
    <mergeCell ref="BA228:BB228"/>
    <mergeCell ref="BC228:BD228"/>
    <mergeCell ref="BE228:BF228"/>
    <mergeCell ref="BG228:BH228"/>
    <mergeCell ref="BI228:BJ228"/>
    <mergeCell ref="E227:F227"/>
    <mergeCell ref="G227:L227"/>
    <mergeCell ref="M227:S227"/>
    <mergeCell ref="T227:V227"/>
    <mergeCell ref="W227:AE227"/>
    <mergeCell ref="AF227:AH227"/>
    <mergeCell ref="AI227:AK227"/>
    <mergeCell ref="AL227:AN227"/>
    <mergeCell ref="AQ232:AX232"/>
    <mergeCell ref="AY232:AZ232"/>
    <mergeCell ref="BA232:BB232"/>
    <mergeCell ref="BC232:BD232"/>
    <mergeCell ref="BE232:BF232"/>
    <mergeCell ref="BG232:BH232"/>
    <mergeCell ref="BI232:BJ232"/>
    <mergeCell ref="AO229:AP229"/>
    <mergeCell ref="AQ229:AX229"/>
    <mergeCell ref="AY229:AZ229"/>
    <mergeCell ref="BA229:BB229"/>
    <mergeCell ref="BC229:BD229"/>
    <mergeCell ref="BE229:BF229"/>
    <mergeCell ref="BG229:BH229"/>
    <mergeCell ref="BI229:BJ229"/>
    <mergeCell ref="B230:D230"/>
    <mergeCell ref="E230:F230"/>
    <mergeCell ref="G230:L230"/>
    <mergeCell ref="M230:S230"/>
    <mergeCell ref="T230:V230"/>
    <mergeCell ref="W230:AE230"/>
    <mergeCell ref="AF230:AH230"/>
    <mergeCell ref="AI230:AK230"/>
    <mergeCell ref="AL230:AN230"/>
    <mergeCell ref="AO230:AP230"/>
    <mergeCell ref="AQ230:AX230"/>
    <mergeCell ref="AY230:AZ230"/>
    <mergeCell ref="BA230:BB230"/>
    <mergeCell ref="BC230:BD230"/>
    <mergeCell ref="BE230:BF230"/>
    <mergeCell ref="BG230:BH230"/>
    <mergeCell ref="B229:D229"/>
    <mergeCell ref="BI233:BJ233"/>
    <mergeCell ref="B234:D234"/>
    <mergeCell ref="E234:F234"/>
    <mergeCell ref="G234:L234"/>
    <mergeCell ref="B232:D232"/>
    <mergeCell ref="E232:F232"/>
    <mergeCell ref="G232:L232"/>
    <mergeCell ref="M232:S232"/>
    <mergeCell ref="T232:V232"/>
    <mergeCell ref="W232:AE232"/>
    <mergeCell ref="AF232:AH232"/>
    <mergeCell ref="AI232:AK232"/>
    <mergeCell ref="AL232:AN232"/>
    <mergeCell ref="BI230:BJ230"/>
    <mergeCell ref="B231:D231"/>
    <mergeCell ref="E231:F231"/>
    <mergeCell ref="G231:L231"/>
    <mergeCell ref="M231:S231"/>
    <mergeCell ref="T231:V231"/>
    <mergeCell ref="W231:AE231"/>
    <mergeCell ref="AF231:AH231"/>
    <mergeCell ref="AI231:AK231"/>
    <mergeCell ref="AL231:AN231"/>
    <mergeCell ref="AO231:AP231"/>
    <mergeCell ref="AQ231:AX231"/>
    <mergeCell ref="AY231:AZ231"/>
    <mergeCell ref="BA231:BB231"/>
    <mergeCell ref="BC231:BD231"/>
    <mergeCell ref="BE231:BF231"/>
    <mergeCell ref="BG231:BH231"/>
    <mergeCell ref="BI231:BJ231"/>
    <mergeCell ref="AO232:AP232"/>
    <mergeCell ref="B233:D233"/>
    <mergeCell ref="E233:F233"/>
    <mergeCell ref="G233:L233"/>
    <mergeCell ref="M233:S233"/>
    <mergeCell ref="T233:V233"/>
    <mergeCell ref="W233:AE233"/>
    <mergeCell ref="AF233:AH233"/>
    <mergeCell ref="AI233:AK233"/>
    <mergeCell ref="AL233:AN233"/>
    <mergeCell ref="AO233:AP233"/>
    <mergeCell ref="AQ233:AX233"/>
    <mergeCell ref="AY233:AZ233"/>
    <mergeCell ref="BA233:BB233"/>
    <mergeCell ref="BC233:BD233"/>
    <mergeCell ref="BE233:BF233"/>
    <mergeCell ref="BG233:BH233"/>
    <mergeCell ref="B235:D235"/>
    <mergeCell ref="E235:F235"/>
    <mergeCell ref="G235:L235"/>
    <mergeCell ref="M235:S235"/>
    <mergeCell ref="T235:V235"/>
    <mergeCell ref="W235:AE235"/>
    <mergeCell ref="AF235:AH235"/>
    <mergeCell ref="AI235:AK235"/>
    <mergeCell ref="AL235:AN235"/>
    <mergeCell ref="BI236:BJ236"/>
    <mergeCell ref="B237:D237"/>
    <mergeCell ref="E237:F237"/>
    <mergeCell ref="G237:L237"/>
    <mergeCell ref="M234:S234"/>
    <mergeCell ref="T234:V234"/>
    <mergeCell ref="W234:AE234"/>
    <mergeCell ref="AF234:AH234"/>
    <mergeCell ref="AI234:AK234"/>
    <mergeCell ref="AL234:AN234"/>
    <mergeCell ref="AO234:AP234"/>
    <mergeCell ref="AQ234:AX234"/>
    <mergeCell ref="AY234:AZ234"/>
    <mergeCell ref="BA234:BB234"/>
    <mergeCell ref="BC234:BD234"/>
    <mergeCell ref="BE234:BF234"/>
    <mergeCell ref="BG234:BH234"/>
    <mergeCell ref="BI234:BJ234"/>
    <mergeCell ref="AO235:AP235"/>
    <mergeCell ref="AQ235:AX235"/>
    <mergeCell ref="AY235:AZ235"/>
    <mergeCell ref="BA235:BB235"/>
    <mergeCell ref="BC235:BD235"/>
    <mergeCell ref="BE235:BF235"/>
    <mergeCell ref="BG235:BH235"/>
    <mergeCell ref="BI235:BJ235"/>
    <mergeCell ref="B236:D236"/>
    <mergeCell ref="E236:F236"/>
    <mergeCell ref="G236:L236"/>
    <mergeCell ref="M236:S236"/>
    <mergeCell ref="T236:V236"/>
    <mergeCell ref="W236:AE236"/>
    <mergeCell ref="AF236:AH236"/>
    <mergeCell ref="AI236:AK236"/>
    <mergeCell ref="AL236:AN236"/>
    <mergeCell ref="AO236:AP236"/>
    <mergeCell ref="AQ236:AX236"/>
    <mergeCell ref="AY236:AZ236"/>
    <mergeCell ref="BA236:BB236"/>
    <mergeCell ref="BC236:BD236"/>
    <mergeCell ref="BE236:BF236"/>
    <mergeCell ref="BG236:BH236"/>
    <mergeCell ref="B238:D238"/>
    <mergeCell ref="E238:F238"/>
    <mergeCell ref="G238:L238"/>
    <mergeCell ref="M238:S238"/>
    <mergeCell ref="T238:V238"/>
    <mergeCell ref="W238:AE238"/>
    <mergeCell ref="AF238:AH238"/>
    <mergeCell ref="AI238:AK238"/>
    <mergeCell ref="AL238:AN238"/>
    <mergeCell ref="M237:S237"/>
    <mergeCell ref="T237:V237"/>
    <mergeCell ref="W237:AE237"/>
    <mergeCell ref="AF237:AH237"/>
    <mergeCell ref="AI237:AK237"/>
    <mergeCell ref="AL237:AN237"/>
    <mergeCell ref="AO237:AP237"/>
    <mergeCell ref="AQ237:AX237"/>
    <mergeCell ref="AY237:AZ237"/>
    <mergeCell ref="BA237:BB237"/>
    <mergeCell ref="BC237:BD237"/>
    <mergeCell ref="BE237:BF237"/>
    <mergeCell ref="BG237:BH237"/>
    <mergeCell ref="BI237:BJ237"/>
    <mergeCell ref="AO238:AP238"/>
    <mergeCell ref="AQ238:AX238"/>
    <mergeCell ref="AY238:AZ238"/>
    <mergeCell ref="BA238:BB238"/>
    <mergeCell ref="BC238:BD238"/>
    <mergeCell ref="BE238:BF238"/>
    <mergeCell ref="BG238:BH238"/>
    <mergeCell ref="BI238:BJ238"/>
    <mergeCell ref="AY241:AZ241"/>
    <mergeCell ref="BA241:BB241"/>
    <mergeCell ref="BC241:BD241"/>
    <mergeCell ref="BE241:BF241"/>
    <mergeCell ref="BG241:BH241"/>
    <mergeCell ref="BI241:BJ241"/>
    <mergeCell ref="B239:D239"/>
    <mergeCell ref="E239:F239"/>
    <mergeCell ref="G239:L239"/>
    <mergeCell ref="M239:S239"/>
    <mergeCell ref="T239:V239"/>
    <mergeCell ref="W239:AE239"/>
    <mergeCell ref="AF239:AH239"/>
    <mergeCell ref="AI239:AK239"/>
    <mergeCell ref="AL239:AN239"/>
    <mergeCell ref="AO239:AP239"/>
    <mergeCell ref="AQ239:AX239"/>
    <mergeCell ref="AY239:AZ239"/>
    <mergeCell ref="BA239:BB239"/>
    <mergeCell ref="BC239:BD239"/>
    <mergeCell ref="BE239:BF239"/>
    <mergeCell ref="BG239:BH239"/>
    <mergeCell ref="BC242:BD242"/>
    <mergeCell ref="BE242:BF242"/>
    <mergeCell ref="BG242:BH242"/>
    <mergeCell ref="B241:D241"/>
    <mergeCell ref="E241:F241"/>
    <mergeCell ref="G241:L241"/>
    <mergeCell ref="M241:S241"/>
    <mergeCell ref="T241:V241"/>
    <mergeCell ref="W241:AE241"/>
    <mergeCell ref="AF241:AH241"/>
    <mergeCell ref="AI241:AK241"/>
    <mergeCell ref="AL241:AN241"/>
    <mergeCell ref="BI239:BJ239"/>
    <mergeCell ref="B240:D240"/>
    <mergeCell ref="E240:F240"/>
    <mergeCell ref="G240:L240"/>
    <mergeCell ref="M240:S240"/>
    <mergeCell ref="T240:V240"/>
    <mergeCell ref="W240:AE240"/>
    <mergeCell ref="AF240:AH240"/>
    <mergeCell ref="AI240:AK240"/>
    <mergeCell ref="AL240:AN240"/>
    <mergeCell ref="AO240:AP240"/>
    <mergeCell ref="AQ240:AX240"/>
    <mergeCell ref="AY240:AZ240"/>
    <mergeCell ref="BA240:BB240"/>
    <mergeCell ref="BC240:BD240"/>
    <mergeCell ref="BE240:BF240"/>
    <mergeCell ref="BG240:BH240"/>
    <mergeCell ref="BI240:BJ240"/>
    <mergeCell ref="AO241:AP241"/>
    <mergeCell ref="AQ241:AX241"/>
    <mergeCell ref="AQ244:AX244"/>
    <mergeCell ref="BI242:BJ242"/>
    <mergeCell ref="B243:D243"/>
    <mergeCell ref="E243:F243"/>
    <mergeCell ref="G243:L243"/>
    <mergeCell ref="M243:S243"/>
    <mergeCell ref="T243:V243"/>
    <mergeCell ref="W243:AE243"/>
    <mergeCell ref="AF243:AH243"/>
    <mergeCell ref="AI243:AK243"/>
    <mergeCell ref="AL243:AN243"/>
    <mergeCell ref="AO243:AP243"/>
    <mergeCell ref="AQ243:AX243"/>
    <mergeCell ref="AY243:AZ243"/>
    <mergeCell ref="BA243:BB243"/>
    <mergeCell ref="BC243:BD243"/>
    <mergeCell ref="BE243:BF243"/>
    <mergeCell ref="BG243:BH243"/>
    <mergeCell ref="BI243:BJ243"/>
    <mergeCell ref="B242:D242"/>
    <mergeCell ref="E242:F242"/>
    <mergeCell ref="G242:L242"/>
    <mergeCell ref="M242:S242"/>
    <mergeCell ref="T242:V242"/>
    <mergeCell ref="W242:AE242"/>
    <mergeCell ref="AF242:AH242"/>
    <mergeCell ref="AI242:AK242"/>
    <mergeCell ref="AL242:AN242"/>
    <mergeCell ref="AO242:AP242"/>
    <mergeCell ref="AQ242:AX242"/>
    <mergeCell ref="AY242:AZ242"/>
    <mergeCell ref="BA242:BB242"/>
    <mergeCell ref="AL246:AN246"/>
    <mergeCell ref="AY244:AZ244"/>
    <mergeCell ref="BA244:BB244"/>
    <mergeCell ref="BC244:BD244"/>
    <mergeCell ref="BE244:BF244"/>
    <mergeCell ref="BG244:BH244"/>
    <mergeCell ref="BI244:BJ244"/>
    <mergeCell ref="B245:D245"/>
    <mergeCell ref="E245:F245"/>
    <mergeCell ref="G245:L245"/>
    <mergeCell ref="M245:S245"/>
    <mergeCell ref="T245:V245"/>
    <mergeCell ref="W245:AE245"/>
    <mergeCell ref="AF245:AH245"/>
    <mergeCell ref="AI245:AK245"/>
    <mergeCell ref="AL245:AN245"/>
    <mergeCell ref="AO245:AP245"/>
    <mergeCell ref="AQ245:AX245"/>
    <mergeCell ref="AY245:AZ245"/>
    <mergeCell ref="BA245:BB245"/>
    <mergeCell ref="BC245:BD245"/>
    <mergeCell ref="BE245:BF245"/>
    <mergeCell ref="BG245:BH245"/>
    <mergeCell ref="BI245:BJ245"/>
    <mergeCell ref="B244:D244"/>
    <mergeCell ref="G244:L244"/>
    <mergeCell ref="M244:S244"/>
    <mergeCell ref="W244:AE244"/>
    <mergeCell ref="AF244:AH244"/>
    <mergeCell ref="AI244:AK244"/>
    <mergeCell ref="AL244:AN244"/>
    <mergeCell ref="AO244:AP244"/>
    <mergeCell ref="AO246:AP246"/>
    <mergeCell ref="AQ246:AX246"/>
    <mergeCell ref="AY246:AZ246"/>
    <mergeCell ref="BA246:BB246"/>
    <mergeCell ref="BC246:BD246"/>
    <mergeCell ref="BE246:BF246"/>
    <mergeCell ref="BG246:BH246"/>
    <mergeCell ref="BI246:BJ246"/>
    <mergeCell ref="B247:D247"/>
    <mergeCell ref="E247:F247"/>
    <mergeCell ref="G247:L247"/>
    <mergeCell ref="M247:S247"/>
    <mergeCell ref="T247:V247"/>
    <mergeCell ref="W247:AE247"/>
    <mergeCell ref="AF247:AH247"/>
    <mergeCell ref="AI247:AK247"/>
    <mergeCell ref="AL247:AN247"/>
    <mergeCell ref="AO247:AP247"/>
    <mergeCell ref="AQ247:AX247"/>
    <mergeCell ref="AY247:AZ247"/>
    <mergeCell ref="BA247:BB247"/>
    <mergeCell ref="BC247:BD247"/>
    <mergeCell ref="BE247:BF247"/>
    <mergeCell ref="BG247:BH247"/>
    <mergeCell ref="B246:D246"/>
    <mergeCell ref="E246:F246"/>
    <mergeCell ref="G246:L246"/>
    <mergeCell ref="M246:S246"/>
    <mergeCell ref="T246:V246"/>
    <mergeCell ref="W246:AE246"/>
    <mergeCell ref="AF246:AH246"/>
    <mergeCell ref="AI246:AK246"/>
    <mergeCell ref="BI247:BJ247"/>
    <mergeCell ref="B248:D248"/>
    <mergeCell ref="E248:F248"/>
    <mergeCell ref="G248:L248"/>
    <mergeCell ref="M248:S248"/>
    <mergeCell ref="T248:V248"/>
    <mergeCell ref="W248:AE248"/>
    <mergeCell ref="AF248:AH248"/>
    <mergeCell ref="AI248:AK248"/>
    <mergeCell ref="AL248:AN248"/>
    <mergeCell ref="AO248:AP248"/>
    <mergeCell ref="AQ248:AX248"/>
    <mergeCell ref="AY248:AZ248"/>
    <mergeCell ref="BA248:BB248"/>
    <mergeCell ref="BC248:BD248"/>
    <mergeCell ref="BE248:BF248"/>
    <mergeCell ref="BG248:BH248"/>
    <mergeCell ref="BI248:BJ248"/>
    <mergeCell ref="BI250:BJ250"/>
    <mergeCell ref="AO251:AP251"/>
    <mergeCell ref="AQ251:AX251"/>
    <mergeCell ref="AY251:AZ251"/>
    <mergeCell ref="BA251:BB251"/>
    <mergeCell ref="BC251:BD251"/>
    <mergeCell ref="BE251:BF251"/>
    <mergeCell ref="BG251:BH251"/>
    <mergeCell ref="BI251:BJ251"/>
    <mergeCell ref="B249:D249"/>
    <mergeCell ref="E249:F249"/>
    <mergeCell ref="G249:L249"/>
    <mergeCell ref="M249:S249"/>
    <mergeCell ref="T249:V249"/>
    <mergeCell ref="W249:AE249"/>
    <mergeCell ref="AF249:AH249"/>
    <mergeCell ref="AI249:AK249"/>
    <mergeCell ref="AL249:AN249"/>
    <mergeCell ref="AO249:AP249"/>
    <mergeCell ref="AQ249:AX249"/>
    <mergeCell ref="AY249:AZ249"/>
    <mergeCell ref="BA249:BB249"/>
    <mergeCell ref="BC249:BD249"/>
    <mergeCell ref="BE249:BF249"/>
    <mergeCell ref="BG249:BH249"/>
    <mergeCell ref="BI249:BJ249"/>
    <mergeCell ref="BE252:BF252"/>
    <mergeCell ref="BG252:BH252"/>
    <mergeCell ref="B251:D251"/>
    <mergeCell ref="E251:F251"/>
    <mergeCell ref="G251:L251"/>
    <mergeCell ref="M251:S251"/>
    <mergeCell ref="T251:V251"/>
    <mergeCell ref="W251:AE251"/>
    <mergeCell ref="AF251:AH251"/>
    <mergeCell ref="AI251:AK251"/>
    <mergeCell ref="AL251:AN251"/>
    <mergeCell ref="B250:D250"/>
    <mergeCell ref="E250:F250"/>
    <mergeCell ref="G250:L250"/>
    <mergeCell ref="M250:S250"/>
    <mergeCell ref="T250:V250"/>
    <mergeCell ref="W250:AE250"/>
    <mergeCell ref="AF250:AH250"/>
    <mergeCell ref="AI250:AK250"/>
    <mergeCell ref="AL250:AN250"/>
    <mergeCell ref="AO250:AP250"/>
    <mergeCell ref="AQ250:AX250"/>
    <mergeCell ref="AY250:AZ250"/>
    <mergeCell ref="BA250:BB250"/>
    <mergeCell ref="BC250:BD250"/>
    <mergeCell ref="BE250:BF250"/>
    <mergeCell ref="BG250:BH250"/>
    <mergeCell ref="BI252:BJ252"/>
    <mergeCell ref="B253:D253"/>
    <mergeCell ref="E253:F253"/>
    <mergeCell ref="G253:L253"/>
    <mergeCell ref="M253:S253"/>
    <mergeCell ref="T253:V253"/>
    <mergeCell ref="W253:AE253"/>
    <mergeCell ref="AF253:AH253"/>
    <mergeCell ref="AI253:AK253"/>
    <mergeCell ref="AL253:AN253"/>
    <mergeCell ref="AO253:AP253"/>
    <mergeCell ref="AQ253:AX253"/>
    <mergeCell ref="AY253:AZ253"/>
    <mergeCell ref="BA253:BB253"/>
    <mergeCell ref="BC253:BD253"/>
    <mergeCell ref="BE253:BF253"/>
    <mergeCell ref="BG253:BH253"/>
    <mergeCell ref="BI253:BJ253"/>
    <mergeCell ref="B252:D252"/>
    <mergeCell ref="E252:F252"/>
    <mergeCell ref="G252:L252"/>
    <mergeCell ref="M252:S252"/>
    <mergeCell ref="T252:V252"/>
    <mergeCell ref="W252:AE252"/>
    <mergeCell ref="AF252:AH252"/>
    <mergeCell ref="AI252:AK252"/>
    <mergeCell ref="AL252:AN252"/>
    <mergeCell ref="AO252:AP252"/>
    <mergeCell ref="AQ252:AX252"/>
    <mergeCell ref="AY252:AZ252"/>
    <mergeCell ref="BA252:BB252"/>
    <mergeCell ref="BC252:BD252"/>
    <mergeCell ref="BI255:BJ255"/>
    <mergeCell ref="AO254:AP254"/>
    <mergeCell ref="AQ254:AX254"/>
    <mergeCell ref="AY254:AZ254"/>
    <mergeCell ref="BA254:BB254"/>
    <mergeCell ref="BC254:BD254"/>
    <mergeCell ref="BE254:BF254"/>
    <mergeCell ref="BG254:BH254"/>
    <mergeCell ref="BI254:BJ254"/>
    <mergeCell ref="B254:D254"/>
    <mergeCell ref="E254:F254"/>
    <mergeCell ref="G254:L254"/>
    <mergeCell ref="M254:S254"/>
    <mergeCell ref="T254:V254"/>
    <mergeCell ref="W254:AE254"/>
    <mergeCell ref="BH259:BJ259"/>
    <mergeCell ref="AF254:AH254"/>
    <mergeCell ref="AI254:AK254"/>
    <mergeCell ref="AL254:AN254"/>
    <mergeCell ref="AF272:AH272"/>
    <mergeCell ref="AV261:AZ261"/>
    <mergeCell ref="BA261:BJ261"/>
    <mergeCell ref="A263:BJ263"/>
    <mergeCell ref="A264:E264"/>
    <mergeCell ref="F264:AX264"/>
    <mergeCell ref="AY264:BC264"/>
    <mergeCell ref="BD264:BJ264"/>
    <mergeCell ref="A265:E265"/>
    <mergeCell ref="F265:O265"/>
    <mergeCell ref="P265:T265"/>
    <mergeCell ref="U265:AH265"/>
    <mergeCell ref="AI265:AM265"/>
    <mergeCell ref="AN265:AX265"/>
    <mergeCell ref="AY265:BC265"/>
    <mergeCell ref="BD265:BJ265"/>
    <mergeCell ref="B255:D255"/>
    <mergeCell ref="E255:F255"/>
    <mergeCell ref="G255:L255"/>
    <mergeCell ref="M255:S255"/>
    <mergeCell ref="T255:V255"/>
    <mergeCell ref="W255:AE255"/>
    <mergeCell ref="AF255:AH255"/>
    <mergeCell ref="AI255:AK255"/>
    <mergeCell ref="AL255:AN255"/>
    <mergeCell ref="AO255:AP255"/>
    <mergeCell ref="AQ255:AX255"/>
    <mergeCell ref="AY255:AZ255"/>
    <mergeCell ref="BA255:BB255"/>
    <mergeCell ref="BC255:BD255"/>
    <mergeCell ref="BE255:BF255"/>
    <mergeCell ref="BG255:BH255"/>
    <mergeCell ref="AO270:AP270"/>
    <mergeCell ref="A266:A298"/>
    <mergeCell ref="B266:D269"/>
    <mergeCell ref="E266:F269"/>
    <mergeCell ref="G266:V267"/>
    <mergeCell ref="W266:AE267"/>
    <mergeCell ref="AF266:AN267"/>
    <mergeCell ref="AO266:AX267"/>
    <mergeCell ref="AY266:BJ267"/>
    <mergeCell ref="G268:L269"/>
    <mergeCell ref="M268:S269"/>
    <mergeCell ref="T268:V269"/>
    <mergeCell ref="W268:AE269"/>
    <mergeCell ref="AF268:AH269"/>
    <mergeCell ref="AI268:AK269"/>
    <mergeCell ref="AL268:AN269"/>
    <mergeCell ref="AO268:AP269"/>
    <mergeCell ref="AQ268:AX269"/>
    <mergeCell ref="AY268:AZ269"/>
    <mergeCell ref="BA268:BB269"/>
    <mergeCell ref="BC268:BD269"/>
    <mergeCell ref="BE268:BF269"/>
    <mergeCell ref="BG268:BH269"/>
    <mergeCell ref="BI268:BJ269"/>
    <mergeCell ref="B270:D270"/>
    <mergeCell ref="AL272:AN272"/>
    <mergeCell ref="AQ270:AX270"/>
    <mergeCell ref="AY270:AZ270"/>
    <mergeCell ref="BA270:BB270"/>
    <mergeCell ref="BC270:BD270"/>
    <mergeCell ref="BE270:BF270"/>
    <mergeCell ref="W272:AE272"/>
    <mergeCell ref="E272:F272"/>
    <mergeCell ref="G272:L272"/>
    <mergeCell ref="M272:S272"/>
    <mergeCell ref="T272:V272"/>
    <mergeCell ref="AI272:AK272"/>
    <mergeCell ref="BG270:BH270"/>
    <mergeCell ref="BI270:BJ270"/>
    <mergeCell ref="B271:D271"/>
    <mergeCell ref="E271:F271"/>
    <mergeCell ref="G271:L271"/>
    <mergeCell ref="M271:S271"/>
    <mergeCell ref="T271:V271"/>
    <mergeCell ref="W271:AE271"/>
    <mergeCell ref="AF271:AH271"/>
    <mergeCell ref="AI271:AK271"/>
    <mergeCell ref="AL271:AN271"/>
    <mergeCell ref="AO271:AP271"/>
    <mergeCell ref="AQ271:AX271"/>
    <mergeCell ref="AY271:AZ271"/>
    <mergeCell ref="BA271:BB271"/>
    <mergeCell ref="BC271:BD271"/>
    <mergeCell ref="BE271:BF271"/>
    <mergeCell ref="BG271:BH271"/>
    <mergeCell ref="BI271:BJ271"/>
    <mergeCell ref="E270:F270"/>
    <mergeCell ref="G270:L270"/>
    <mergeCell ref="M270:S270"/>
    <mergeCell ref="T270:V270"/>
    <mergeCell ref="W270:AE270"/>
    <mergeCell ref="AF270:AH270"/>
    <mergeCell ref="AI270:AK270"/>
    <mergeCell ref="AL270:AN270"/>
    <mergeCell ref="AQ275:AX275"/>
    <mergeCell ref="AY275:AZ275"/>
    <mergeCell ref="BA275:BB275"/>
    <mergeCell ref="BC275:BD275"/>
    <mergeCell ref="BE275:BF275"/>
    <mergeCell ref="BG275:BH275"/>
    <mergeCell ref="BI275:BJ275"/>
    <mergeCell ref="AO272:AP272"/>
    <mergeCell ref="AQ272:AX272"/>
    <mergeCell ref="AY272:AZ272"/>
    <mergeCell ref="BA272:BB272"/>
    <mergeCell ref="BC272:BD272"/>
    <mergeCell ref="BE272:BF272"/>
    <mergeCell ref="BG272:BH272"/>
    <mergeCell ref="BI272:BJ272"/>
    <mergeCell ref="B273:D273"/>
    <mergeCell ref="E273:F273"/>
    <mergeCell ref="G273:L273"/>
    <mergeCell ref="M273:S273"/>
    <mergeCell ref="T273:V273"/>
    <mergeCell ref="W273:AE273"/>
    <mergeCell ref="AF273:AH273"/>
    <mergeCell ref="AI273:AK273"/>
    <mergeCell ref="AL273:AN273"/>
    <mergeCell ref="AO273:AP273"/>
    <mergeCell ref="AQ273:AX273"/>
    <mergeCell ref="AY273:AZ273"/>
    <mergeCell ref="BA273:BB273"/>
    <mergeCell ref="BC273:BD273"/>
    <mergeCell ref="BE273:BF273"/>
    <mergeCell ref="BG273:BH273"/>
    <mergeCell ref="B272:D272"/>
    <mergeCell ref="BI276:BJ276"/>
    <mergeCell ref="B277:D277"/>
    <mergeCell ref="E277:F277"/>
    <mergeCell ref="G277:L277"/>
    <mergeCell ref="B275:D275"/>
    <mergeCell ref="E275:F275"/>
    <mergeCell ref="G275:L275"/>
    <mergeCell ref="M275:S275"/>
    <mergeCell ref="T275:V275"/>
    <mergeCell ref="W275:AE275"/>
    <mergeCell ref="AF275:AH275"/>
    <mergeCell ref="AI275:AK275"/>
    <mergeCell ref="AL275:AN275"/>
    <mergeCell ref="BI273:BJ273"/>
    <mergeCell ref="B274:D274"/>
    <mergeCell ref="E274:F274"/>
    <mergeCell ref="G274:L274"/>
    <mergeCell ref="M274:S274"/>
    <mergeCell ref="T274:V274"/>
    <mergeCell ref="W274:AE274"/>
    <mergeCell ref="AF274:AH274"/>
    <mergeCell ref="AI274:AK274"/>
    <mergeCell ref="AL274:AN274"/>
    <mergeCell ref="AO274:AP274"/>
    <mergeCell ref="AQ274:AX274"/>
    <mergeCell ref="AY274:AZ274"/>
    <mergeCell ref="BA274:BB274"/>
    <mergeCell ref="BC274:BD274"/>
    <mergeCell ref="BE274:BF274"/>
    <mergeCell ref="BG274:BH274"/>
    <mergeCell ref="BI274:BJ274"/>
    <mergeCell ref="AO275:AP275"/>
    <mergeCell ref="B276:D276"/>
    <mergeCell ref="E276:F276"/>
    <mergeCell ref="G276:L276"/>
    <mergeCell ref="M276:S276"/>
    <mergeCell ref="T276:V276"/>
    <mergeCell ref="W276:AE276"/>
    <mergeCell ref="AF276:AH276"/>
    <mergeCell ref="AI276:AK276"/>
    <mergeCell ref="AL276:AN276"/>
    <mergeCell ref="AO276:AP276"/>
    <mergeCell ref="AQ276:AX276"/>
    <mergeCell ref="AY276:AZ276"/>
    <mergeCell ref="BA276:BB276"/>
    <mergeCell ref="BC276:BD276"/>
    <mergeCell ref="BE276:BF276"/>
    <mergeCell ref="BG276:BH276"/>
    <mergeCell ref="B278:D278"/>
    <mergeCell ref="E278:F278"/>
    <mergeCell ref="G278:L278"/>
    <mergeCell ref="M278:S278"/>
    <mergeCell ref="T278:V278"/>
    <mergeCell ref="W278:AE278"/>
    <mergeCell ref="AF278:AH278"/>
    <mergeCell ref="AI278:AK278"/>
    <mergeCell ref="AL278:AN278"/>
    <mergeCell ref="BI279:BJ279"/>
    <mergeCell ref="B280:D280"/>
    <mergeCell ref="E280:F280"/>
    <mergeCell ref="G280:L280"/>
    <mergeCell ref="M277:S277"/>
    <mergeCell ref="T277:V277"/>
    <mergeCell ref="W277:AE277"/>
    <mergeCell ref="AF277:AH277"/>
    <mergeCell ref="AI277:AK277"/>
    <mergeCell ref="AL277:AN277"/>
    <mergeCell ref="AO277:AP277"/>
    <mergeCell ref="AQ277:AX277"/>
    <mergeCell ref="AY277:AZ277"/>
    <mergeCell ref="BA277:BB277"/>
    <mergeCell ref="BC277:BD277"/>
    <mergeCell ref="BE277:BF277"/>
    <mergeCell ref="BG277:BH277"/>
    <mergeCell ref="BI277:BJ277"/>
    <mergeCell ref="AO278:AP278"/>
    <mergeCell ref="AQ278:AX278"/>
    <mergeCell ref="AY278:AZ278"/>
    <mergeCell ref="BA278:BB278"/>
    <mergeCell ref="BC278:BD278"/>
    <mergeCell ref="BE278:BF278"/>
    <mergeCell ref="BG278:BH278"/>
    <mergeCell ref="BI278:BJ278"/>
    <mergeCell ref="B279:D279"/>
    <mergeCell ref="E279:F279"/>
    <mergeCell ref="G279:L279"/>
    <mergeCell ref="M279:S279"/>
    <mergeCell ref="T279:V279"/>
    <mergeCell ref="W279:AE279"/>
    <mergeCell ref="AF279:AH279"/>
    <mergeCell ref="AI279:AK279"/>
    <mergeCell ref="AL279:AN279"/>
    <mergeCell ref="AO279:AP279"/>
    <mergeCell ref="AQ279:AX279"/>
    <mergeCell ref="AY279:AZ279"/>
    <mergeCell ref="BA279:BB279"/>
    <mergeCell ref="BC279:BD279"/>
    <mergeCell ref="BE279:BF279"/>
    <mergeCell ref="BG279:BH279"/>
    <mergeCell ref="B281:D281"/>
    <mergeCell ref="E281:F281"/>
    <mergeCell ref="G281:L281"/>
    <mergeCell ref="M281:S281"/>
    <mergeCell ref="T281:V281"/>
    <mergeCell ref="W281:AE281"/>
    <mergeCell ref="AF281:AH281"/>
    <mergeCell ref="AI281:AK281"/>
    <mergeCell ref="AL281:AN281"/>
    <mergeCell ref="M280:S280"/>
    <mergeCell ref="T280:V280"/>
    <mergeCell ref="W280:AE280"/>
    <mergeCell ref="AF280:AH280"/>
    <mergeCell ref="AI280:AK280"/>
    <mergeCell ref="AL280:AN280"/>
    <mergeCell ref="AO280:AP280"/>
    <mergeCell ref="AQ280:AX280"/>
    <mergeCell ref="AY280:AZ280"/>
    <mergeCell ref="BA280:BB280"/>
    <mergeCell ref="BC280:BD280"/>
    <mergeCell ref="BE280:BF280"/>
    <mergeCell ref="BG280:BH280"/>
    <mergeCell ref="BI280:BJ280"/>
    <mergeCell ref="AO281:AP281"/>
    <mergeCell ref="AQ281:AX281"/>
    <mergeCell ref="AY281:AZ281"/>
    <mergeCell ref="BA281:BB281"/>
    <mergeCell ref="BC281:BD281"/>
    <mergeCell ref="BE281:BF281"/>
    <mergeCell ref="BG281:BH281"/>
    <mergeCell ref="BI281:BJ281"/>
    <mergeCell ref="BI284:BJ284"/>
    <mergeCell ref="B282:D282"/>
    <mergeCell ref="E282:F282"/>
    <mergeCell ref="G282:L282"/>
    <mergeCell ref="M282:S282"/>
    <mergeCell ref="T282:V282"/>
    <mergeCell ref="W282:AE282"/>
    <mergeCell ref="AF282:AH282"/>
    <mergeCell ref="AI282:AK282"/>
    <mergeCell ref="AL282:AN282"/>
    <mergeCell ref="AO282:AP282"/>
    <mergeCell ref="AQ282:AX282"/>
    <mergeCell ref="AY282:AZ282"/>
    <mergeCell ref="BA282:BB282"/>
    <mergeCell ref="BC282:BD282"/>
    <mergeCell ref="BE282:BF282"/>
    <mergeCell ref="BG282:BH282"/>
    <mergeCell ref="BI282:BJ282"/>
    <mergeCell ref="B283:D283"/>
    <mergeCell ref="E283:F283"/>
    <mergeCell ref="G283:L283"/>
    <mergeCell ref="M283:S283"/>
    <mergeCell ref="T283:V283"/>
    <mergeCell ref="W283:AE283"/>
    <mergeCell ref="AF283:AH283"/>
    <mergeCell ref="AI283:AK283"/>
    <mergeCell ref="AL283:AN283"/>
    <mergeCell ref="AO283:AP283"/>
    <mergeCell ref="AQ283:AX283"/>
    <mergeCell ref="AY283:AZ283"/>
    <mergeCell ref="BA283:BB283"/>
    <mergeCell ref="BC283:BD283"/>
    <mergeCell ref="BE283:BF283"/>
    <mergeCell ref="BG283:BH283"/>
    <mergeCell ref="BI283:BJ283"/>
    <mergeCell ref="AF285:AH285"/>
    <mergeCell ref="AI285:AK285"/>
    <mergeCell ref="AL285:AN285"/>
    <mergeCell ref="AO285:AP285"/>
    <mergeCell ref="AQ285:AX285"/>
    <mergeCell ref="AY285:AZ285"/>
    <mergeCell ref="BA285:BB285"/>
    <mergeCell ref="BC285:BD285"/>
    <mergeCell ref="BE285:BF285"/>
    <mergeCell ref="BG285:BH285"/>
    <mergeCell ref="BI285:BJ285"/>
    <mergeCell ref="B284:D284"/>
    <mergeCell ref="E284:F284"/>
    <mergeCell ref="G284:L284"/>
    <mergeCell ref="M284:S284"/>
    <mergeCell ref="T284:V284"/>
    <mergeCell ref="W284:AE284"/>
    <mergeCell ref="AF284:AH284"/>
    <mergeCell ref="AI284:AK284"/>
    <mergeCell ref="AL284:AN284"/>
    <mergeCell ref="AO284:AP284"/>
    <mergeCell ref="AQ284:AX284"/>
    <mergeCell ref="AY284:AZ284"/>
    <mergeCell ref="BA284:BB284"/>
    <mergeCell ref="BC284:BD284"/>
    <mergeCell ref="BE284:BF284"/>
    <mergeCell ref="BG284:BH284"/>
    <mergeCell ref="G287:L287"/>
    <mergeCell ref="M287:S287"/>
    <mergeCell ref="W287:AE287"/>
    <mergeCell ref="AF287:AH287"/>
    <mergeCell ref="AI287:AK287"/>
    <mergeCell ref="AL287:AN287"/>
    <mergeCell ref="AO287:AP287"/>
    <mergeCell ref="AQ287:AX287"/>
    <mergeCell ref="B286:D286"/>
    <mergeCell ref="E286:F286"/>
    <mergeCell ref="G286:L286"/>
    <mergeCell ref="M286:S286"/>
    <mergeCell ref="T286:V286"/>
    <mergeCell ref="W286:AE286"/>
    <mergeCell ref="AF286:AH286"/>
    <mergeCell ref="AI286:AK286"/>
    <mergeCell ref="AL286:AN286"/>
    <mergeCell ref="AO286:AP286"/>
    <mergeCell ref="AQ286:AX286"/>
    <mergeCell ref="AY286:AZ286"/>
    <mergeCell ref="BA286:BB286"/>
    <mergeCell ref="BC286:BD286"/>
    <mergeCell ref="BE286:BF286"/>
    <mergeCell ref="BG286:BH286"/>
    <mergeCell ref="BI286:BJ286"/>
    <mergeCell ref="B285:D285"/>
    <mergeCell ref="E285:F285"/>
    <mergeCell ref="G285:L285"/>
    <mergeCell ref="M285:S285"/>
    <mergeCell ref="T285:V285"/>
    <mergeCell ref="W285:AE285"/>
    <mergeCell ref="E289:F289"/>
    <mergeCell ref="G289:L289"/>
    <mergeCell ref="M289:S289"/>
    <mergeCell ref="T289:V289"/>
    <mergeCell ref="W289:AE289"/>
    <mergeCell ref="AF289:AH289"/>
    <mergeCell ref="AI289:AK289"/>
    <mergeCell ref="AL289:AN289"/>
    <mergeCell ref="AY287:AZ287"/>
    <mergeCell ref="BA287:BB287"/>
    <mergeCell ref="BC287:BD287"/>
    <mergeCell ref="BE287:BF287"/>
    <mergeCell ref="BG287:BH287"/>
    <mergeCell ref="BI287:BJ287"/>
    <mergeCell ref="B288:D288"/>
    <mergeCell ref="E288:F288"/>
    <mergeCell ref="G288:L288"/>
    <mergeCell ref="AQ288:AX288"/>
    <mergeCell ref="AY288:AZ288"/>
    <mergeCell ref="BA288:BB288"/>
    <mergeCell ref="BC288:BD288"/>
    <mergeCell ref="BE288:BF288"/>
    <mergeCell ref="BG288:BH288"/>
    <mergeCell ref="B291:D291"/>
    <mergeCell ref="E291:F291"/>
    <mergeCell ref="G291:L291"/>
    <mergeCell ref="M291:S291"/>
    <mergeCell ref="T291:V291"/>
    <mergeCell ref="BI288:BJ288"/>
    <mergeCell ref="B287:D287"/>
    <mergeCell ref="AQ292:AX292"/>
    <mergeCell ref="AY292:AZ292"/>
    <mergeCell ref="BA292:BB292"/>
    <mergeCell ref="BC292:BD292"/>
    <mergeCell ref="BE292:BF292"/>
    <mergeCell ref="BG292:BH292"/>
    <mergeCell ref="BI292:BJ292"/>
    <mergeCell ref="AO289:AP289"/>
    <mergeCell ref="AQ289:AX289"/>
    <mergeCell ref="AY289:AZ289"/>
    <mergeCell ref="BA289:BB289"/>
    <mergeCell ref="BC289:BD289"/>
    <mergeCell ref="BE289:BF289"/>
    <mergeCell ref="BG289:BH289"/>
    <mergeCell ref="BI289:BJ289"/>
    <mergeCell ref="B290:D290"/>
    <mergeCell ref="E290:F290"/>
    <mergeCell ref="B289:D289"/>
    <mergeCell ref="BI290:BJ290"/>
    <mergeCell ref="B292:D292"/>
    <mergeCell ref="E292:F292"/>
    <mergeCell ref="G292:L292"/>
    <mergeCell ref="M292:S292"/>
    <mergeCell ref="T292:V292"/>
    <mergeCell ref="W292:AE292"/>
    <mergeCell ref="AF292:AH292"/>
    <mergeCell ref="AI292:AK292"/>
    <mergeCell ref="AL292:AN292"/>
    <mergeCell ref="AO292:AP292"/>
    <mergeCell ref="M288:S288"/>
    <mergeCell ref="T288:V288"/>
    <mergeCell ref="W288:AE288"/>
    <mergeCell ref="AF288:AH288"/>
    <mergeCell ref="AI288:AK288"/>
    <mergeCell ref="AL288:AN288"/>
    <mergeCell ref="AO288:AP288"/>
    <mergeCell ref="W291:AE291"/>
    <mergeCell ref="AF291:AH291"/>
    <mergeCell ref="AI291:AK291"/>
    <mergeCell ref="AL291:AN291"/>
    <mergeCell ref="AO291:AP291"/>
    <mergeCell ref="G290:L290"/>
    <mergeCell ref="M290:S290"/>
    <mergeCell ref="T290:V290"/>
    <mergeCell ref="W290:AE290"/>
    <mergeCell ref="AF290:AH290"/>
    <mergeCell ref="AI290:AK290"/>
    <mergeCell ref="AL290:AN290"/>
    <mergeCell ref="AO290:AP290"/>
    <mergeCell ref="AQ290:AX290"/>
    <mergeCell ref="AY290:AZ290"/>
    <mergeCell ref="BA290:BB290"/>
    <mergeCell ref="BC290:BD290"/>
    <mergeCell ref="BE290:BF290"/>
    <mergeCell ref="BG290:BH290"/>
    <mergeCell ref="BE295:BF295"/>
    <mergeCell ref="BG295:BH295"/>
    <mergeCell ref="BI293:BJ293"/>
    <mergeCell ref="BA293:BB293"/>
    <mergeCell ref="BC293:BD293"/>
    <mergeCell ref="BE293:BF293"/>
    <mergeCell ref="BG293:BH293"/>
    <mergeCell ref="AQ291:AX291"/>
    <mergeCell ref="AY291:AZ291"/>
    <mergeCell ref="BA291:BB291"/>
    <mergeCell ref="BC291:BD291"/>
    <mergeCell ref="BE291:BF291"/>
    <mergeCell ref="BG291:BH291"/>
    <mergeCell ref="E294:F294"/>
    <mergeCell ref="G294:L294"/>
    <mergeCell ref="M294:S294"/>
    <mergeCell ref="T294:V294"/>
    <mergeCell ref="W294:AE294"/>
    <mergeCell ref="AF294:AH294"/>
    <mergeCell ref="AI294:AK294"/>
    <mergeCell ref="AL294:AN294"/>
    <mergeCell ref="AO294:AP294"/>
    <mergeCell ref="AQ294:AX294"/>
    <mergeCell ref="AY294:AZ294"/>
    <mergeCell ref="BA294:BB294"/>
    <mergeCell ref="BC294:BD294"/>
    <mergeCell ref="BE294:BF294"/>
    <mergeCell ref="BG294:BH294"/>
    <mergeCell ref="BI294:BJ294"/>
    <mergeCell ref="BI291:BJ291"/>
    <mergeCell ref="T296:V296"/>
    <mergeCell ref="W296:AE296"/>
    <mergeCell ref="AY298:AZ298"/>
    <mergeCell ref="BA298:BB298"/>
    <mergeCell ref="B293:D293"/>
    <mergeCell ref="E293:F293"/>
    <mergeCell ref="G293:L293"/>
    <mergeCell ref="M293:S293"/>
    <mergeCell ref="T293:V293"/>
    <mergeCell ref="W293:AE293"/>
    <mergeCell ref="AF293:AH293"/>
    <mergeCell ref="AI293:AK293"/>
    <mergeCell ref="AL293:AN293"/>
    <mergeCell ref="AO293:AP293"/>
    <mergeCell ref="AQ293:AX293"/>
    <mergeCell ref="AY293:AZ293"/>
    <mergeCell ref="BI295:BJ295"/>
    <mergeCell ref="B295:D295"/>
    <mergeCell ref="E295:F295"/>
    <mergeCell ref="G295:L295"/>
    <mergeCell ref="M295:S295"/>
    <mergeCell ref="T295:V295"/>
    <mergeCell ref="W295:AE295"/>
    <mergeCell ref="AF295:AH295"/>
    <mergeCell ref="AI295:AK295"/>
    <mergeCell ref="AL295:AN295"/>
    <mergeCell ref="AO295:AP295"/>
    <mergeCell ref="AQ295:AX295"/>
    <mergeCell ref="AY295:AZ295"/>
    <mergeCell ref="BA295:BB295"/>
    <mergeCell ref="BC295:BD295"/>
    <mergeCell ref="B294:D294"/>
    <mergeCell ref="AI298:AK298"/>
    <mergeCell ref="AL298:AN298"/>
    <mergeCell ref="AO298:AP298"/>
    <mergeCell ref="AQ298:AX298"/>
    <mergeCell ref="BG298:BH298"/>
    <mergeCell ref="BI298:BJ298"/>
    <mergeCell ref="AO296:AP296"/>
    <mergeCell ref="AQ296:AX296"/>
    <mergeCell ref="AY296:AZ296"/>
    <mergeCell ref="BA296:BB296"/>
    <mergeCell ref="BC296:BD296"/>
    <mergeCell ref="BE296:BF296"/>
    <mergeCell ref="BG296:BH296"/>
    <mergeCell ref="BI296:BJ296"/>
    <mergeCell ref="B297:D297"/>
    <mergeCell ref="E297:F297"/>
    <mergeCell ref="G297:L297"/>
    <mergeCell ref="M297:S297"/>
    <mergeCell ref="T297:V297"/>
    <mergeCell ref="W297:AE297"/>
    <mergeCell ref="AF297:AH297"/>
    <mergeCell ref="AO297:AP297"/>
    <mergeCell ref="AQ297:AX297"/>
    <mergeCell ref="AY297:AZ297"/>
    <mergeCell ref="BA297:BB297"/>
    <mergeCell ref="BC297:BD297"/>
    <mergeCell ref="BE297:BF297"/>
    <mergeCell ref="BG297:BH297"/>
    <mergeCell ref="B296:D296"/>
    <mergeCell ref="E296:F296"/>
    <mergeCell ref="G296:L296"/>
    <mergeCell ref="M296:S296"/>
    <mergeCell ref="B313:D313"/>
    <mergeCell ref="AL315:AN315"/>
    <mergeCell ref="AQ313:AX313"/>
    <mergeCell ref="AY313:AZ313"/>
    <mergeCell ref="BH302:BJ302"/>
    <mergeCell ref="AV304:AZ304"/>
    <mergeCell ref="BA304:BJ304"/>
    <mergeCell ref="AF296:AH296"/>
    <mergeCell ref="AI296:AK296"/>
    <mergeCell ref="AL296:AN296"/>
    <mergeCell ref="AF315:AH315"/>
    <mergeCell ref="A306:BJ306"/>
    <mergeCell ref="A307:E307"/>
    <mergeCell ref="F307:AX307"/>
    <mergeCell ref="AY307:BC307"/>
    <mergeCell ref="BD307:BJ307"/>
    <mergeCell ref="A308:E308"/>
    <mergeCell ref="F308:O308"/>
    <mergeCell ref="P308:T308"/>
    <mergeCell ref="U308:AH308"/>
    <mergeCell ref="AI308:AM308"/>
    <mergeCell ref="AN308:AX308"/>
    <mergeCell ref="AY308:BC308"/>
    <mergeCell ref="BD308:BJ308"/>
    <mergeCell ref="BI297:BJ297"/>
    <mergeCell ref="B298:D298"/>
    <mergeCell ref="E298:F298"/>
    <mergeCell ref="G298:L298"/>
    <mergeCell ref="M298:S298"/>
    <mergeCell ref="T298:V298"/>
    <mergeCell ref="W298:AE298"/>
    <mergeCell ref="AF298:AH298"/>
    <mergeCell ref="E313:F313"/>
    <mergeCell ref="G313:L313"/>
    <mergeCell ref="M313:S313"/>
    <mergeCell ref="T313:V313"/>
    <mergeCell ref="BC298:BD298"/>
    <mergeCell ref="BE298:BF298"/>
    <mergeCell ref="AI297:AK297"/>
    <mergeCell ref="AL297:AN297"/>
    <mergeCell ref="AO313:AP313"/>
    <mergeCell ref="A309:A341"/>
    <mergeCell ref="B309:D312"/>
    <mergeCell ref="E309:F312"/>
    <mergeCell ref="G309:V310"/>
    <mergeCell ref="W309:AE310"/>
    <mergeCell ref="AF309:AN310"/>
    <mergeCell ref="AO309:AX310"/>
    <mergeCell ref="AY309:BJ310"/>
    <mergeCell ref="G311:L312"/>
    <mergeCell ref="M311:S312"/>
    <mergeCell ref="T311:V312"/>
    <mergeCell ref="W311:AE312"/>
    <mergeCell ref="AF311:AH312"/>
    <mergeCell ref="AI311:AK312"/>
    <mergeCell ref="AL311:AN312"/>
    <mergeCell ref="AO311:AP312"/>
    <mergeCell ref="AQ311:AX312"/>
    <mergeCell ref="AY311:AZ312"/>
    <mergeCell ref="BA311:BB312"/>
    <mergeCell ref="BC311:BD312"/>
    <mergeCell ref="BE311:BF312"/>
    <mergeCell ref="BG311:BH312"/>
    <mergeCell ref="BI311:BJ312"/>
    <mergeCell ref="B314:D314"/>
    <mergeCell ref="E314:F314"/>
    <mergeCell ref="G314:L314"/>
    <mergeCell ref="M314:S314"/>
    <mergeCell ref="T314:V314"/>
    <mergeCell ref="W314:AE314"/>
    <mergeCell ref="AF314:AH314"/>
    <mergeCell ref="AI314:AK314"/>
    <mergeCell ref="AL314:AN314"/>
    <mergeCell ref="AO314:AP314"/>
    <mergeCell ref="AQ314:AX314"/>
    <mergeCell ref="AY314:AZ314"/>
    <mergeCell ref="BA314:BB314"/>
    <mergeCell ref="BC314:BD314"/>
    <mergeCell ref="BE314:BF314"/>
    <mergeCell ref="BG314:BH314"/>
    <mergeCell ref="BI314:BJ314"/>
    <mergeCell ref="W313:AE313"/>
    <mergeCell ref="AF313:AH313"/>
    <mergeCell ref="AI313:AK313"/>
    <mergeCell ref="AL313:AN313"/>
    <mergeCell ref="AQ318:AX318"/>
    <mergeCell ref="AY318:AZ318"/>
    <mergeCell ref="BA318:BB318"/>
    <mergeCell ref="BC318:BD318"/>
    <mergeCell ref="BE318:BF318"/>
    <mergeCell ref="BG318:BH318"/>
    <mergeCell ref="BI318:BJ318"/>
    <mergeCell ref="AO315:AP315"/>
    <mergeCell ref="AQ315:AX315"/>
    <mergeCell ref="AY315:AZ315"/>
    <mergeCell ref="BA315:BB315"/>
    <mergeCell ref="BC315:BD315"/>
    <mergeCell ref="BE315:BF315"/>
    <mergeCell ref="BG315:BH315"/>
    <mergeCell ref="BI315:BJ315"/>
    <mergeCell ref="BA313:BB313"/>
    <mergeCell ref="BC313:BD313"/>
    <mergeCell ref="BE313:BF313"/>
    <mergeCell ref="W315:AE315"/>
    <mergeCell ref="AI315:AK315"/>
    <mergeCell ref="BG313:BH313"/>
    <mergeCell ref="BI313:BJ313"/>
    <mergeCell ref="B316:D316"/>
    <mergeCell ref="E316:F316"/>
    <mergeCell ref="G316:L316"/>
    <mergeCell ref="M316:S316"/>
    <mergeCell ref="T316:V316"/>
    <mergeCell ref="W316:AE316"/>
    <mergeCell ref="AF316:AH316"/>
    <mergeCell ref="AI316:AK316"/>
    <mergeCell ref="AL316:AN316"/>
    <mergeCell ref="AO316:AP316"/>
    <mergeCell ref="AQ316:AX316"/>
    <mergeCell ref="AY316:AZ316"/>
    <mergeCell ref="BA316:BB316"/>
    <mergeCell ref="BC316:BD316"/>
    <mergeCell ref="BE316:BF316"/>
    <mergeCell ref="BG316:BH316"/>
    <mergeCell ref="B315:D315"/>
    <mergeCell ref="E315:F315"/>
    <mergeCell ref="G315:L315"/>
    <mergeCell ref="M315:S315"/>
    <mergeCell ref="T315:V315"/>
    <mergeCell ref="BI319:BJ319"/>
    <mergeCell ref="B320:D320"/>
    <mergeCell ref="E320:F320"/>
    <mergeCell ref="G320:L320"/>
    <mergeCell ref="B318:D318"/>
    <mergeCell ref="E318:F318"/>
    <mergeCell ref="G318:L318"/>
    <mergeCell ref="M318:S318"/>
    <mergeCell ref="T318:V318"/>
    <mergeCell ref="W318:AE318"/>
    <mergeCell ref="AF318:AH318"/>
    <mergeCell ref="AI318:AK318"/>
    <mergeCell ref="AL318:AN318"/>
    <mergeCell ref="BI316:BJ316"/>
    <mergeCell ref="B317:D317"/>
    <mergeCell ref="E317:F317"/>
    <mergeCell ref="G317:L317"/>
    <mergeCell ref="M317:S317"/>
    <mergeCell ref="T317:V317"/>
    <mergeCell ref="W317:AE317"/>
    <mergeCell ref="AF317:AH317"/>
    <mergeCell ref="AI317:AK317"/>
    <mergeCell ref="AL317:AN317"/>
    <mergeCell ref="AO317:AP317"/>
    <mergeCell ref="AQ317:AX317"/>
    <mergeCell ref="AY317:AZ317"/>
    <mergeCell ref="BA317:BB317"/>
    <mergeCell ref="BC317:BD317"/>
    <mergeCell ref="BE317:BF317"/>
    <mergeCell ref="BG317:BH317"/>
    <mergeCell ref="BI317:BJ317"/>
    <mergeCell ref="AO318:AP318"/>
    <mergeCell ref="B319:D319"/>
    <mergeCell ref="E319:F319"/>
    <mergeCell ref="G319:L319"/>
    <mergeCell ref="M319:S319"/>
    <mergeCell ref="T319:V319"/>
    <mergeCell ref="W319:AE319"/>
    <mergeCell ref="AF319:AH319"/>
    <mergeCell ref="AI319:AK319"/>
    <mergeCell ref="AL319:AN319"/>
    <mergeCell ref="AO319:AP319"/>
    <mergeCell ref="AQ319:AX319"/>
    <mergeCell ref="AY319:AZ319"/>
    <mergeCell ref="BA319:BB319"/>
    <mergeCell ref="BC319:BD319"/>
    <mergeCell ref="BE319:BF319"/>
    <mergeCell ref="BG319:BH319"/>
    <mergeCell ref="B321:D321"/>
    <mergeCell ref="E321:F321"/>
    <mergeCell ref="G321:L321"/>
    <mergeCell ref="M321:S321"/>
    <mergeCell ref="T321:V321"/>
    <mergeCell ref="W321:AE321"/>
    <mergeCell ref="AF321:AH321"/>
    <mergeCell ref="AI321:AK321"/>
    <mergeCell ref="AL321:AN321"/>
    <mergeCell ref="BI322:BJ322"/>
    <mergeCell ref="B323:D323"/>
    <mergeCell ref="E323:F323"/>
    <mergeCell ref="G323:L323"/>
    <mergeCell ref="M320:S320"/>
    <mergeCell ref="T320:V320"/>
    <mergeCell ref="W320:AE320"/>
    <mergeCell ref="AF320:AH320"/>
    <mergeCell ref="AI320:AK320"/>
    <mergeCell ref="AL320:AN320"/>
    <mergeCell ref="AO320:AP320"/>
    <mergeCell ref="AQ320:AX320"/>
    <mergeCell ref="AY320:AZ320"/>
    <mergeCell ref="BA320:BB320"/>
    <mergeCell ref="BC320:BD320"/>
    <mergeCell ref="BE320:BF320"/>
    <mergeCell ref="BG320:BH320"/>
    <mergeCell ref="BI320:BJ320"/>
    <mergeCell ref="AO321:AP321"/>
    <mergeCell ref="AQ321:AX321"/>
    <mergeCell ref="AY321:AZ321"/>
    <mergeCell ref="BA321:BB321"/>
    <mergeCell ref="BC321:BD321"/>
    <mergeCell ref="BE321:BF321"/>
    <mergeCell ref="BG321:BH321"/>
    <mergeCell ref="BI321:BJ321"/>
    <mergeCell ref="B322:D322"/>
    <mergeCell ref="E322:F322"/>
    <mergeCell ref="G322:L322"/>
    <mergeCell ref="M322:S322"/>
    <mergeCell ref="T322:V322"/>
    <mergeCell ref="W322:AE322"/>
    <mergeCell ref="AF322:AH322"/>
    <mergeCell ref="AI322:AK322"/>
    <mergeCell ref="AL322:AN322"/>
    <mergeCell ref="AO322:AP322"/>
    <mergeCell ref="AQ322:AX322"/>
    <mergeCell ref="AY322:AZ322"/>
    <mergeCell ref="BA322:BB322"/>
    <mergeCell ref="BC322:BD322"/>
    <mergeCell ref="BE322:BF322"/>
    <mergeCell ref="BG322:BH322"/>
    <mergeCell ref="B324:D324"/>
    <mergeCell ref="E324:F324"/>
    <mergeCell ref="G324:L324"/>
    <mergeCell ref="M324:S324"/>
    <mergeCell ref="T324:V324"/>
    <mergeCell ref="W324:AE324"/>
    <mergeCell ref="AF324:AH324"/>
    <mergeCell ref="AI324:AK324"/>
    <mergeCell ref="AL324:AN324"/>
    <mergeCell ref="M323:S323"/>
    <mergeCell ref="T323:V323"/>
    <mergeCell ref="W323:AE323"/>
    <mergeCell ref="AF323:AH323"/>
    <mergeCell ref="AI323:AK323"/>
    <mergeCell ref="AL323:AN323"/>
    <mergeCell ref="AO323:AP323"/>
    <mergeCell ref="AQ323:AX323"/>
    <mergeCell ref="AY323:AZ323"/>
    <mergeCell ref="BA323:BB323"/>
    <mergeCell ref="BC323:BD323"/>
    <mergeCell ref="BE323:BF323"/>
    <mergeCell ref="BG323:BH323"/>
    <mergeCell ref="BI323:BJ323"/>
    <mergeCell ref="AO324:AP324"/>
    <mergeCell ref="AQ324:AX324"/>
    <mergeCell ref="AY324:AZ324"/>
    <mergeCell ref="BA324:BB324"/>
    <mergeCell ref="BC324:BD324"/>
    <mergeCell ref="BE324:BF324"/>
    <mergeCell ref="BG324:BH324"/>
    <mergeCell ref="BI324:BJ324"/>
    <mergeCell ref="BI327:BJ327"/>
    <mergeCell ref="B325:D325"/>
    <mergeCell ref="E325:F325"/>
    <mergeCell ref="G325:L325"/>
    <mergeCell ref="M325:S325"/>
    <mergeCell ref="T325:V325"/>
    <mergeCell ref="W325:AE325"/>
    <mergeCell ref="AF325:AH325"/>
    <mergeCell ref="AI325:AK325"/>
    <mergeCell ref="AL325:AN325"/>
    <mergeCell ref="AO325:AP325"/>
    <mergeCell ref="AQ325:AX325"/>
    <mergeCell ref="AY325:AZ325"/>
    <mergeCell ref="BA325:BB325"/>
    <mergeCell ref="BC325:BD325"/>
    <mergeCell ref="BE325:BF325"/>
    <mergeCell ref="BG325:BH325"/>
    <mergeCell ref="BI325:BJ325"/>
    <mergeCell ref="B326:D326"/>
    <mergeCell ref="E326:F326"/>
    <mergeCell ref="G326:L326"/>
    <mergeCell ref="M326:S326"/>
    <mergeCell ref="T326:V326"/>
    <mergeCell ref="W326:AE326"/>
    <mergeCell ref="AF326:AH326"/>
    <mergeCell ref="AI326:AK326"/>
    <mergeCell ref="AL326:AN326"/>
    <mergeCell ref="AO326:AP326"/>
    <mergeCell ref="AQ326:AX326"/>
    <mergeCell ref="AY326:AZ326"/>
    <mergeCell ref="BA326:BB326"/>
    <mergeCell ref="BC326:BD326"/>
    <mergeCell ref="BE326:BF326"/>
    <mergeCell ref="BG326:BH326"/>
    <mergeCell ref="BI326:BJ326"/>
    <mergeCell ref="AF328:AH328"/>
    <mergeCell ref="AI328:AK328"/>
    <mergeCell ref="AL328:AN328"/>
    <mergeCell ref="AO328:AP328"/>
    <mergeCell ref="AQ328:AX328"/>
    <mergeCell ref="AY328:AZ328"/>
    <mergeCell ref="BA328:BB328"/>
    <mergeCell ref="BC328:BD328"/>
    <mergeCell ref="BE328:BF328"/>
    <mergeCell ref="BG328:BH328"/>
    <mergeCell ref="BI328:BJ328"/>
    <mergeCell ref="B327:D327"/>
    <mergeCell ref="E327:F327"/>
    <mergeCell ref="G327:L327"/>
    <mergeCell ref="M327:S327"/>
    <mergeCell ref="T327:V327"/>
    <mergeCell ref="W327:AE327"/>
    <mergeCell ref="AF327:AH327"/>
    <mergeCell ref="AI327:AK327"/>
    <mergeCell ref="AL327:AN327"/>
    <mergeCell ref="AO327:AP327"/>
    <mergeCell ref="AQ327:AX327"/>
    <mergeCell ref="AY327:AZ327"/>
    <mergeCell ref="BA327:BB327"/>
    <mergeCell ref="BC327:BD327"/>
    <mergeCell ref="BE327:BF327"/>
    <mergeCell ref="BG327:BH327"/>
    <mergeCell ref="G330:L330"/>
    <mergeCell ref="M330:S330"/>
    <mergeCell ref="W330:AE330"/>
    <mergeCell ref="AF330:AH330"/>
    <mergeCell ref="AI330:AK330"/>
    <mergeCell ref="AL330:AN330"/>
    <mergeCell ref="AO330:AP330"/>
    <mergeCell ref="AQ330:AX330"/>
    <mergeCell ref="B329:D329"/>
    <mergeCell ref="E329:F329"/>
    <mergeCell ref="G329:L329"/>
    <mergeCell ref="M329:S329"/>
    <mergeCell ref="T329:V329"/>
    <mergeCell ref="W329:AE329"/>
    <mergeCell ref="AF329:AH329"/>
    <mergeCell ref="AI329:AK329"/>
    <mergeCell ref="AL329:AN329"/>
    <mergeCell ref="AO329:AP329"/>
    <mergeCell ref="AQ329:AX329"/>
    <mergeCell ref="AY329:AZ329"/>
    <mergeCell ref="BA329:BB329"/>
    <mergeCell ref="BC329:BD329"/>
    <mergeCell ref="BE329:BF329"/>
    <mergeCell ref="BG329:BH329"/>
    <mergeCell ref="BI329:BJ329"/>
    <mergeCell ref="B328:D328"/>
    <mergeCell ref="E328:F328"/>
    <mergeCell ref="G328:L328"/>
    <mergeCell ref="M328:S328"/>
    <mergeCell ref="T328:V328"/>
    <mergeCell ref="W328:AE328"/>
    <mergeCell ref="E332:F332"/>
    <mergeCell ref="G332:L332"/>
    <mergeCell ref="M332:S332"/>
    <mergeCell ref="T332:V332"/>
    <mergeCell ref="W332:AE332"/>
    <mergeCell ref="AF332:AH332"/>
    <mergeCell ref="AI332:AK332"/>
    <mergeCell ref="AL332:AN332"/>
    <mergeCell ref="AY330:AZ330"/>
    <mergeCell ref="BA330:BB330"/>
    <mergeCell ref="BC330:BD330"/>
    <mergeCell ref="BE330:BF330"/>
    <mergeCell ref="BG330:BH330"/>
    <mergeCell ref="BI330:BJ330"/>
    <mergeCell ref="B331:D331"/>
    <mergeCell ref="E331:F331"/>
    <mergeCell ref="G331:L331"/>
    <mergeCell ref="AQ331:AX331"/>
    <mergeCell ref="AY331:AZ331"/>
    <mergeCell ref="BA331:BB331"/>
    <mergeCell ref="BC331:BD331"/>
    <mergeCell ref="BE331:BF331"/>
    <mergeCell ref="BG331:BH331"/>
    <mergeCell ref="B334:D334"/>
    <mergeCell ref="E334:F334"/>
    <mergeCell ref="G334:L334"/>
    <mergeCell ref="M334:S334"/>
    <mergeCell ref="T334:V334"/>
    <mergeCell ref="BI331:BJ331"/>
    <mergeCell ref="B330:D330"/>
    <mergeCell ref="AQ335:AX335"/>
    <mergeCell ref="AY335:AZ335"/>
    <mergeCell ref="BA335:BB335"/>
    <mergeCell ref="BC335:BD335"/>
    <mergeCell ref="BE335:BF335"/>
    <mergeCell ref="BG335:BH335"/>
    <mergeCell ref="BI335:BJ335"/>
    <mergeCell ref="AO332:AP332"/>
    <mergeCell ref="AQ332:AX332"/>
    <mergeCell ref="AY332:AZ332"/>
    <mergeCell ref="BA332:BB332"/>
    <mergeCell ref="BC332:BD332"/>
    <mergeCell ref="BE332:BF332"/>
    <mergeCell ref="BG332:BH332"/>
    <mergeCell ref="BI332:BJ332"/>
    <mergeCell ref="B333:D333"/>
    <mergeCell ref="E333:F333"/>
    <mergeCell ref="B332:D332"/>
    <mergeCell ref="BI333:BJ333"/>
    <mergeCell ref="B335:D335"/>
    <mergeCell ref="E335:F335"/>
    <mergeCell ref="G335:L335"/>
    <mergeCell ref="M335:S335"/>
    <mergeCell ref="T335:V335"/>
    <mergeCell ref="W335:AE335"/>
    <mergeCell ref="AF335:AH335"/>
    <mergeCell ref="AI335:AK335"/>
    <mergeCell ref="AL335:AN335"/>
    <mergeCell ref="AO335:AP335"/>
    <mergeCell ref="M331:S331"/>
    <mergeCell ref="T331:V331"/>
    <mergeCell ref="W331:AE331"/>
    <mergeCell ref="AF331:AH331"/>
    <mergeCell ref="AI331:AK331"/>
    <mergeCell ref="AL331:AN331"/>
    <mergeCell ref="AO331:AP331"/>
    <mergeCell ref="W334:AE334"/>
    <mergeCell ref="AF334:AH334"/>
    <mergeCell ref="AI334:AK334"/>
    <mergeCell ref="AL334:AN334"/>
    <mergeCell ref="AO334:AP334"/>
    <mergeCell ref="BI334:BJ334"/>
    <mergeCell ref="G333:L333"/>
    <mergeCell ref="M333:S333"/>
    <mergeCell ref="T333:V333"/>
    <mergeCell ref="W333:AE333"/>
    <mergeCell ref="AF333:AH333"/>
    <mergeCell ref="AI333:AK333"/>
    <mergeCell ref="AL333:AN333"/>
    <mergeCell ref="AO333:AP333"/>
    <mergeCell ref="AQ333:AX333"/>
    <mergeCell ref="AY333:AZ333"/>
    <mergeCell ref="BA333:BB333"/>
    <mergeCell ref="BC333:BD333"/>
    <mergeCell ref="BE333:BF333"/>
    <mergeCell ref="BG333:BH333"/>
    <mergeCell ref="BE338:BF338"/>
    <mergeCell ref="BG338:BH338"/>
    <mergeCell ref="BI338:BJ338"/>
    <mergeCell ref="BA336:BB336"/>
    <mergeCell ref="BC336:BD336"/>
    <mergeCell ref="BE336:BF336"/>
    <mergeCell ref="BG336:BH336"/>
    <mergeCell ref="AQ334:AX334"/>
    <mergeCell ref="AY334:AZ334"/>
    <mergeCell ref="BA334:BB334"/>
    <mergeCell ref="BC334:BD334"/>
    <mergeCell ref="BE334:BF334"/>
    <mergeCell ref="BG334:BH334"/>
    <mergeCell ref="B337:D337"/>
    <mergeCell ref="E337:F337"/>
    <mergeCell ref="G337:L337"/>
    <mergeCell ref="M337:S337"/>
    <mergeCell ref="T337:V337"/>
    <mergeCell ref="W337:AE337"/>
    <mergeCell ref="AF337:AH337"/>
    <mergeCell ref="AI337:AK337"/>
    <mergeCell ref="AL337:AN337"/>
    <mergeCell ref="BI336:BJ336"/>
    <mergeCell ref="AO337:AP337"/>
    <mergeCell ref="AQ337:AX337"/>
    <mergeCell ref="AY337:AZ337"/>
    <mergeCell ref="BA337:BB337"/>
    <mergeCell ref="BC337:BD337"/>
    <mergeCell ref="BE337:BF337"/>
    <mergeCell ref="BG337:BH337"/>
    <mergeCell ref="BI337:BJ337"/>
    <mergeCell ref="B336:D336"/>
    <mergeCell ref="E336:F336"/>
    <mergeCell ref="G336:L336"/>
    <mergeCell ref="M336:S336"/>
    <mergeCell ref="T336:V336"/>
    <mergeCell ref="W336:AE336"/>
    <mergeCell ref="AF336:AH336"/>
    <mergeCell ref="AI336:AK336"/>
    <mergeCell ref="AL336:AN336"/>
    <mergeCell ref="AO336:AP336"/>
    <mergeCell ref="AQ336:AX336"/>
    <mergeCell ref="AY336:AZ336"/>
    <mergeCell ref="B338:D338"/>
    <mergeCell ref="E338:F338"/>
    <mergeCell ref="G338:L338"/>
    <mergeCell ref="M338:S338"/>
    <mergeCell ref="T338:V338"/>
    <mergeCell ref="W338:AE338"/>
    <mergeCell ref="AF338:AH338"/>
    <mergeCell ref="AI338:AK338"/>
    <mergeCell ref="AL338:AN338"/>
    <mergeCell ref="AO338:AP338"/>
    <mergeCell ref="AQ338:AX338"/>
    <mergeCell ref="BG341:BH341"/>
    <mergeCell ref="BI341:BJ341"/>
    <mergeCell ref="AO339:AP339"/>
    <mergeCell ref="AQ339:AX339"/>
    <mergeCell ref="AY339:AZ339"/>
    <mergeCell ref="BA339:BB339"/>
    <mergeCell ref="BC339:BD339"/>
    <mergeCell ref="BE339:BF339"/>
    <mergeCell ref="BG339:BH339"/>
    <mergeCell ref="BI339:BJ339"/>
    <mergeCell ref="B340:D340"/>
    <mergeCell ref="E340:F340"/>
    <mergeCell ref="G340:L340"/>
    <mergeCell ref="M340:S340"/>
    <mergeCell ref="T340:V340"/>
    <mergeCell ref="W340:AE340"/>
    <mergeCell ref="AF340:AH340"/>
    <mergeCell ref="AY338:AZ338"/>
    <mergeCell ref="BA338:BB338"/>
    <mergeCell ref="BC338:BD338"/>
    <mergeCell ref="AO340:AP340"/>
    <mergeCell ref="AQ340:AX340"/>
    <mergeCell ref="AY340:AZ340"/>
    <mergeCell ref="BA340:BB340"/>
    <mergeCell ref="BC340:BD340"/>
    <mergeCell ref="BE340:BF340"/>
    <mergeCell ref="BG340:BH340"/>
    <mergeCell ref="B339:D339"/>
    <mergeCell ref="E339:F339"/>
    <mergeCell ref="G339:L339"/>
    <mergeCell ref="M339:S339"/>
    <mergeCell ref="T339:V339"/>
    <mergeCell ref="W339:AE339"/>
    <mergeCell ref="BH345:BJ345"/>
    <mergeCell ref="AV347:AZ347"/>
    <mergeCell ref="BA347:BJ347"/>
    <mergeCell ref="AF339:AH339"/>
    <mergeCell ref="AI339:AK339"/>
    <mergeCell ref="AL339:AN339"/>
    <mergeCell ref="AF358:AH358"/>
    <mergeCell ref="A349:BJ349"/>
    <mergeCell ref="A350:E350"/>
    <mergeCell ref="F350:AX350"/>
    <mergeCell ref="AY350:BC350"/>
    <mergeCell ref="BD350:BJ350"/>
    <mergeCell ref="A351:E351"/>
    <mergeCell ref="F351:O351"/>
    <mergeCell ref="P351:T351"/>
    <mergeCell ref="U351:AH351"/>
    <mergeCell ref="AI351:AM351"/>
    <mergeCell ref="AN351:AX351"/>
    <mergeCell ref="AY351:BC351"/>
    <mergeCell ref="BD351:BJ351"/>
    <mergeCell ref="BI340:BJ340"/>
    <mergeCell ref="B341:D341"/>
    <mergeCell ref="E341:F341"/>
    <mergeCell ref="G341:L341"/>
    <mergeCell ref="M341:S341"/>
    <mergeCell ref="T341:V341"/>
    <mergeCell ref="W341:AE341"/>
    <mergeCell ref="AF341:AH341"/>
    <mergeCell ref="AI341:AK341"/>
    <mergeCell ref="AL341:AN341"/>
    <mergeCell ref="AO341:AP341"/>
    <mergeCell ref="AQ341:AX341"/>
    <mergeCell ref="AY341:AZ341"/>
    <mergeCell ref="BA341:BB341"/>
    <mergeCell ref="BC341:BD341"/>
    <mergeCell ref="BE341:BF341"/>
    <mergeCell ref="AI340:AK340"/>
    <mergeCell ref="AL340:AN340"/>
    <mergeCell ref="AO356:AP356"/>
    <mergeCell ref="A352:A384"/>
    <mergeCell ref="B352:D355"/>
    <mergeCell ref="E352:F355"/>
    <mergeCell ref="G352:V353"/>
    <mergeCell ref="W352:AE353"/>
    <mergeCell ref="AF352:AN353"/>
    <mergeCell ref="AO352:AX353"/>
    <mergeCell ref="AY352:BJ353"/>
    <mergeCell ref="G354:L355"/>
    <mergeCell ref="M354:S355"/>
    <mergeCell ref="T354:V355"/>
    <mergeCell ref="W354:AE355"/>
    <mergeCell ref="AF354:AH355"/>
    <mergeCell ref="AI354:AK355"/>
    <mergeCell ref="AL354:AN355"/>
    <mergeCell ref="AO354:AP355"/>
    <mergeCell ref="AQ354:AX355"/>
    <mergeCell ref="AY354:AZ355"/>
    <mergeCell ref="BA354:BB355"/>
    <mergeCell ref="BC354:BD355"/>
    <mergeCell ref="BE354:BF355"/>
    <mergeCell ref="BG354:BH355"/>
    <mergeCell ref="BI354:BJ355"/>
    <mergeCell ref="B356:D356"/>
    <mergeCell ref="AL358:AN358"/>
    <mergeCell ref="AQ356:AX356"/>
    <mergeCell ref="AY356:AZ356"/>
    <mergeCell ref="BA356:BB356"/>
    <mergeCell ref="BC356:BD356"/>
    <mergeCell ref="BE356:BF356"/>
    <mergeCell ref="W358:AE358"/>
    <mergeCell ref="E358:F358"/>
    <mergeCell ref="G358:L358"/>
    <mergeCell ref="M358:S358"/>
    <mergeCell ref="T358:V358"/>
    <mergeCell ref="AI358:AK358"/>
    <mergeCell ref="BG356:BH356"/>
    <mergeCell ref="BI356:BJ356"/>
    <mergeCell ref="B357:D357"/>
    <mergeCell ref="E357:F357"/>
    <mergeCell ref="G357:L357"/>
    <mergeCell ref="M357:S357"/>
    <mergeCell ref="T357:V357"/>
    <mergeCell ref="W357:AE357"/>
    <mergeCell ref="AF357:AH357"/>
    <mergeCell ref="AI357:AK357"/>
    <mergeCell ref="AL357:AN357"/>
    <mergeCell ref="AO357:AP357"/>
    <mergeCell ref="AQ357:AX357"/>
    <mergeCell ref="AY357:AZ357"/>
    <mergeCell ref="BA357:BB357"/>
    <mergeCell ref="BC357:BD357"/>
    <mergeCell ref="BE357:BF357"/>
    <mergeCell ref="BG357:BH357"/>
    <mergeCell ref="BI357:BJ357"/>
    <mergeCell ref="E356:F356"/>
    <mergeCell ref="G356:L356"/>
    <mergeCell ref="M356:S356"/>
    <mergeCell ref="T356:V356"/>
    <mergeCell ref="W356:AE356"/>
    <mergeCell ref="AF356:AH356"/>
    <mergeCell ref="AI356:AK356"/>
    <mergeCell ref="AL356:AN356"/>
    <mergeCell ref="AQ361:AX361"/>
    <mergeCell ref="AY361:AZ361"/>
    <mergeCell ref="BA361:BB361"/>
    <mergeCell ref="BC361:BD361"/>
    <mergeCell ref="BE361:BF361"/>
    <mergeCell ref="BG361:BH361"/>
    <mergeCell ref="BI361:BJ361"/>
    <mergeCell ref="AO358:AP358"/>
    <mergeCell ref="AQ358:AX358"/>
    <mergeCell ref="AY358:AZ358"/>
    <mergeCell ref="BA358:BB358"/>
    <mergeCell ref="BC358:BD358"/>
    <mergeCell ref="BE358:BF358"/>
    <mergeCell ref="BG358:BH358"/>
    <mergeCell ref="BI358:BJ358"/>
    <mergeCell ref="B359:D359"/>
    <mergeCell ref="E359:F359"/>
    <mergeCell ref="G359:L359"/>
    <mergeCell ref="M359:S359"/>
    <mergeCell ref="T359:V359"/>
    <mergeCell ref="W359:AE359"/>
    <mergeCell ref="AF359:AH359"/>
    <mergeCell ref="AI359:AK359"/>
    <mergeCell ref="AL359:AN359"/>
    <mergeCell ref="AO359:AP359"/>
    <mergeCell ref="AQ359:AX359"/>
    <mergeCell ref="AY359:AZ359"/>
    <mergeCell ref="BA359:BB359"/>
    <mergeCell ref="BC359:BD359"/>
    <mergeCell ref="BE359:BF359"/>
    <mergeCell ref="BG359:BH359"/>
    <mergeCell ref="B358:D358"/>
    <mergeCell ref="BI362:BJ362"/>
    <mergeCell ref="B363:D363"/>
    <mergeCell ref="E363:F363"/>
    <mergeCell ref="G363:L363"/>
    <mergeCell ref="B361:D361"/>
    <mergeCell ref="E361:F361"/>
    <mergeCell ref="G361:L361"/>
    <mergeCell ref="M361:S361"/>
    <mergeCell ref="T361:V361"/>
    <mergeCell ref="W361:AE361"/>
    <mergeCell ref="AF361:AH361"/>
    <mergeCell ref="AI361:AK361"/>
    <mergeCell ref="AL361:AN361"/>
    <mergeCell ref="BI359:BJ359"/>
    <mergeCell ref="B360:D360"/>
    <mergeCell ref="E360:F360"/>
    <mergeCell ref="G360:L360"/>
    <mergeCell ref="M360:S360"/>
    <mergeCell ref="T360:V360"/>
    <mergeCell ref="W360:AE360"/>
    <mergeCell ref="AF360:AH360"/>
    <mergeCell ref="AI360:AK360"/>
    <mergeCell ref="AL360:AN360"/>
    <mergeCell ref="AO360:AP360"/>
    <mergeCell ref="AQ360:AX360"/>
    <mergeCell ref="AY360:AZ360"/>
    <mergeCell ref="BA360:BB360"/>
    <mergeCell ref="BC360:BD360"/>
    <mergeCell ref="BE360:BF360"/>
    <mergeCell ref="BG360:BH360"/>
    <mergeCell ref="BI360:BJ360"/>
    <mergeCell ref="AO361:AP361"/>
    <mergeCell ref="B362:D362"/>
    <mergeCell ref="E362:F362"/>
    <mergeCell ref="G362:L362"/>
    <mergeCell ref="M362:S362"/>
    <mergeCell ref="T362:V362"/>
    <mergeCell ref="W362:AE362"/>
    <mergeCell ref="AF362:AH362"/>
    <mergeCell ref="AI362:AK362"/>
    <mergeCell ref="AL362:AN362"/>
    <mergeCell ref="AO362:AP362"/>
    <mergeCell ref="AQ362:AX362"/>
    <mergeCell ref="AY362:AZ362"/>
    <mergeCell ref="BA362:BB362"/>
    <mergeCell ref="BC362:BD362"/>
    <mergeCell ref="BE362:BF362"/>
    <mergeCell ref="BG362:BH362"/>
    <mergeCell ref="B364:D364"/>
    <mergeCell ref="E364:F364"/>
    <mergeCell ref="G364:L364"/>
    <mergeCell ref="M364:S364"/>
    <mergeCell ref="T364:V364"/>
    <mergeCell ref="W364:AE364"/>
    <mergeCell ref="AF364:AH364"/>
    <mergeCell ref="AI364:AK364"/>
    <mergeCell ref="AL364:AN364"/>
    <mergeCell ref="BI365:BJ365"/>
    <mergeCell ref="B366:D366"/>
    <mergeCell ref="E366:F366"/>
    <mergeCell ref="G366:L366"/>
    <mergeCell ref="M363:S363"/>
    <mergeCell ref="T363:V363"/>
    <mergeCell ref="W363:AE363"/>
    <mergeCell ref="AF363:AH363"/>
    <mergeCell ref="AI363:AK363"/>
    <mergeCell ref="AL363:AN363"/>
    <mergeCell ref="AO363:AP363"/>
    <mergeCell ref="AQ363:AX363"/>
    <mergeCell ref="AY363:AZ363"/>
    <mergeCell ref="BA363:BB363"/>
    <mergeCell ref="BC363:BD363"/>
    <mergeCell ref="BE363:BF363"/>
    <mergeCell ref="BG363:BH363"/>
    <mergeCell ref="BI363:BJ363"/>
    <mergeCell ref="AO364:AP364"/>
    <mergeCell ref="AQ364:AX364"/>
    <mergeCell ref="AY364:AZ364"/>
    <mergeCell ref="BA364:BB364"/>
    <mergeCell ref="BC364:BD364"/>
    <mergeCell ref="BE364:BF364"/>
    <mergeCell ref="BG364:BH364"/>
    <mergeCell ref="BI364:BJ364"/>
    <mergeCell ref="B365:D365"/>
    <mergeCell ref="E365:F365"/>
    <mergeCell ref="G365:L365"/>
    <mergeCell ref="M365:S365"/>
    <mergeCell ref="T365:V365"/>
    <mergeCell ref="W365:AE365"/>
    <mergeCell ref="AF365:AH365"/>
    <mergeCell ref="AI365:AK365"/>
    <mergeCell ref="AL365:AN365"/>
    <mergeCell ref="AO365:AP365"/>
    <mergeCell ref="AQ365:AX365"/>
    <mergeCell ref="AY365:AZ365"/>
    <mergeCell ref="BA365:BB365"/>
    <mergeCell ref="BC365:BD365"/>
    <mergeCell ref="BE365:BF365"/>
    <mergeCell ref="BG365:BH365"/>
    <mergeCell ref="B367:D367"/>
    <mergeCell ref="E367:F367"/>
    <mergeCell ref="G367:L367"/>
    <mergeCell ref="M367:S367"/>
    <mergeCell ref="T367:V367"/>
    <mergeCell ref="W367:AE367"/>
    <mergeCell ref="AF367:AH367"/>
    <mergeCell ref="AI367:AK367"/>
    <mergeCell ref="AL367:AN367"/>
    <mergeCell ref="M366:S366"/>
    <mergeCell ref="T366:V366"/>
    <mergeCell ref="W366:AE366"/>
    <mergeCell ref="AF366:AH366"/>
    <mergeCell ref="AI366:AK366"/>
    <mergeCell ref="AL366:AN366"/>
    <mergeCell ref="AO366:AP366"/>
    <mergeCell ref="AQ366:AX366"/>
    <mergeCell ref="AY366:AZ366"/>
    <mergeCell ref="BA366:BB366"/>
    <mergeCell ref="BC366:BD366"/>
    <mergeCell ref="BE366:BF366"/>
    <mergeCell ref="BG366:BH366"/>
    <mergeCell ref="BI366:BJ366"/>
    <mergeCell ref="AO367:AP367"/>
    <mergeCell ref="AQ367:AX367"/>
    <mergeCell ref="AY367:AZ367"/>
    <mergeCell ref="BA367:BB367"/>
    <mergeCell ref="BC367:BD367"/>
    <mergeCell ref="BE367:BF367"/>
    <mergeCell ref="BG367:BH367"/>
    <mergeCell ref="BI367:BJ367"/>
    <mergeCell ref="BI369:BJ369"/>
    <mergeCell ref="AO370:AP370"/>
    <mergeCell ref="AQ370:AX370"/>
    <mergeCell ref="AY370:AZ370"/>
    <mergeCell ref="BA370:BB370"/>
    <mergeCell ref="BC370:BD370"/>
    <mergeCell ref="BE370:BF370"/>
    <mergeCell ref="BG370:BH370"/>
    <mergeCell ref="BI370:BJ370"/>
    <mergeCell ref="BI368:BJ368"/>
    <mergeCell ref="B368:D368"/>
    <mergeCell ref="E368:F368"/>
    <mergeCell ref="G368:L368"/>
    <mergeCell ref="M368:S368"/>
    <mergeCell ref="T368:V368"/>
    <mergeCell ref="W368:AE368"/>
    <mergeCell ref="AF368:AH368"/>
    <mergeCell ref="AI368:AK368"/>
    <mergeCell ref="AL368:AN368"/>
    <mergeCell ref="AO368:AP368"/>
    <mergeCell ref="AQ368:AX368"/>
    <mergeCell ref="AY368:AZ368"/>
    <mergeCell ref="BA368:BB368"/>
    <mergeCell ref="BC368:BD368"/>
    <mergeCell ref="BE368:BF368"/>
    <mergeCell ref="BG368:BH368"/>
    <mergeCell ref="AQ371:AX371"/>
    <mergeCell ref="AY371:AZ371"/>
    <mergeCell ref="BA371:BB371"/>
    <mergeCell ref="BC371:BD371"/>
    <mergeCell ref="BE371:BF371"/>
    <mergeCell ref="BG371:BH371"/>
    <mergeCell ref="B370:D370"/>
    <mergeCell ref="E370:F370"/>
    <mergeCell ref="G370:L370"/>
    <mergeCell ref="M370:S370"/>
    <mergeCell ref="T370:V370"/>
    <mergeCell ref="W370:AE370"/>
    <mergeCell ref="AF370:AH370"/>
    <mergeCell ref="AI370:AK370"/>
    <mergeCell ref="AL370:AN370"/>
    <mergeCell ref="B369:D369"/>
    <mergeCell ref="E369:F369"/>
    <mergeCell ref="G369:L369"/>
    <mergeCell ref="M369:S369"/>
    <mergeCell ref="T369:V369"/>
    <mergeCell ref="W369:AE369"/>
    <mergeCell ref="AF369:AH369"/>
    <mergeCell ref="AI369:AK369"/>
    <mergeCell ref="AL369:AN369"/>
    <mergeCell ref="AO369:AP369"/>
    <mergeCell ref="AQ369:AX369"/>
    <mergeCell ref="AY369:AZ369"/>
    <mergeCell ref="BA369:BB369"/>
    <mergeCell ref="BC369:BD369"/>
    <mergeCell ref="BE369:BF369"/>
    <mergeCell ref="BG369:BH369"/>
    <mergeCell ref="AI373:AK373"/>
    <mergeCell ref="AL373:AN373"/>
    <mergeCell ref="AO373:AP373"/>
    <mergeCell ref="AQ373:AX373"/>
    <mergeCell ref="BI371:BJ371"/>
    <mergeCell ref="B372:D372"/>
    <mergeCell ref="E372:F372"/>
    <mergeCell ref="G372:L372"/>
    <mergeCell ref="M372:S372"/>
    <mergeCell ref="T372:V372"/>
    <mergeCell ref="W372:AE372"/>
    <mergeCell ref="AF372:AH372"/>
    <mergeCell ref="AI372:AK372"/>
    <mergeCell ref="AL372:AN372"/>
    <mergeCell ref="AO372:AP372"/>
    <mergeCell ref="AQ372:AX372"/>
    <mergeCell ref="AY372:AZ372"/>
    <mergeCell ref="BA372:BB372"/>
    <mergeCell ref="BC372:BD372"/>
    <mergeCell ref="BE372:BF372"/>
    <mergeCell ref="BG372:BH372"/>
    <mergeCell ref="BI372:BJ372"/>
    <mergeCell ref="B371:D371"/>
    <mergeCell ref="E371:F371"/>
    <mergeCell ref="G371:L371"/>
    <mergeCell ref="M371:S371"/>
    <mergeCell ref="T371:V371"/>
    <mergeCell ref="W371:AE371"/>
    <mergeCell ref="AF371:AH371"/>
    <mergeCell ref="AI371:AK371"/>
    <mergeCell ref="AL371:AN371"/>
    <mergeCell ref="AO371:AP371"/>
    <mergeCell ref="W375:AE375"/>
    <mergeCell ref="AF375:AH375"/>
    <mergeCell ref="AI375:AK375"/>
    <mergeCell ref="AL375:AN375"/>
    <mergeCell ref="AY373:AZ373"/>
    <mergeCell ref="BA373:BB373"/>
    <mergeCell ref="BC373:BD373"/>
    <mergeCell ref="BE373:BF373"/>
    <mergeCell ref="BG373:BH373"/>
    <mergeCell ref="BI373:BJ373"/>
    <mergeCell ref="B374:D374"/>
    <mergeCell ref="E374:F374"/>
    <mergeCell ref="G374:L374"/>
    <mergeCell ref="M374:S374"/>
    <mergeCell ref="T374:V374"/>
    <mergeCell ref="W374:AE374"/>
    <mergeCell ref="AF374:AH374"/>
    <mergeCell ref="AI374:AK374"/>
    <mergeCell ref="AL374:AN374"/>
    <mergeCell ref="AO374:AP374"/>
    <mergeCell ref="AQ374:AX374"/>
    <mergeCell ref="AY374:AZ374"/>
    <mergeCell ref="BA374:BB374"/>
    <mergeCell ref="BC374:BD374"/>
    <mergeCell ref="BE374:BF374"/>
    <mergeCell ref="BG374:BH374"/>
    <mergeCell ref="BI374:BJ374"/>
    <mergeCell ref="B373:D373"/>
    <mergeCell ref="G373:L373"/>
    <mergeCell ref="M373:S373"/>
    <mergeCell ref="W373:AE373"/>
    <mergeCell ref="AF373:AH373"/>
    <mergeCell ref="BE378:BF378"/>
    <mergeCell ref="BG378:BH378"/>
    <mergeCell ref="BI378:BJ378"/>
    <mergeCell ref="AO375:AP375"/>
    <mergeCell ref="AQ375:AX375"/>
    <mergeCell ref="AY375:AZ375"/>
    <mergeCell ref="BA375:BB375"/>
    <mergeCell ref="BC375:BD375"/>
    <mergeCell ref="BE375:BF375"/>
    <mergeCell ref="BG375:BH375"/>
    <mergeCell ref="BI375:BJ375"/>
    <mergeCell ref="B376:D376"/>
    <mergeCell ref="E376:F376"/>
    <mergeCell ref="G376:L376"/>
    <mergeCell ref="M376:S376"/>
    <mergeCell ref="T376:V376"/>
    <mergeCell ref="W376:AE376"/>
    <mergeCell ref="AF376:AH376"/>
    <mergeCell ref="AI376:AK376"/>
    <mergeCell ref="AL376:AN376"/>
    <mergeCell ref="AO376:AP376"/>
    <mergeCell ref="AQ376:AX376"/>
    <mergeCell ref="AY376:AZ376"/>
    <mergeCell ref="BA376:BB376"/>
    <mergeCell ref="BC376:BD376"/>
    <mergeCell ref="BE376:BF376"/>
    <mergeCell ref="BG376:BH376"/>
    <mergeCell ref="B375:D375"/>
    <mergeCell ref="E375:F375"/>
    <mergeCell ref="G375:L375"/>
    <mergeCell ref="M375:S375"/>
    <mergeCell ref="T375:V375"/>
    <mergeCell ref="B378:D378"/>
    <mergeCell ref="E378:F378"/>
    <mergeCell ref="G378:L378"/>
    <mergeCell ref="M378:S378"/>
    <mergeCell ref="T378:V378"/>
    <mergeCell ref="W378:AE378"/>
    <mergeCell ref="AF378:AH378"/>
    <mergeCell ref="AI378:AK378"/>
    <mergeCell ref="AL378:AN378"/>
    <mergeCell ref="BI376:BJ376"/>
    <mergeCell ref="B377:D377"/>
    <mergeCell ref="E377:F377"/>
    <mergeCell ref="G377:L377"/>
    <mergeCell ref="M377:S377"/>
    <mergeCell ref="T377:V377"/>
    <mergeCell ref="W377:AE377"/>
    <mergeCell ref="AF377:AH377"/>
    <mergeCell ref="AI377:AK377"/>
    <mergeCell ref="AL377:AN377"/>
    <mergeCell ref="AO377:AP377"/>
    <mergeCell ref="AQ377:AX377"/>
    <mergeCell ref="AY377:AZ377"/>
    <mergeCell ref="BA377:BB377"/>
    <mergeCell ref="BC377:BD377"/>
    <mergeCell ref="BE377:BF377"/>
    <mergeCell ref="BG377:BH377"/>
    <mergeCell ref="BI377:BJ377"/>
    <mergeCell ref="AO378:AP378"/>
    <mergeCell ref="AQ378:AX378"/>
    <mergeCell ref="AY378:AZ378"/>
    <mergeCell ref="BA378:BB378"/>
    <mergeCell ref="BC378:BD378"/>
    <mergeCell ref="T379:V379"/>
    <mergeCell ref="W379:AE379"/>
    <mergeCell ref="AF379:AH379"/>
    <mergeCell ref="AI379:AK379"/>
    <mergeCell ref="AL379:AN379"/>
    <mergeCell ref="AO379:AP379"/>
    <mergeCell ref="AQ379:AX379"/>
    <mergeCell ref="AY379:AZ379"/>
    <mergeCell ref="BA379:BB379"/>
    <mergeCell ref="BC379:BD379"/>
    <mergeCell ref="BE379:BF379"/>
    <mergeCell ref="BG379:BH379"/>
    <mergeCell ref="B381:D381"/>
    <mergeCell ref="E381:F381"/>
    <mergeCell ref="G381:L381"/>
    <mergeCell ref="M381:S381"/>
    <mergeCell ref="T381:V381"/>
    <mergeCell ref="W381:AE381"/>
    <mergeCell ref="AF381:AH381"/>
    <mergeCell ref="AI381:AK381"/>
    <mergeCell ref="W382:AE382"/>
    <mergeCell ref="AL381:AN381"/>
    <mergeCell ref="BI379:BJ379"/>
    <mergeCell ref="B380:D380"/>
    <mergeCell ref="E380:F380"/>
    <mergeCell ref="G380:L380"/>
    <mergeCell ref="M380:S380"/>
    <mergeCell ref="T380:V380"/>
    <mergeCell ref="W380:AE380"/>
    <mergeCell ref="AF380:AH380"/>
    <mergeCell ref="AI380:AK380"/>
    <mergeCell ref="AL380:AN380"/>
    <mergeCell ref="AO380:AP380"/>
    <mergeCell ref="AQ380:AX380"/>
    <mergeCell ref="AY380:AZ380"/>
    <mergeCell ref="BA380:BB380"/>
    <mergeCell ref="BC380:BD380"/>
    <mergeCell ref="BE380:BF380"/>
    <mergeCell ref="BG380:BH380"/>
    <mergeCell ref="BI380:BJ380"/>
    <mergeCell ref="AO381:AP381"/>
    <mergeCell ref="AQ381:AX381"/>
    <mergeCell ref="AY381:AZ381"/>
    <mergeCell ref="BA381:BB381"/>
    <mergeCell ref="BC381:BD381"/>
    <mergeCell ref="BE381:BF381"/>
    <mergeCell ref="BG381:BH381"/>
    <mergeCell ref="BI381:BJ381"/>
    <mergeCell ref="B379:D379"/>
    <mergeCell ref="E379:F379"/>
    <mergeCell ref="G379:L379"/>
    <mergeCell ref="M379:S379"/>
    <mergeCell ref="AO382:AP382"/>
    <mergeCell ref="AQ382:AX382"/>
    <mergeCell ref="AY382:AZ382"/>
    <mergeCell ref="BA382:BB382"/>
    <mergeCell ref="BC382:BD382"/>
    <mergeCell ref="BE382:BF382"/>
    <mergeCell ref="BG382:BH382"/>
    <mergeCell ref="BI382:BJ382"/>
    <mergeCell ref="B383:D383"/>
    <mergeCell ref="E383:F383"/>
    <mergeCell ref="G383:L383"/>
    <mergeCell ref="M383:S383"/>
    <mergeCell ref="T383:V383"/>
    <mergeCell ref="W383:AE383"/>
    <mergeCell ref="AF383:AH383"/>
    <mergeCell ref="AI383:AK383"/>
    <mergeCell ref="AL383:AN383"/>
    <mergeCell ref="AO383:AP383"/>
    <mergeCell ref="AQ383:AX383"/>
    <mergeCell ref="AY383:AZ383"/>
    <mergeCell ref="BA383:BB383"/>
    <mergeCell ref="BC383:BD383"/>
    <mergeCell ref="BE383:BF383"/>
    <mergeCell ref="BG383:BH383"/>
    <mergeCell ref="B382:D382"/>
    <mergeCell ref="E382:F382"/>
    <mergeCell ref="G382:L382"/>
    <mergeCell ref="AF382:AH382"/>
    <mergeCell ref="AI382:AK382"/>
    <mergeCell ref="AL382:AN382"/>
    <mergeCell ref="M382:S382"/>
    <mergeCell ref="T382:V382"/>
    <mergeCell ref="BI383:BJ383"/>
    <mergeCell ref="B384:D384"/>
    <mergeCell ref="E384:F384"/>
    <mergeCell ref="G384:L384"/>
    <mergeCell ref="M384:S384"/>
    <mergeCell ref="T384:V384"/>
    <mergeCell ref="W384:AE384"/>
    <mergeCell ref="AF384:AH384"/>
    <mergeCell ref="AI384:AK384"/>
    <mergeCell ref="AL384:AN384"/>
    <mergeCell ref="AO384:AP384"/>
    <mergeCell ref="AQ384:AX384"/>
    <mergeCell ref="AY384:AZ384"/>
    <mergeCell ref="BA384:BB384"/>
    <mergeCell ref="BC384:BD384"/>
    <mergeCell ref="BE384:BF384"/>
    <mergeCell ref="BG384:BH384"/>
    <mergeCell ref="BI384:BJ384"/>
    <mergeCell ref="AF401:AH401"/>
    <mergeCell ref="BH388:BJ388"/>
    <mergeCell ref="AV390:AZ390"/>
    <mergeCell ref="BA390:BJ390"/>
    <mergeCell ref="A392:BJ392"/>
    <mergeCell ref="A393:E393"/>
    <mergeCell ref="F393:AX393"/>
    <mergeCell ref="AY393:BC393"/>
    <mergeCell ref="BD393:BJ393"/>
    <mergeCell ref="A394:E394"/>
    <mergeCell ref="F394:O394"/>
    <mergeCell ref="P394:T394"/>
    <mergeCell ref="U394:AH394"/>
    <mergeCell ref="AI394:AM394"/>
    <mergeCell ref="AN394:AX394"/>
    <mergeCell ref="AY394:BC394"/>
    <mergeCell ref="BD394:BJ394"/>
    <mergeCell ref="AO399:AP399"/>
    <mergeCell ref="A395:A427"/>
    <mergeCell ref="B395:D398"/>
    <mergeCell ref="E395:F398"/>
    <mergeCell ref="G395:V396"/>
    <mergeCell ref="W395:AE396"/>
    <mergeCell ref="AF395:AN396"/>
    <mergeCell ref="AO395:AX396"/>
    <mergeCell ref="AY395:BJ396"/>
    <mergeCell ref="G397:L398"/>
    <mergeCell ref="M397:S398"/>
    <mergeCell ref="T397:V398"/>
    <mergeCell ref="W397:AE398"/>
    <mergeCell ref="AF397:AH398"/>
    <mergeCell ref="AI397:AK398"/>
    <mergeCell ref="AL397:AN398"/>
    <mergeCell ref="AO397:AP398"/>
    <mergeCell ref="AQ397:AX398"/>
    <mergeCell ref="AY397:AZ398"/>
    <mergeCell ref="BA397:BB398"/>
    <mergeCell ref="BC397:BD398"/>
    <mergeCell ref="BE397:BF398"/>
    <mergeCell ref="BG397:BH398"/>
    <mergeCell ref="BI397:BJ398"/>
    <mergeCell ref="B399:D399"/>
    <mergeCell ref="AL401:AN401"/>
    <mergeCell ref="AQ399:AX399"/>
    <mergeCell ref="AY399:AZ399"/>
    <mergeCell ref="BA399:BB399"/>
    <mergeCell ref="BC399:BD399"/>
    <mergeCell ref="BE399:BF399"/>
    <mergeCell ref="W401:AE401"/>
    <mergeCell ref="E401:F401"/>
    <mergeCell ref="G401:L401"/>
    <mergeCell ref="M401:S401"/>
    <mergeCell ref="T401:V401"/>
    <mergeCell ref="AI401:AK401"/>
    <mergeCell ref="BG399:BH399"/>
    <mergeCell ref="BI399:BJ399"/>
    <mergeCell ref="B400:D400"/>
    <mergeCell ref="E400:F400"/>
    <mergeCell ref="G400:L400"/>
    <mergeCell ref="M400:S400"/>
    <mergeCell ref="T400:V400"/>
    <mergeCell ref="W400:AE400"/>
    <mergeCell ref="AF400:AH400"/>
    <mergeCell ref="AI400:AK400"/>
    <mergeCell ref="AL400:AN400"/>
    <mergeCell ref="AO400:AP400"/>
    <mergeCell ref="AQ400:AX400"/>
    <mergeCell ref="AY400:AZ400"/>
    <mergeCell ref="BA400:BB400"/>
    <mergeCell ref="BC400:BD400"/>
    <mergeCell ref="BE400:BF400"/>
    <mergeCell ref="BG400:BH400"/>
    <mergeCell ref="BI400:BJ400"/>
    <mergeCell ref="E399:F399"/>
    <mergeCell ref="G399:L399"/>
    <mergeCell ref="M399:S399"/>
    <mergeCell ref="T399:V399"/>
    <mergeCell ref="W399:AE399"/>
    <mergeCell ref="AF399:AH399"/>
    <mergeCell ref="AI399:AK399"/>
    <mergeCell ref="AL399:AN399"/>
    <mergeCell ref="AQ404:AX404"/>
    <mergeCell ref="AY404:AZ404"/>
    <mergeCell ref="BA404:BB404"/>
    <mergeCell ref="BC404:BD404"/>
    <mergeCell ref="BE404:BF404"/>
    <mergeCell ref="BG404:BH404"/>
    <mergeCell ref="BI404:BJ404"/>
    <mergeCell ref="AO401:AP401"/>
    <mergeCell ref="AQ401:AX401"/>
    <mergeCell ref="AY401:AZ401"/>
    <mergeCell ref="BA401:BB401"/>
    <mergeCell ref="BC401:BD401"/>
    <mergeCell ref="BE401:BF401"/>
    <mergeCell ref="BG401:BH401"/>
    <mergeCell ref="BI401:BJ401"/>
    <mergeCell ref="B402:D402"/>
    <mergeCell ref="E402:F402"/>
    <mergeCell ref="G402:L402"/>
    <mergeCell ref="M402:S402"/>
    <mergeCell ref="T402:V402"/>
    <mergeCell ref="W402:AE402"/>
    <mergeCell ref="AF402:AH402"/>
    <mergeCell ref="AI402:AK402"/>
    <mergeCell ref="AL402:AN402"/>
    <mergeCell ref="AO402:AP402"/>
    <mergeCell ref="AQ402:AX402"/>
    <mergeCell ref="AY402:AZ402"/>
    <mergeCell ref="BA402:BB402"/>
    <mergeCell ref="BC402:BD402"/>
    <mergeCell ref="BE402:BF402"/>
    <mergeCell ref="BG402:BH402"/>
    <mergeCell ref="B401:D401"/>
    <mergeCell ref="BI405:BJ405"/>
    <mergeCell ref="B406:D406"/>
    <mergeCell ref="E406:F406"/>
    <mergeCell ref="G406:L406"/>
    <mergeCell ref="B404:D404"/>
    <mergeCell ref="E404:F404"/>
    <mergeCell ref="G404:L404"/>
    <mergeCell ref="M404:S404"/>
    <mergeCell ref="T404:V404"/>
    <mergeCell ref="W404:AE404"/>
    <mergeCell ref="AF404:AH404"/>
    <mergeCell ref="AI404:AK404"/>
    <mergeCell ref="AL404:AN404"/>
    <mergeCell ref="BI402:BJ402"/>
    <mergeCell ref="B403:D403"/>
    <mergeCell ref="E403:F403"/>
    <mergeCell ref="G403:L403"/>
    <mergeCell ref="M403:S403"/>
    <mergeCell ref="T403:V403"/>
    <mergeCell ref="W403:AE403"/>
    <mergeCell ref="AF403:AH403"/>
    <mergeCell ref="AI403:AK403"/>
    <mergeCell ref="AL403:AN403"/>
    <mergeCell ref="AO403:AP403"/>
    <mergeCell ref="AQ403:AX403"/>
    <mergeCell ref="AY403:AZ403"/>
    <mergeCell ref="BA403:BB403"/>
    <mergeCell ref="BC403:BD403"/>
    <mergeCell ref="BE403:BF403"/>
    <mergeCell ref="BG403:BH403"/>
    <mergeCell ref="BI403:BJ403"/>
    <mergeCell ref="AO404:AP404"/>
    <mergeCell ref="B405:D405"/>
    <mergeCell ref="E405:F405"/>
    <mergeCell ref="G405:L405"/>
    <mergeCell ref="M405:S405"/>
    <mergeCell ref="T405:V405"/>
    <mergeCell ref="W405:AE405"/>
    <mergeCell ref="AF405:AH405"/>
    <mergeCell ref="AI405:AK405"/>
    <mergeCell ref="AL405:AN405"/>
    <mergeCell ref="AO405:AP405"/>
    <mergeCell ref="AQ405:AX405"/>
    <mergeCell ref="AY405:AZ405"/>
    <mergeCell ref="BA405:BB405"/>
    <mergeCell ref="BC405:BD405"/>
    <mergeCell ref="BE405:BF405"/>
    <mergeCell ref="BG405:BH405"/>
    <mergeCell ref="B407:D407"/>
    <mergeCell ref="E407:F407"/>
    <mergeCell ref="G407:L407"/>
    <mergeCell ref="M407:S407"/>
    <mergeCell ref="T407:V407"/>
    <mergeCell ref="W407:AE407"/>
    <mergeCell ref="AF407:AH407"/>
    <mergeCell ref="AI407:AK407"/>
    <mergeCell ref="AL407:AN407"/>
    <mergeCell ref="BI408:BJ408"/>
    <mergeCell ref="B409:D409"/>
    <mergeCell ref="E409:F409"/>
    <mergeCell ref="G409:L409"/>
    <mergeCell ref="M406:S406"/>
    <mergeCell ref="T406:V406"/>
    <mergeCell ref="W406:AE406"/>
    <mergeCell ref="AF406:AH406"/>
    <mergeCell ref="AI406:AK406"/>
    <mergeCell ref="AL406:AN406"/>
    <mergeCell ref="AO406:AP406"/>
    <mergeCell ref="AQ406:AX406"/>
    <mergeCell ref="AY406:AZ406"/>
    <mergeCell ref="BA406:BB406"/>
    <mergeCell ref="BC406:BD406"/>
    <mergeCell ref="BE406:BF406"/>
    <mergeCell ref="BG406:BH406"/>
    <mergeCell ref="BI406:BJ406"/>
    <mergeCell ref="AO407:AP407"/>
    <mergeCell ref="AQ407:AX407"/>
    <mergeCell ref="AY407:AZ407"/>
    <mergeCell ref="BA407:BB407"/>
    <mergeCell ref="BC407:BD407"/>
    <mergeCell ref="BE407:BF407"/>
    <mergeCell ref="BG407:BH407"/>
    <mergeCell ref="BI407:BJ407"/>
    <mergeCell ref="B408:D408"/>
    <mergeCell ref="E408:F408"/>
    <mergeCell ref="G408:L408"/>
    <mergeCell ref="M408:S408"/>
    <mergeCell ref="T408:V408"/>
    <mergeCell ref="W408:AE408"/>
    <mergeCell ref="AF408:AH408"/>
    <mergeCell ref="AI408:AK408"/>
    <mergeCell ref="AL408:AN408"/>
    <mergeCell ref="AO408:AP408"/>
    <mergeCell ref="AQ408:AX408"/>
    <mergeCell ref="AY408:AZ408"/>
    <mergeCell ref="BA408:BB408"/>
    <mergeCell ref="BC408:BD408"/>
    <mergeCell ref="BE408:BF408"/>
    <mergeCell ref="BG408:BH408"/>
    <mergeCell ref="B410:D410"/>
    <mergeCell ref="E410:F410"/>
    <mergeCell ref="G410:L410"/>
    <mergeCell ref="M410:S410"/>
    <mergeCell ref="T410:V410"/>
    <mergeCell ref="W410:AE410"/>
    <mergeCell ref="AF410:AH410"/>
    <mergeCell ref="AI410:AK410"/>
    <mergeCell ref="AL410:AN410"/>
    <mergeCell ref="M409:S409"/>
    <mergeCell ref="T409:V409"/>
    <mergeCell ref="W409:AE409"/>
    <mergeCell ref="AF409:AH409"/>
    <mergeCell ref="AI409:AK409"/>
    <mergeCell ref="AL409:AN409"/>
    <mergeCell ref="AO409:AP409"/>
    <mergeCell ref="AQ409:AX409"/>
    <mergeCell ref="AY409:AZ409"/>
    <mergeCell ref="BA409:BB409"/>
    <mergeCell ref="BC409:BD409"/>
    <mergeCell ref="BE409:BF409"/>
    <mergeCell ref="BG409:BH409"/>
    <mergeCell ref="BI409:BJ409"/>
    <mergeCell ref="AO410:AP410"/>
    <mergeCell ref="AQ410:AX410"/>
    <mergeCell ref="AY410:AZ410"/>
    <mergeCell ref="BA410:BB410"/>
    <mergeCell ref="BC410:BD410"/>
    <mergeCell ref="BE410:BF410"/>
    <mergeCell ref="BG410:BH410"/>
    <mergeCell ref="BI410:BJ410"/>
    <mergeCell ref="BI413:BJ413"/>
    <mergeCell ref="B411:D411"/>
    <mergeCell ref="E411:F411"/>
    <mergeCell ref="G411:L411"/>
    <mergeCell ref="M411:S411"/>
    <mergeCell ref="T411:V411"/>
    <mergeCell ref="W411:AE411"/>
    <mergeCell ref="AF411:AH411"/>
    <mergeCell ref="AI411:AK411"/>
    <mergeCell ref="AL411:AN411"/>
    <mergeCell ref="AO411:AP411"/>
    <mergeCell ref="AQ411:AX411"/>
    <mergeCell ref="AY411:AZ411"/>
    <mergeCell ref="BA411:BB411"/>
    <mergeCell ref="BC411:BD411"/>
    <mergeCell ref="BE411:BF411"/>
    <mergeCell ref="BG411:BH411"/>
    <mergeCell ref="BI411:BJ411"/>
    <mergeCell ref="B412:D412"/>
    <mergeCell ref="E412:F412"/>
    <mergeCell ref="G412:L412"/>
    <mergeCell ref="M412:S412"/>
    <mergeCell ref="T412:V412"/>
    <mergeCell ref="W412:AE412"/>
    <mergeCell ref="AF412:AH412"/>
    <mergeCell ref="AI412:AK412"/>
    <mergeCell ref="AL412:AN412"/>
    <mergeCell ref="AO412:AP412"/>
    <mergeCell ref="AQ412:AX412"/>
    <mergeCell ref="AY412:AZ412"/>
    <mergeCell ref="BA412:BB412"/>
    <mergeCell ref="BC412:BD412"/>
    <mergeCell ref="BE412:BF412"/>
    <mergeCell ref="BG412:BH412"/>
    <mergeCell ref="BI412:BJ412"/>
    <mergeCell ref="AF414:AH414"/>
    <mergeCell ref="AI414:AK414"/>
    <mergeCell ref="AL414:AN414"/>
    <mergeCell ref="AO414:AP414"/>
    <mergeCell ref="AQ414:AX414"/>
    <mergeCell ref="AY414:AZ414"/>
    <mergeCell ref="BA414:BB414"/>
    <mergeCell ref="BC414:BD414"/>
    <mergeCell ref="BE414:BF414"/>
    <mergeCell ref="BG414:BH414"/>
    <mergeCell ref="BI414:BJ414"/>
    <mergeCell ref="B413:D413"/>
    <mergeCell ref="E413:F413"/>
    <mergeCell ref="G413:L413"/>
    <mergeCell ref="M413:S413"/>
    <mergeCell ref="T413:V413"/>
    <mergeCell ref="W413:AE413"/>
    <mergeCell ref="AF413:AH413"/>
    <mergeCell ref="AI413:AK413"/>
    <mergeCell ref="AL413:AN413"/>
    <mergeCell ref="AO413:AP413"/>
    <mergeCell ref="AQ413:AX413"/>
    <mergeCell ref="AY413:AZ413"/>
    <mergeCell ref="BA413:BB413"/>
    <mergeCell ref="BC413:BD413"/>
    <mergeCell ref="BE413:BF413"/>
    <mergeCell ref="BG413:BH413"/>
    <mergeCell ref="G416:L416"/>
    <mergeCell ref="M416:S416"/>
    <mergeCell ref="W416:AE416"/>
    <mergeCell ref="AF416:AH416"/>
    <mergeCell ref="AI416:AK416"/>
    <mergeCell ref="AL416:AN416"/>
    <mergeCell ref="AO416:AP416"/>
    <mergeCell ref="AQ416:AX416"/>
    <mergeCell ref="B415:D415"/>
    <mergeCell ref="E415:F415"/>
    <mergeCell ref="G415:L415"/>
    <mergeCell ref="M415:S415"/>
    <mergeCell ref="T415:V415"/>
    <mergeCell ref="W415:AE415"/>
    <mergeCell ref="AF415:AH415"/>
    <mergeCell ref="AI415:AK415"/>
    <mergeCell ref="AL415:AN415"/>
    <mergeCell ref="AO415:AP415"/>
    <mergeCell ref="AQ415:AX415"/>
    <mergeCell ref="AY415:AZ415"/>
    <mergeCell ref="BA415:BB415"/>
    <mergeCell ref="BC415:BD415"/>
    <mergeCell ref="BE415:BF415"/>
    <mergeCell ref="BG415:BH415"/>
    <mergeCell ref="BI415:BJ415"/>
    <mergeCell ref="B414:D414"/>
    <mergeCell ref="E414:F414"/>
    <mergeCell ref="G414:L414"/>
    <mergeCell ref="M414:S414"/>
    <mergeCell ref="T414:V414"/>
    <mergeCell ref="W414:AE414"/>
    <mergeCell ref="E418:F418"/>
    <mergeCell ref="G418:L418"/>
    <mergeCell ref="M418:S418"/>
    <mergeCell ref="T418:V418"/>
    <mergeCell ref="W418:AE418"/>
    <mergeCell ref="AF418:AH418"/>
    <mergeCell ref="AI418:AK418"/>
    <mergeCell ref="AL418:AN418"/>
    <mergeCell ref="AY416:AZ416"/>
    <mergeCell ref="BA416:BB416"/>
    <mergeCell ref="BC416:BD416"/>
    <mergeCell ref="BE416:BF416"/>
    <mergeCell ref="BG416:BH416"/>
    <mergeCell ref="BI416:BJ416"/>
    <mergeCell ref="B417:D417"/>
    <mergeCell ref="E417:F417"/>
    <mergeCell ref="G417:L417"/>
    <mergeCell ref="M417:S417"/>
    <mergeCell ref="T417:V417"/>
    <mergeCell ref="W417:AE417"/>
    <mergeCell ref="AF417:AH417"/>
    <mergeCell ref="AI417:AK417"/>
    <mergeCell ref="AL417:AN417"/>
    <mergeCell ref="AO417:AP417"/>
    <mergeCell ref="AQ417:AX417"/>
    <mergeCell ref="AY417:AZ417"/>
    <mergeCell ref="BA417:BB417"/>
    <mergeCell ref="BC417:BD417"/>
    <mergeCell ref="BE417:BF417"/>
    <mergeCell ref="BG417:BH417"/>
    <mergeCell ref="BI417:BJ417"/>
    <mergeCell ref="B416:D416"/>
    <mergeCell ref="AQ421:AX421"/>
    <mergeCell ref="AY421:AZ421"/>
    <mergeCell ref="BA421:BB421"/>
    <mergeCell ref="BC421:BD421"/>
    <mergeCell ref="BE421:BF421"/>
    <mergeCell ref="BG421:BH421"/>
    <mergeCell ref="BI421:BJ421"/>
    <mergeCell ref="AO418:AP418"/>
    <mergeCell ref="AQ418:AX418"/>
    <mergeCell ref="AY418:AZ418"/>
    <mergeCell ref="BA418:BB418"/>
    <mergeCell ref="BC418:BD418"/>
    <mergeCell ref="BE418:BF418"/>
    <mergeCell ref="BG418:BH418"/>
    <mergeCell ref="BI418:BJ418"/>
    <mergeCell ref="B419:D419"/>
    <mergeCell ref="E419:F419"/>
    <mergeCell ref="G419:L419"/>
    <mergeCell ref="M419:S419"/>
    <mergeCell ref="T419:V419"/>
    <mergeCell ref="W419:AE419"/>
    <mergeCell ref="AF419:AH419"/>
    <mergeCell ref="AI419:AK419"/>
    <mergeCell ref="AL419:AN419"/>
    <mergeCell ref="AO419:AP419"/>
    <mergeCell ref="AQ419:AX419"/>
    <mergeCell ref="AY419:AZ419"/>
    <mergeCell ref="BA419:BB419"/>
    <mergeCell ref="BC419:BD419"/>
    <mergeCell ref="BE419:BF419"/>
    <mergeCell ref="BG419:BH419"/>
    <mergeCell ref="B418:D418"/>
    <mergeCell ref="BI422:BJ422"/>
    <mergeCell ref="B423:D423"/>
    <mergeCell ref="E423:F423"/>
    <mergeCell ref="G423:L423"/>
    <mergeCell ref="B421:D421"/>
    <mergeCell ref="E421:F421"/>
    <mergeCell ref="G421:L421"/>
    <mergeCell ref="M421:S421"/>
    <mergeCell ref="T421:V421"/>
    <mergeCell ref="W421:AE421"/>
    <mergeCell ref="AF421:AH421"/>
    <mergeCell ref="AI421:AK421"/>
    <mergeCell ref="AL421:AN421"/>
    <mergeCell ref="BI419:BJ419"/>
    <mergeCell ref="B420:D420"/>
    <mergeCell ref="E420:F420"/>
    <mergeCell ref="G420:L420"/>
    <mergeCell ref="M420:S420"/>
    <mergeCell ref="T420:V420"/>
    <mergeCell ref="W420:AE420"/>
    <mergeCell ref="AF420:AH420"/>
    <mergeCell ref="AI420:AK420"/>
    <mergeCell ref="AL420:AN420"/>
    <mergeCell ref="AO420:AP420"/>
    <mergeCell ref="AQ420:AX420"/>
    <mergeCell ref="AY420:AZ420"/>
    <mergeCell ref="BA420:BB420"/>
    <mergeCell ref="BC420:BD420"/>
    <mergeCell ref="BE420:BF420"/>
    <mergeCell ref="BG420:BH420"/>
    <mergeCell ref="BI420:BJ420"/>
    <mergeCell ref="AO421:AP421"/>
    <mergeCell ref="B422:D422"/>
    <mergeCell ref="E422:F422"/>
    <mergeCell ref="G422:L422"/>
    <mergeCell ref="M422:S422"/>
    <mergeCell ref="T422:V422"/>
    <mergeCell ref="W422:AE422"/>
    <mergeCell ref="AF422:AH422"/>
    <mergeCell ref="AI422:AK422"/>
    <mergeCell ref="AL422:AN422"/>
    <mergeCell ref="AO422:AP422"/>
    <mergeCell ref="AQ422:AX422"/>
    <mergeCell ref="AY422:AZ422"/>
    <mergeCell ref="BA422:BB422"/>
    <mergeCell ref="BC422:BD422"/>
    <mergeCell ref="BE422:BF422"/>
    <mergeCell ref="BG422:BH422"/>
    <mergeCell ref="BI426:BJ426"/>
    <mergeCell ref="B424:D424"/>
    <mergeCell ref="E424:F424"/>
    <mergeCell ref="G424:L424"/>
    <mergeCell ref="M424:S424"/>
    <mergeCell ref="T424:V424"/>
    <mergeCell ref="W424:AE424"/>
    <mergeCell ref="AF424:AH424"/>
    <mergeCell ref="AI424:AK424"/>
    <mergeCell ref="AL424:AN424"/>
    <mergeCell ref="M423:S423"/>
    <mergeCell ref="T423:V423"/>
    <mergeCell ref="W423:AE423"/>
    <mergeCell ref="AF423:AH423"/>
    <mergeCell ref="AI423:AK423"/>
    <mergeCell ref="AL423:AN423"/>
    <mergeCell ref="AO423:AP423"/>
    <mergeCell ref="AQ423:AX423"/>
    <mergeCell ref="BI427:BJ427"/>
    <mergeCell ref="B426:D426"/>
    <mergeCell ref="E426:F426"/>
    <mergeCell ref="G426:L426"/>
    <mergeCell ref="M426:S426"/>
    <mergeCell ref="T426:V426"/>
    <mergeCell ref="W426:AE426"/>
    <mergeCell ref="AF426:AH426"/>
    <mergeCell ref="AI426:AK426"/>
    <mergeCell ref="AL426:AN426"/>
    <mergeCell ref="BI425:BJ425"/>
    <mergeCell ref="AO426:AP426"/>
    <mergeCell ref="AQ426:AX426"/>
    <mergeCell ref="AY426:AZ426"/>
    <mergeCell ref="B427:D427"/>
    <mergeCell ref="E427:F427"/>
    <mergeCell ref="AY423:AZ423"/>
    <mergeCell ref="BA423:BB423"/>
    <mergeCell ref="BC423:BD423"/>
    <mergeCell ref="BE423:BF423"/>
    <mergeCell ref="BG423:BH423"/>
    <mergeCell ref="BI423:BJ423"/>
    <mergeCell ref="AO424:AP424"/>
    <mergeCell ref="AQ424:AX424"/>
    <mergeCell ref="AY424:AZ424"/>
    <mergeCell ref="BA424:BB424"/>
    <mergeCell ref="BC424:BD424"/>
    <mergeCell ref="BE424:BF424"/>
    <mergeCell ref="BG424:BH424"/>
    <mergeCell ref="BI424:BJ424"/>
    <mergeCell ref="BE426:BF426"/>
    <mergeCell ref="BG426:BH426"/>
    <mergeCell ref="G427:L427"/>
    <mergeCell ref="M427:S427"/>
    <mergeCell ref="T427:V427"/>
    <mergeCell ref="W427:AE427"/>
    <mergeCell ref="AF427:AH427"/>
    <mergeCell ref="AI427:AK427"/>
    <mergeCell ref="AL427:AN427"/>
    <mergeCell ref="AO427:AP427"/>
    <mergeCell ref="AQ427:AX427"/>
    <mergeCell ref="AY427:AZ427"/>
    <mergeCell ref="BA427:BB427"/>
    <mergeCell ref="BC427:BD427"/>
    <mergeCell ref="BE427:BF427"/>
    <mergeCell ref="BG427:BH427"/>
    <mergeCell ref="BA426:BB426"/>
    <mergeCell ref="BC426:BD426"/>
    <mergeCell ref="B425:D425"/>
    <mergeCell ref="E425:F425"/>
    <mergeCell ref="G425:L425"/>
    <mergeCell ref="M425:S425"/>
    <mergeCell ref="T425:V425"/>
    <mergeCell ref="W425:AE425"/>
    <mergeCell ref="AF425:AH425"/>
    <mergeCell ref="AI425:AK425"/>
    <mergeCell ref="AL425:AN425"/>
    <mergeCell ref="AO425:AP425"/>
    <mergeCell ref="AQ425:AX425"/>
    <mergeCell ref="AY425:AZ425"/>
    <mergeCell ref="BA425:BB425"/>
    <mergeCell ref="BC425:BD425"/>
    <mergeCell ref="BE425:BF425"/>
    <mergeCell ref="BG425:BH425"/>
  </mergeCells>
  <phoneticPr fontId="1"/>
  <dataValidations count="3">
    <dataValidation allowBlank="1" showInputMessage="1" showErrorMessage="1" prompt="途中で改行（Alt+Enter）しないでください" sqref="F6 F49 F92 F135 F178 F221 F264 F307 F350 F393"/>
    <dataValidation type="list" allowBlank="1" showInputMessage="1" showErrorMessage="1" sqref="AO12:AP40 AY12:AZ40 BC12:BD40 BG12:BH40 AO55:AP83 AY55:AZ83 BC55:BD83 BG55:BH83 AY98:AZ126 BC98:BD126 BG98:BH126 AO98:AP126 AY141:AZ169 BC141:BD169 BG141:BH169 AO141:AP169 AY184:AZ212 BC184:BD212 BG184:BH212 AO184:AP212 AY227:AZ255 BC227:BD255 BG227:BH255 AO227:AP255 AY270:AZ298 BC270:BD298 BG270:BH298 AO270:AP298 AY313:AZ341 AO313:AP341 BC313:BD341 BG313:BH341 BC356:BD384 BG356:BH384 AO356:AP384 AY356:AZ384 AO399:AP427 AY399:AZ427 BC399:BD427 BG399:BH427">
      <formula1>"未,済,継続,不要"</formula1>
    </dataValidation>
    <dataValidation type="list" allowBlank="1" showInputMessage="1" showErrorMessage="1" prompt="様式Aの工法番号表から選択して記入" sqref="BA12:BB40 BE12:BF40 BI55:BJ83 BE55:BF83 BA55:BB83 BE98:BF126 BA98:BB126 BI98:BJ126 BE141:BF169 BA141:BB169 BI141:BJ169 BE184:BF212 BA184:BB212 BI184:BJ212 BE227:BF255 BA227:BB255 BI227:BJ255 BE270:BF298 BA270:BB298 BI270:BJ298 BE313:BF341 BA313:BB341 BI313:BJ341 BE356:BF384 BA356:BB384 BI356:BJ384 BE399:BF427 BA399:BB427 BI399:BJ427">
      <formula1>$A$4:$A$43</formula1>
    </dataValidation>
  </dataValidations>
  <printOptions horizontalCentered="1"/>
  <pageMargins left="0.70866141732283472" right="0.70866141732283472" top="0.55118110236220474" bottom="0.55118110236220474" header="0.31496062992125984" footer="0.31496062992125984"/>
  <pageSetup paperSize="9" scale="8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様式Aの工法番号表から選択して記入">
          <x14:formula1>
            <xm:f>【編集厳禁】工法リスト!$A$4:$A$43</xm:f>
          </x14:formula1>
          <xm:sqref>BI12:BJ40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440"/>
  <sheetViews>
    <sheetView showGridLines="0" view="pageBreakPreview" zoomScaleNormal="130" zoomScaleSheetLayoutView="100" workbookViewId="0"/>
  </sheetViews>
  <sheetFormatPr defaultColWidth="2.375" defaultRowHeight="15.75"/>
  <cols>
    <col min="1" max="1" width="2.375" style="1" customWidth="1"/>
    <col min="2" max="18" width="2.375" style="1"/>
    <col min="19" max="19" width="3" style="1" bestFit="1" customWidth="1"/>
    <col min="20" max="41" width="2.375" style="1"/>
    <col min="42" max="42" width="3" style="1" bestFit="1" customWidth="1"/>
    <col min="43" max="43" width="2.375" style="1" customWidth="1"/>
    <col min="44" max="16384" width="2.375" style="1"/>
  </cols>
  <sheetData>
    <row r="1" spans="1:51" s="83" customFormat="1">
      <c r="A1" s="80"/>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2"/>
      <c r="AP1" s="82"/>
      <c r="AQ1" s="82"/>
      <c r="AR1" s="82"/>
      <c r="AS1" s="82"/>
      <c r="AT1" s="82"/>
      <c r="AU1" s="79" t="s">
        <v>145</v>
      </c>
      <c r="AV1" s="346" t="str">
        <f>様式A!$AH$1</f>
        <v>Ver.1.0</v>
      </c>
      <c r="AW1" s="346"/>
      <c r="AX1" s="346"/>
    </row>
    <row r="2" spans="1:51" ht="5.0999999999999996" customHeight="1">
      <c r="A2" s="13"/>
      <c r="B2" s="13"/>
      <c r="C2" s="13"/>
      <c r="D2" s="13"/>
      <c r="E2" s="13"/>
      <c r="F2" s="54"/>
      <c r="G2" s="13"/>
      <c r="H2" s="13"/>
      <c r="I2" s="13"/>
      <c r="J2" s="54"/>
      <c r="K2" s="13"/>
      <c r="L2" s="13"/>
      <c r="M2" s="13"/>
      <c r="N2" s="54"/>
      <c r="O2" s="13"/>
      <c r="P2" s="13"/>
      <c r="Q2" s="13"/>
      <c r="R2" s="54"/>
      <c r="S2" s="13"/>
      <c r="T2" s="13"/>
      <c r="U2" s="13"/>
      <c r="V2" s="13"/>
      <c r="W2" s="13"/>
      <c r="X2" s="13"/>
      <c r="Y2" s="13"/>
      <c r="Z2" s="13"/>
      <c r="AA2" s="13"/>
      <c r="AB2" s="13"/>
      <c r="AC2" s="13"/>
      <c r="AD2" s="13"/>
      <c r="AE2" s="13"/>
      <c r="AF2" s="13"/>
      <c r="AG2" s="13"/>
      <c r="AH2" s="13"/>
      <c r="AI2" s="13"/>
      <c r="AJ2" s="54"/>
      <c r="AK2" s="13"/>
      <c r="AL2" s="13"/>
      <c r="AM2" s="13"/>
      <c r="AN2" s="54"/>
      <c r="AO2" s="13"/>
      <c r="AP2" s="13"/>
      <c r="AQ2" s="13"/>
      <c r="AR2" s="54"/>
      <c r="AS2" s="13"/>
      <c r="AT2" s="13"/>
      <c r="AU2" s="13"/>
      <c r="AV2" s="54"/>
      <c r="AW2" s="20"/>
      <c r="AX2" s="20"/>
    </row>
    <row r="3" spans="1:51" ht="17.100000000000001" customHeight="1">
      <c r="A3" s="72" t="s">
        <v>296</v>
      </c>
      <c r="B3" s="72"/>
      <c r="C3" s="72"/>
      <c r="D3" s="72"/>
      <c r="E3" s="72"/>
      <c r="F3" s="72"/>
      <c r="G3" s="72"/>
      <c r="H3" s="72"/>
      <c r="I3" s="72"/>
      <c r="J3" s="72"/>
      <c r="K3" s="72"/>
      <c r="L3" s="72"/>
      <c r="M3" s="72"/>
      <c r="N3" s="72"/>
      <c r="O3" s="72"/>
      <c r="P3" s="72"/>
      <c r="Q3" s="72"/>
      <c r="R3" s="40"/>
      <c r="S3" s="21"/>
      <c r="T3" s="21"/>
      <c r="U3" s="21"/>
      <c r="V3" s="21"/>
      <c r="W3" s="21"/>
      <c r="X3" s="21"/>
      <c r="Y3" s="21"/>
      <c r="Z3" s="21"/>
      <c r="AA3" s="21"/>
      <c r="AB3" s="21"/>
      <c r="AC3" s="21"/>
      <c r="AD3" s="21"/>
      <c r="AE3" s="21"/>
      <c r="AF3" s="21"/>
      <c r="AG3" s="21"/>
      <c r="AH3" s="21"/>
      <c r="AI3" s="21"/>
      <c r="AJ3" s="21"/>
      <c r="AK3" s="41"/>
      <c r="AL3" s="179" t="s">
        <v>81</v>
      </c>
      <c r="AM3" s="180"/>
      <c r="AN3" s="180"/>
      <c r="AO3" s="181"/>
      <c r="AP3" s="347">
        <f>様式A!$AB$3</f>
        <v>0</v>
      </c>
      <c r="AQ3" s="348"/>
      <c r="AR3" s="348"/>
      <c r="AS3" s="348"/>
      <c r="AT3" s="348"/>
      <c r="AU3" s="348"/>
      <c r="AV3" s="348"/>
      <c r="AW3" s="348"/>
      <c r="AX3" s="349"/>
      <c r="AY3" s="1" t="s">
        <v>315</v>
      </c>
    </row>
    <row r="4" spans="1:51" ht="5.0999999999999996"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row>
    <row r="5" spans="1:51" ht="12" customHeight="1">
      <c r="A5" s="154" t="s">
        <v>76</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row>
    <row r="6" spans="1:51" ht="12" customHeight="1">
      <c r="A6" s="154" t="s">
        <v>1</v>
      </c>
      <c r="B6" s="154"/>
      <c r="C6" s="154"/>
      <c r="D6" s="154"/>
      <c r="E6" s="350">
        <f>様式A!$G$54</f>
        <v>0</v>
      </c>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154" t="s">
        <v>20</v>
      </c>
      <c r="AP6" s="154"/>
      <c r="AQ6" s="154"/>
      <c r="AR6" s="154"/>
      <c r="AS6" s="351">
        <f>様式A!$G$53</f>
        <v>0</v>
      </c>
      <c r="AT6" s="351"/>
      <c r="AU6" s="351"/>
      <c r="AV6" s="351"/>
      <c r="AW6" s="351"/>
      <c r="AX6" s="351"/>
      <c r="AY6" s="1" t="s">
        <v>315</v>
      </c>
    </row>
    <row r="7" spans="1:51" ht="12" customHeight="1">
      <c r="A7" s="154" t="s">
        <v>218</v>
      </c>
      <c r="B7" s="154"/>
      <c r="C7" s="154"/>
      <c r="D7" s="154"/>
      <c r="E7" s="351" t="e">
        <f>VLOOKUP($AP$3,【編集厳禁】施設情報!$A$2:$X$13,2,FALSE)</f>
        <v>#N/A</v>
      </c>
      <c r="F7" s="351"/>
      <c r="G7" s="351"/>
      <c r="H7" s="351"/>
      <c r="I7" s="351"/>
      <c r="J7" s="351"/>
      <c r="K7" s="351"/>
      <c r="L7" s="351"/>
      <c r="M7" s="352" t="s">
        <v>0</v>
      </c>
      <c r="N7" s="352"/>
      <c r="O7" s="352"/>
      <c r="P7" s="352"/>
      <c r="Q7" s="351" t="e">
        <f>CONCATENATE(VLOOKUP($AP$3,【編集厳禁】施設情報!$A$2:$X$13,3,FALSE),VLOOKUP($AP$3,【編集厳禁】施設情報!$A$2:$X$13,4,FALSE))</f>
        <v>#N/A</v>
      </c>
      <c r="R7" s="351"/>
      <c r="S7" s="351"/>
      <c r="T7" s="351"/>
      <c r="U7" s="351"/>
      <c r="V7" s="351"/>
      <c r="W7" s="351"/>
      <c r="X7" s="351"/>
      <c r="Y7" s="351"/>
      <c r="Z7" s="351"/>
      <c r="AA7" s="351"/>
      <c r="AB7" s="154" t="s">
        <v>53</v>
      </c>
      <c r="AC7" s="154"/>
      <c r="AD7" s="154"/>
      <c r="AE7" s="154"/>
      <c r="AF7" s="353">
        <f>様式A!$G$57</f>
        <v>0</v>
      </c>
      <c r="AG7" s="353"/>
      <c r="AH7" s="353"/>
      <c r="AI7" s="353"/>
      <c r="AJ7" s="353"/>
      <c r="AK7" s="353"/>
      <c r="AL7" s="353"/>
      <c r="AM7" s="353"/>
      <c r="AN7" s="353"/>
      <c r="AO7" s="154" t="s">
        <v>34</v>
      </c>
      <c r="AP7" s="154"/>
      <c r="AQ7" s="154"/>
      <c r="AR7" s="154"/>
      <c r="AS7" s="353">
        <f>様式A!$P$53</f>
        <v>0</v>
      </c>
      <c r="AT7" s="353"/>
      <c r="AU7" s="353"/>
      <c r="AV7" s="353"/>
      <c r="AW7" s="353"/>
      <c r="AX7" s="353"/>
      <c r="AY7" s="1" t="s">
        <v>315</v>
      </c>
    </row>
    <row r="8" spans="1:51" ht="5.0999999999999996" customHeight="1">
      <c r="A8" s="143" t="s">
        <v>122</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1" ht="12" customHeight="1">
      <c r="A9" s="143"/>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41"/>
    </row>
    <row r="10" spans="1:51" ht="12" customHeight="1">
      <c r="A10" s="143"/>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41"/>
    </row>
    <row r="11" spans="1:51" ht="12" customHeight="1">
      <c r="A11" s="143"/>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41"/>
    </row>
    <row r="12" spans="1:51" ht="12" customHeight="1">
      <c r="A12" s="143"/>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41"/>
    </row>
    <row r="13" spans="1:51" ht="12" customHeight="1">
      <c r="A13" s="143"/>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41"/>
    </row>
    <row r="14" spans="1:51" ht="12" customHeight="1">
      <c r="A14" s="143"/>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41"/>
    </row>
    <row r="15" spans="1:51" ht="12" customHeight="1">
      <c r="A15" s="143"/>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41"/>
    </row>
    <row r="16" spans="1:51" ht="12" customHeight="1">
      <c r="A16" s="143"/>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41"/>
    </row>
    <row r="17" spans="1:50" ht="12" customHeight="1">
      <c r="A17" s="143"/>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41"/>
    </row>
    <row r="18" spans="1:50" ht="12" customHeight="1">
      <c r="A18" s="143"/>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41"/>
    </row>
    <row r="19" spans="1:50" ht="12" customHeight="1">
      <c r="A19" s="143"/>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41"/>
    </row>
    <row r="20" spans="1:50" ht="12" customHeight="1">
      <c r="A20" s="143"/>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41"/>
    </row>
    <row r="21" spans="1:50" ht="12" customHeight="1">
      <c r="A21" s="143"/>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41"/>
    </row>
    <row r="22" spans="1:50" ht="12" customHeight="1">
      <c r="A22" s="143"/>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41"/>
    </row>
    <row r="23" spans="1:50" ht="12" customHeight="1">
      <c r="A23" s="143"/>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41"/>
    </row>
    <row r="24" spans="1:50" ht="12" customHeight="1">
      <c r="A24" s="143"/>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41"/>
    </row>
    <row r="25" spans="1:50" ht="12" customHeight="1">
      <c r="A25" s="143"/>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41"/>
    </row>
    <row r="26" spans="1:50" ht="12" customHeight="1">
      <c r="A26" s="143"/>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41"/>
    </row>
    <row r="27" spans="1:50" ht="12" customHeight="1">
      <c r="A27" s="143"/>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41"/>
    </row>
    <row r="28" spans="1:50" ht="12" customHeight="1">
      <c r="A28" s="143"/>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41"/>
    </row>
    <row r="29" spans="1:50" ht="12" customHeight="1">
      <c r="A29" s="143"/>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41"/>
    </row>
    <row r="30" spans="1:50" ht="12" customHeight="1">
      <c r="A30" s="143"/>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41"/>
    </row>
    <row r="31" spans="1:50" ht="12" customHeight="1">
      <c r="A31" s="143"/>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41"/>
    </row>
    <row r="32" spans="1:50" ht="12" customHeight="1">
      <c r="A32" s="143"/>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41"/>
    </row>
    <row r="33" spans="1:51" ht="12" customHeight="1">
      <c r="A33" s="143"/>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41"/>
    </row>
    <row r="34" spans="1:51" ht="12" customHeight="1">
      <c r="A34" s="143"/>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41"/>
    </row>
    <row r="35" spans="1:51" ht="12" customHeight="1">
      <c r="A35" s="143"/>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H35" s="21"/>
      <c r="AI35" s="21"/>
      <c r="AJ35" s="21"/>
      <c r="AK35" s="21"/>
      <c r="AL35" s="21"/>
      <c r="AM35" s="21"/>
      <c r="AN35" s="21"/>
      <c r="AO35" s="21"/>
      <c r="AP35" s="21"/>
      <c r="AQ35" s="21"/>
      <c r="AR35" s="21"/>
      <c r="AS35" s="21"/>
      <c r="AT35" s="21"/>
      <c r="AU35" s="21"/>
      <c r="AV35" s="21"/>
      <c r="AW35" s="21"/>
      <c r="AX35" s="41"/>
    </row>
    <row r="36" spans="1:51" ht="12" customHeight="1">
      <c r="A36" s="143"/>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60"/>
      <c r="AF36" s="21"/>
      <c r="AH36" s="21"/>
      <c r="AI36" s="21"/>
      <c r="AJ36" s="21"/>
      <c r="AK36" s="21"/>
      <c r="AL36" s="21"/>
      <c r="AM36" s="21"/>
      <c r="AN36" s="21"/>
      <c r="AO36" s="21"/>
      <c r="AP36" s="21"/>
      <c r="AQ36" s="21"/>
      <c r="AR36" s="21"/>
      <c r="AS36" s="21"/>
      <c r="AT36" s="21"/>
      <c r="AU36" s="21"/>
      <c r="AV36" s="21"/>
      <c r="AW36" s="21"/>
      <c r="AX36" s="41"/>
    </row>
    <row r="37" spans="1:51" ht="12" customHeight="1">
      <c r="A37" s="143"/>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60"/>
      <c r="AF37" s="21"/>
      <c r="AH37" s="21"/>
      <c r="AI37" s="21"/>
      <c r="AJ37" s="21"/>
      <c r="AK37" s="21"/>
      <c r="AL37" s="21"/>
      <c r="AM37" s="21"/>
      <c r="AN37" s="21"/>
      <c r="AO37" s="21"/>
      <c r="AP37" s="21"/>
      <c r="AQ37" s="21"/>
      <c r="AR37" s="21"/>
      <c r="AS37" s="21"/>
      <c r="AT37" s="21"/>
      <c r="AU37" s="21"/>
      <c r="AV37" s="21"/>
      <c r="AW37" s="21"/>
      <c r="AX37" s="41"/>
    </row>
    <row r="38" spans="1:51" ht="12" customHeight="1">
      <c r="A38" s="143"/>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60"/>
      <c r="AF38" s="21"/>
      <c r="AH38" s="21"/>
      <c r="AI38" s="21"/>
      <c r="AJ38" s="21"/>
      <c r="AK38" s="21"/>
      <c r="AL38" s="21"/>
      <c r="AM38" s="21"/>
      <c r="AN38" s="21"/>
      <c r="AO38" s="21"/>
      <c r="AP38" s="21"/>
      <c r="AQ38" s="21"/>
      <c r="AR38" s="21"/>
      <c r="AS38" s="21"/>
      <c r="AT38" s="21"/>
      <c r="AU38" s="21"/>
      <c r="AV38" s="21"/>
      <c r="AW38" s="21"/>
      <c r="AX38" s="41"/>
    </row>
    <row r="39" spans="1:51" ht="12" customHeight="1">
      <c r="A39" s="143"/>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41"/>
    </row>
    <row r="40" spans="1:51" ht="12" customHeight="1">
      <c r="A40" s="143"/>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85"/>
      <c r="AF40" s="84"/>
      <c r="AH40" s="21"/>
      <c r="AI40" s="21"/>
      <c r="AJ40" s="21"/>
      <c r="AK40" s="21"/>
      <c r="AL40" s="21"/>
      <c r="AM40" s="21"/>
      <c r="AN40" s="21"/>
      <c r="AO40" s="21"/>
      <c r="AP40" s="21"/>
      <c r="AQ40" s="21"/>
      <c r="AR40" s="21"/>
      <c r="AS40" s="21"/>
      <c r="AT40" s="21"/>
      <c r="AU40" s="21"/>
      <c r="AV40" s="21"/>
      <c r="AW40" s="21"/>
      <c r="AX40" s="41"/>
    </row>
    <row r="41" spans="1:51" ht="5.0999999999999996" customHeight="1">
      <c r="A41" s="143"/>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9"/>
    </row>
    <row r="42" spans="1:51" ht="26.1" customHeight="1">
      <c r="A42" s="134" t="str">
        <f>様式A!$A$66</f>
        <v>※施工記録様式（様式A～D）は、工事の1契約ごとに作成すること。作成後、「浜松市道路トンネル・シェッド・大型カルバート様式保存マニュアル」に基づき、「浜松市土木情報管理システム」に登録すること。</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row>
    <row r="43" spans="1:51" ht="12.95" customHeight="1">
      <c r="A43" s="39" t="s">
        <v>331</v>
      </c>
      <c r="AJ43" s="39"/>
    </row>
    <row r="44" spans="1:51" ht="12.95" customHeight="1">
      <c r="A44" s="39" t="s">
        <v>340</v>
      </c>
    </row>
    <row r="45" spans="1:51" s="83" customFormat="1">
      <c r="A45" s="80"/>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2"/>
      <c r="AP45" s="82"/>
      <c r="AQ45" s="82"/>
      <c r="AR45" s="82"/>
      <c r="AS45" s="82"/>
      <c r="AT45" s="82"/>
      <c r="AU45" s="79" t="str">
        <f>$AU$1</f>
        <v>施工記録様式D</v>
      </c>
      <c r="AV45" s="346" t="str">
        <f>様式A!$AH$1</f>
        <v>Ver.1.0</v>
      </c>
      <c r="AW45" s="346"/>
      <c r="AX45" s="346"/>
    </row>
    <row r="46" spans="1:51" ht="5.0999999999999996" customHeight="1">
      <c r="A46" s="13"/>
      <c r="B46" s="13"/>
      <c r="C46" s="13"/>
      <c r="D46" s="13"/>
      <c r="E46" s="13"/>
      <c r="F46" s="61"/>
      <c r="G46" s="13"/>
      <c r="H46" s="13"/>
      <c r="I46" s="13"/>
      <c r="J46" s="61"/>
      <c r="K46" s="13"/>
      <c r="L46" s="13"/>
      <c r="M46" s="13"/>
      <c r="N46" s="61"/>
      <c r="O46" s="13"/>
      <c r="P46" s="13"/>
      <c r="Q46" s="13"/>
      <c r="R46" s="61"/>
      <c r="S46" s="13"/>
      <c r="T46" s="13"/>
      <c r="U46" s="13"/>
      <c r="V46" s="13"/>
      <c r="W46" s="13"/>
      <c r="X46" s="13"/>
      <c r="Y46" s="13"/>
      <c r="Z46" s="13"/>
      <c r="AA46" s="13"/>
      <c r="AB46" s="13"/>
      <c r="AC46" s="13"/>
      <c r="AD46" s="13"/>
      <c r="AE46" s="13"/>
      <c r="AF46" s="13"/>
      <c r="AG46" s="13"/>
      <c r="AH46" s="13"/>
      <c r="AI46" s="13"/>
      <c r="AJ46" s="61"/>
      <c r="AK46" s="13"/>
      <c r="AL46" s="13"/>
      <c r="AM46" s="13"/>
      <c r="AN46" s="61"/>
      <c r="AO46" s="13"/>
      <c r="AP46" s="13"/>
      <c r="AQ46" s="13"/>
      <c r="AR46" s="61"/>
      <c r="AS46" s="13"/>
      <c r="AT46" s="13"/>
      <c r="AU46" s="13"/>
      <c r="AV46" s="61"/>
      <c r="AW46" s="20"/>
      <c r="AX46" s="20"/>
    </row>
    <row r="47" spans="1:51" ht="17.100000000000001" customHeight="1">
      <c r="A47" s="72" t="s">
        <v>296</v>
      </c>
      <c r="B47" s="72"/>
      <c r="C47" s="72"/>
      <c r="D47" s="72"/>
      <c r="E47" s="72"/>
      <c r="F47" s="72"/>
      <c r="G47" s="72"/>
      <c r="H47" s="72"/>
      <c r="I47" s="72"/>
      <c r="J47" s="72"/>
      <c r="K47" s="72"/>
      <c r="L47" s="72"/>
      <c r="M47" s="72"/>
      <c r="N47" s="72"/>
      <c r="O47" s="72"/>
      <c r="P47" s="72"/>
      <c r="Q47" s="72"/>
      <c r="R47" s="40"/>
      <c r="S47" s="21"/>
      <c r="T47" s="21"/>
      <c r="U47" s="21"/>
      <c r="V47" s="21"/>
      <c r="W47" s="21"/>
      <c r="X47" s="21"/>
      <c r="Y47" s="21"/>
      <c r="Z47" s="21"/>
      <c r="AA47" s="21"/>
      <c r="AB47" s="21"/>
      <c r="AC47" s="21"/>
      <c r="AD47" s="21"/>
      <c r="AE47" s="21"/>
      <c r="AF47" s="21"/>
      <c r="AG47" s="21"/>
      <c r="AH47" s="21"/>
      <c r="AI47" s="21"/>
      <c r="AJ47" s="21"/>
      <c r="AK47" s="41"/>
      <c r="AL47" s="179" t="s">
        <v>81</v>
      </c>
      <c r="AM47" s="180"/>
      <c r="AN47" s="180"/>
      <c r="AO47" s="181"/>
      <c r="AP47" s="347">
        <f>様式A!$AB$3</f>
        <v>0</v>
      </c>
      <c r="AQ47" s="348"/>
      <c r="AR47" s="348"/>
      <c r="AS47" s="348"/>
      <c r="AT47" s="348"/>
      <c r="AU47" s="348"/>
      <c r="AV47" s="348"/>
      <c r="AW47" s="348"/>
      <c r="AX47" s="349"/>
      <c r="AY47" s="1" t="s">
        <v>315</v>
      </c>
    </row>
    <row r="48" spans="1:51" ht="5.0999999999999996" customHeight="1">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row>
    <row r="49" spans="1:51" ht="12" customHeight="1">
      <c r="A49" s="154" t="s">
        <v>76</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row>
    <row r="50" spans="1:51" ht="12" customHeight="1">
      <c r="A50" s="154" t="s">
        <v>1</v>
      </c>
      <c r="B50" s="154"/>
      <c r="C50" s="154"/>
      <c r="D50" s="154"/>
      <c r="E50" s="350">
        <f>様式A!$G$54</f>
        <v>0</v>
      </c>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154" t="s">
        <v>20</v>
      </c>
      <c r="AP50" s="154"/>
      <c r="AQ50" s="154"/>
      <c r="AR50" s="154"/>
      <c r="AS50" s="351">
        <f>様式A!$G$53</f>
        <v>0</v>
      </c>
      <c r="AT50" s="351"/>
      <c r="AU50" s="351"/>
      <c r="AV50" s="351"/>
      <c r="AW50" s="351"/>
      <c r="AX50" s="351"/>
      <c r="AY50" s="1" t="s">
        <v>315</v>
      </c>
    </row>
    <row r="51" spans="1:51" ht="12" customHeight="1">
      <c r="A51" s="154" t="s">
        <v>218</v>
      </c>
      <c r="B51" s="154"/>
      <c r="C51" s="154"/>
      <c r="D51" s="154"/>
      <c r="E51" s="351" t="e">
        <f>VLOOKUP($AP$3,【編集厳禁】施設情報!$A$2:$X$13,2,FALSE)</f>
        <v>#N/A</v>
      </c>
      <c r="F51" s="351"/>
      <c r="G51" s="351"/>
      <c r="H51" s="351"/>
      <c r="I51" s="351"/>
      <c r="J51" s="351"/>
      <c r="K51" s="351"/>
      <c r="L51" s="351"/>
      <c r="M51" s="352" t="s">
        <v>0</v>
      </c>
      <c r="N51" s="352"/>
      <c r="O51" s="352"/>
      <c r="P51" s="352"/>
      <c r="Q51" s="351" t="e">
        <f>CONCATENATE(VLOOKUP($AP$3,【編集厳禁】施設情報!$A$2:$X$13,3,FALSE),VLOOKUP($AP$3,【編集厳禁】施設情報!$A$2:$X$13,4,FALSE))</f>
        <v>#N/A</v>
      </c>
      <c r="R51" s="351"/>
      <c r="S51" s="351"/>
      <c r="T51" s="351"/>
      <c r="U51" s="351"/>
      <c r="V51" s="351"/>
      <c r="W51" s="351"/>
      <c r="X51" s="351"/>
      <c r="Y51" s="351"/>
      <c r="Z51" s="351"/>
      <c r="AA51" s="351"/>
      <c r="AB51" s="154" t="s">
        <v>53</v>
      </c>
      <c r="AC51" s="154"/>
      <c r="AD51" s="154"/>
      <c r="AE51" s="154"/>
      <c r="AF51" s="353">
        <f>様式A!$G$57</f>
        <v>0</v>
      </c>
      <c r="AG51" s="353"/>
      <c r="AH51" s="353"/>
      <c r="AI51" s="353"/>
      <c r="AJ51" s="353"/>
      <c r="AK51" s="353"/>
      <c r="AL51" s="353"/>
      <c r="AM51" s="353"/>
      <c r="AN51" s="353"/>
      <c r="AO51" s="154" t="s">
        <v>34</v>
      </c>
      <c r="AP51" s="154"/>
      <c r="AQ51" s="154"/>
      <c r="AR51" s="154"/>
      <c r="AS51" s="353">
        <f>様式A!$P$53</f>
        <v>0</v>
      </c>
      <c r="AT51" s="353"/>
      <c r="AU51" s="353"/>
      <c r="AV51" s="353"/>
      <c r="AW51" s="353"/>
      <c r="AX51" s="353"/>
      <c r="AY51" s="1" t="s">
        <v>315</v>
      </c>
    </row>
    <row r="52" spans="1:51" ht="5.0999999999999996" customHeight="1">
      <c r="A52" s="143" t="s">
        <v>122</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7"/>
    </row>
    <row r="53" spans="1:51" ht="12" customHeight="1">
      <c r="A53" s="143"/>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41"/>
    </row>
    <row r="54" spans="1:51" ht="12" customHeight="1">
      <c r="A54" s="143"/>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41"/>
    </row>
    <row r="55" spans="1:51" ht="12" customHeight="1">
      <c r="A55" s="143"/>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41"/>
    </row>
    <row r="56" spans="1:51" ht="12" customHeight="1">
      <c r="A56" s="143"/>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41"/>
    </row>
    <row r="57" spans="1:51" ht="12" customHeight="1">
      <c r="A57" s="143"/>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41"/>
    </row>
    <row r="58" spans="1:51" ht="12" customHeight="1">
      <c r="A58" s="143"/>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41"/>
    </row>
    <row r="59" spans="1:51" ht="12" customHeight="1">
      <c r="A59" s="143"/>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41"/>
    </row>
    <row r="60" spans="1:51" ht="12" customHeight="1">
      <c r="A60" s="143"/>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41"/>
    </row>
    <row r="61" spans="1:51" ht="12" customHeight="1">
      <c r="A61" s="143"/>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41"/>
    </row>
    <row r="62" spans="1:51" ht="12" customHeight="1">
      <c r="A62" s="143"/>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41"/>
    </row>
    <row r="63" spans="1:51" ht="12" customHeight="1">
      <c r="A63" s="143"/>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41"/>
    </row>
    <row r="64" spans="1:51" ht="12" customHeight="1">
      <c r="A64" s="143"/>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41"/>
    </row>
    <row r="65" spans="1:50" ht="12" customHeight="1">
      <c r="A65" s="143"/>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41"/>
    </row>
    <row r="66" spans="1:50" ht="12" customHeight="1">
      <c r="A66" s="143"/>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41"/>
    </row>
    <row r="67" spans="1:50" ht="12" customHeight="1">
      <c r="A67" s="143"/>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41"/>
    </row>
    <row r="68" spans="1:50" ht="12" customHeight="1">
      <c r="A68" s="143"/>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41"/>
    </row>
    <row r="69" spans="1:50" ht="12" customHeight="1">
      <c r="A69" s="143"/>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41"/>
    </row>
    <row r="70" spans="1:50" ht="12" customHeight="1">
      <c r="A70" s="143"/>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41"/>
    </row>
    <row r="71" spans="1:50" ht="12" customHeight="1">
      <c r="A71" s="143"/>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41"/>
    </row>
    <row r="72" spans="1:50" ht="12" customHeight="1">
      <c r="A72" s="143"/>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41"/>
    </row>
    <row r="73" spans="1:50" ht="12" customHeight="1">
      <c r="A73" s="143"/>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41"/>
    </row>
    <row r="74" spans="1:50" ht="12" customHeight="1">
      <c r="A74" s="143"/>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41"/>
    </row>
    <row r="75" spans="1:50" ht="12" customHeight="1">
      <c r="A75" s="143"/>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41"/>
    </row>
    <row r="76" spans="1:50" ht="12" customHeight="1">
      <c r="A76" s="143"/>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41"/>
    </row>
    <row r="77" spans="1:50" ht="12" customHeight="1">
      <c r="A77" s="143"/>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41"/>
    </row>
    <row r="78" spans="1:50" ht="12" customHeight="1">
      <c r="A78" s="143"/>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41"/>
    </row>
    <row r="79" spans="1:50" ht="12" customHeight="1">
      <c r="A79" s="143"/>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H79" s="21"/>
      <c r="AI79" s="21"/>
      <c r="AJ79" s="21"/>
      <c r="AK79" s="21"/>
      <c r="AL79" s="21"/>
      <c r="AM79" s="21"/>
      <c r="AN79" s="21"/>
      <c r="AO79" s="21"/>
      <c r="AP79" s="21"/>
      <c r="AQ79" s="21"/>
      <c r="AR79" s="21"/>
      <c r="AS79" s="21"/>
      <c r="AT79" s="21"/>
      <c r="AU79" s="21"/>
      <c r="AV79" s="21"/>
      <c r="AW79" s="21"/>
      <c r="AX79" s="41"/>
    </row>
    <row r="80" spans="1:50" ht="12" customHeight="1">
      <c r="A80" s="143"/>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60"/>
      <c r="AF80" s="21"/>
      <c r="AH80" s="21"/>
      <c r="AI80" s="21"/>
      <c r="AJ80" s="21"/>
      <c r="AK80" s="21"/>
      <c r="AL80" s="21"/>
      <c r="AM80" s="21"/>
      <c r="AN80" s="21"/>
      <c r="AO80" s="21"/>
      <c r="AP80" s="21"/>
      <c r="AQ80" s="21"/>
      <c r="AR80" s="21"/>
      <c r="AS80" s="21"/>
      <c r="AT80" s="21"/>
      <c r="AU80" s="21"/>
      <c r="AV80" s="21"/>
      <c r="AW80" s="21"/>
      <c r="AX80" s="41"/>
    </row>
    <row r="81" spans="1:51" ht="12" customHeight="1">
      <c r="A81" s="143"/>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60"/>
      <c r="AF81" s="21"/>
      <c r="AH81" s="21"/>
      <c r="AI81" s="21"/>
      <c r="AJ81" s="21"/>
      <c r="AK81" s="21"/>
      <c r="AL81" s="21"/>
      <c r="AM81" s="21"/>
      <c r="AN81" s="21"/>
      <c r="AO81" s="21"/>
      <c r="AP81" s="21"/>
      <c r="AQ81" s="21"/>
      <c r="AR81" s="21"/>
      <c r="AS81" s="21"/>
      <c r="AT81" s="21"/>
      <c r="AU81" s="21"/>
      <c r="AV81" s="21"/>
      <c r="AW81" s="21"/>
      <c r="AX81" s="41"/>
    </row>
    <row r="82" spans="1:51" ht="12" customHeight="1">
      <c r="A82" s="143"/>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60"/>
      <c r="AF82" s="21"/>
      <c r="AH82" s="21"/>
      <c r="AI82" s="21"/>
      <c r="AJ82" s="21"/>
      <c r="AK82" s="21"/>
      <c r="AL82" s="21"/>
      <c r="AM82" s="21"/>
      <c r="AN82" s="21"/>
      <c r="AO82" s="21"/>
      <c r="AP82" s="21"/>
      <c r="AQ82" s="21"/>
      <c r="AR82" s="21"/>
      <c r="AS82" s="21"/>
      <c r="AT82" s="21"/>
      <c r="AU82" s="21"/>
      <c r="AV82" s="21"/>
      <c r="AW82" s="21"/>
      <c r="AX82" s="41"/>
    </row>
    <row r="83" spans="1:51" ht="12" customHeight="1">
      <c r="A83" s="143"/>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41"/>
    </row>
    <row r="84" spans="1:51" ht="12" customHeight="1">
      <c r="A84" s="143"/>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85"/>
      <c r="AF84" s="84"/>
      <c r="AH84" s="21"/>
      <c r="AI84" s="21"/>
      <c r="AJ84" s="21"/>
      <c r="AK84" s="21"/>
      <c r="AL84" s="21"/>
      <c r="AM84" s="21"/>
      <c r="AN84" s="21"/>
      <c r="AO84" s="21"/>
      <c r="AP84" s="21"/>
      <c r="AQ84" s="21"/>
      <c r="AR84" s="21"/>
      <c r="AS84" s="21"/>
      <c r="AT84" s="21"/>
      <c r="AU84" s="21"/>
      <c r="AV84" s="21"/>
      <c r="AW84" s="21"/>
      <c r="AX84" s="41"/>
    </row>
    <row r="85" spans="1:51" ht="5.0999999999999996" customHeight="1">
      <c r="A85" s="143"/>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9"/>
    </row>
    <row r="86" spans="1:51" ht="26.1" customHeight="1">
      <c r="A86" s="134" t="str">
        <f>様式A!$A$66</f>
        <v>※施工記録様式（様式A～D）は、工事の1契約ごとに作成すること。作成後、「浜松市道路トンネル・シェッド・大型カルバート様式保存マニュアル」に基づき、「浜松市土木情報管理システム」に登録すること。</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row>
    <row r="87" spans="1:51" ht="12.95" customHeight="1">
      <c r="A87" s="39" t="str">
        <f>$A$43</f>
        <v>※本展開図は、見下げた状態で記載すること。また、変状や工法の種類が分かる凡例を記載すること。</v>
      </c>
      <c r="AJ87" s="39"/>
    </row>
    <row r="88" spans="1:51" ht="12.95" customHeight="1">
      <c r="A88" s="39" t="str">
        <f>$A$44</f>
        <v>※起点・終点は内空道路の起点・終点とする。</v>
      </c>
    </row>
    <row r="89" spans="1:51" s="83" customFormat="1">
      <c r="A89" s="80"/>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2"/>
      <c r="AP89" s="82"/>
      <c r="AQ89" s="82"/>
      <c r="AR89" s="82"/>
      <c r="AS89" s="82"/>
      <c r="AT89" s="82"/>
      <c r="AU89" s="79" t="str">
        <f>$AU$1</f>
        <v>施工記録様式D</v>
      </c>
      <c r="AV89" s="346" t="str">
        <f>様式A!$AH$1</f>
        <v>Ver.1.0</v>
      </c>
      <c r="AW89" s="346"/>
      <c r="AX89" s="346"/>
    </row>
    <row r="90" spans="1:51" ht="5.0999999999999996" customHeight="1">
      <c r="A90" s="13"/>
      <c r="B90" s="13"/>
      <c r="C90" s="13"/>
      <c r="D90" s="13"/>
      <c r="E90" s="13"/>
      <c r="F90" s="61"/>
      <c r="G90" s="13"/>
      <c r="H90" s="13"/>
      <c r="I90" s="13"/>
      <c r="J90" s="61"/>
      <c r="K90" s="13"/>
      <c r="L90" s="13"/>
      <c r="M90" s="13"/>
      <c r="N90" s="61"/>
      <c r="O90" s="13"/>
      <c r="P90" s="13"/>
      <c r="Q90" s="13"/>
      <c r="R90" s="61"/>
      <c r="S90" s="13"/>
      <c r="T90" s="13"/>
      <c r="U90" s="13"/>
      <c r="V90" s="13"/>
      <c r="W90" s="13"/>
      <c r="X90" s="13"/>
      <c r="Y90" s="13"/>
      <c r="Z90" s="13"/>
      <c r="AA90" s="13"/>
      <c r="AB90" s="13"/>
      <c r="AC90" s="13"/>
      <c r="AD90" s="13"/>
      <c r="AE90" s="13"/>
      <c r="AF90" s="13"/>
      <c r="AG90" s="13"/>
      <c r="AH90" s="13"/>
      <c r="AI90" s="13"/>
      <c r="AJ90" s="61"/>
      <c r="AK90" s="13"/>
      <c r="AL90" s="13"/>
      <c r="AM90" s="13"/>
      <c r="AN90" s="61"/>
      <c r="AO90" s="13"/>
      <c r="AP90" s="13"/>
      <c r="AQ90" s="13"/>
      <c r="AR90" s="61"/>
      <c r="AS90" s="13"/>
      <c r="AT90" s="13"/>
      <c r="AU90" s="13"/>
      <c r="AV90" s="61"/>
      <c r="AW90" s="20"/>
      <c r="AX90" s="20"/>
    </row>
    <row r="91" spans="1:51" ht="17.100000000000001" customHeight="1">
      <c r="A91" s="72" t="s">
        <v>296</v>
      </c>
      <c r="B91" s="72"/>
      <c r="C91" s="72"/>
      <c r="D91" s="72"/>
      <c r="E91" s="72"/>
      <c r="F91" s="72"/>
      <c r="G91" s="72"/>
      <c r="H91" s="72"/>
      <c r="I91" s="72"/>
      <c r="J91" s="72"/>
      <c r="K91" s="72"/>
      <c r="L91" s="72"/>
      <c r="M91" s="72"/>
      <c r="N91" s="72"/>
      <c r="O91" s="72"/>
      <c r="P91" s="72"/>
      <c r="Q91" s="72"/>
      <c r="R91" s="40"/>
      <c r="S91" s="21"/>
      <c r="T91" s="21"/>
      <c r="U91" s="21"/>
      <c r="V91" s="21"/>
      <c r="W91" s="21"/>
      <c r="X91" s="21"/>
      <c r="Y91" s="21"/>
      <c r="Z91" s="21"/>
      <c r="AA91" s="21"/>
      <c r="AB91" s="21"/>
      <c r="AC91" s="21"/>
      <c r="AD91" s="21"/>
      <c r="AE91" s="21"/>
      <c r="AF91" s="21"/>
      <c r="AG91" s="21"/>
      <c r="AH91" s="21"/>
      <c r="AI91" s="21"/>
      <c r="AJ91" s="21"/>
      <c r="AK91" s="41"/>
      <c r="AL91" s="179" t="s">
        <v>81</v>
      </c>
      <c r="AM91" s="180"/>
      <c r="AN91" s="180"/>
      <c r="AO91" s="181"/>
      <c r="AP91" s="347">
        <f>様式A!$AB$3</f>
        <v>0</v>
      </c>
      <c r="AQ91" s="348"/>
      <c r="AR91" s="348"/>
      <c r="AS91" s="348"/>
      <c r="AT91" s="348"/>
      <c r="AU91" s="348"/>
      <c r="AV91" s="348"/>
      <c r="AW91" s="348"/>
      <c r="AX91" s="349"/>
      <c r="AY91" s="1" t="s">
        <v>315</v>
      </c>
    </row>
    <row r="92" spans="1:51" ht="5.0999999999999996" customHeight="1">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row>
    <row r="93" spans="1:51" ht="12" customHeight="1">
      <c r="A93" s="154" t="s">
        <v>76</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1" ht="12" customHeight="1">
      <c r="A94" s="154" t="s">
        <v>1</v>
      </c>
      <c r="B94" s="154"/>
      <c r="C94" s="154"/>
      <c r="D94" s="154"/>
      <c r="E94" s="350">
        <f>様式A!$G$54</f>
        <v>0</v>
      </c>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154" t="s">
        <v>20</v>
      </c>
      <c r="AP94" s="154"/>
      <c r="AQ94" s="154"/>
      <c r="AR94" s="154"/>
      <c r="AS94" s="351">
        <f>様式A!$G$53</f>
        <v>0</v>
      </c>
      <c r="AT94" s="351"/>
      <c r="AU94" s="351"/>
      <c r="AV94" s="351"/>
      <c r="AW94" s="351"/>
      <c r="AX94" s="351"/>
      <c r="AY94" s="1" t="s">
        <v>315</v>
      </c>
    </row>
    <row r="95" spans="1:51" ht="12" customHeight="1">
      <c r="A95" s="154" t="s">
        <v>218</v>
      </c>
      <c r="B95" s="154"/>
      <c r="C95" s="154"/>
      <c r="D95" s="154"/>
      <c r="E95" s="351" t="e">
        <f>VLOOKUP($AP$3,【編集厳禁】施設情報!$A$2:$X$13,2,FALSE)</f>
        <v>#N/A</v>
      </c>
      <c r="F95" s="351"/>
      <c r="G95" s="351"/>
      <c r="H95" s="351"/>
      <c r="I95" s="351"/>
      <c r="J95" s="351"/>
      <c r="K95" s="351"/>
      <c r="L95" s="351"/>
      <c r="M95" s="352" t="s">
        <v>0</v>
      </c>
      <c r="N95" s="352"/>
      <c r="O95" s="352"/>
      <c r="P95" s="352"/>
      <c r="Q95" s="351" t="e">
        <f>CONCATENATE(VLOOKUP($AP$3,【編集厳禁】施設情報!$A$2:$X$13,3,FALSE),VLOOKUP($AP$3,【編集厳禁】施設情報!$A$2:$X$13,4,FALSE))</f>
        <v>#N/A</v>
      </c>
      <c r="R95" s="351"/>
      <c r="S95" s="351"/>
      <c r="T95" s="351"/>
      <c r="U95" s="351"/>
      <c r="V95" s="351"/>
      <c r="W95" s="351"/>
      <c r="X95" s="351"/>
      <c r="Y95" s="351"/>
      <c r="Z95" s="351"/>
      <c r="AA95" s="351"/>
      <c r="AB95" s="154" t="s">
        <v>53</v>
      </c>
      <c r="AC95" s="154"/>
      <c r="AD95" s="154"/>
      <c r="AE95" s="154"/>
      <c r="AF95" s="353">
        <f>様式A!$G$57</f>
        <v>0</v>
      </c>
      <c r="AG95" s="353"/>
      <c r="AH95" s="353"/>
      <c r="AI95" s="353"/>
      <c r="AJ95" s="353"/>
      <c r="AK95" s="353"/>
      <c r="AL95" s="353"/>
      <c r="AM95" s="353"/>
      <c r="AN95" s="353"/>
      <c r="AO95" s="154" t="s">
        <v>34</v>
      </c>
      <c r="AP95" s="154"/>
      <c r="AQ95" s="154"/>
      <c r="AR95" s="154"/>
      <c r="AS95" s="353">
        <f>様式A!$P$53</f>
        <v>0</v>
      </c>
      <c r="AT95" s="353"/>
      <c r="AU95" s="353"/>
      <c r="AV95" s="353"/>
      <c r="AW95" s="353"/>
      <c r="AX95" s="353"/>
      <c r="AY95" s="1" t="s">
        <v>315</v>
      </c>
    </row>
    <row r="96" spans="1:51" ht="5.0999999999999996" customHeight="1">
      <c r="A96" s="143" t="s">
        <v>122</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7"/>
    </row>
    <row r="97" spans="1:50" ht="12" customHeight="1">
      <c r="A97" s="143"/>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41"/>
    </row>
    <row r="98" spans="1:50" ht="12" customHeight="1">
      <c r="A98" s="143"/>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41"/>
    </row>
    <row r="99" spans="1:50" ht="12" customHeight="1">
      <c r="A99" s="143"/>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41"/>
    </row>
    <row r="100" spans="1:50" ht="12" customHeight="1">
      <c r="A100" s="143"/>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41"/>
    </row>
    <row r="101" spans="1:50" ht="12" customHeight="1">
      <c r="A101" s="143"/>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41"/>
    </row>
    <row r="102" spans="1:50" ht="12" customHeight="1">
      <c r="A102" s="143"/>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41"/>
    </row>
    <row r="103" spans="1:50" ht="12" customHeight="1">
      <c r="A103" s="143"/>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41"/>
    </row>
    <row r="104" spans="1:50" ht="12" customHeight="1">
      <c r="A104" s="143"/>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41"/>
    </row>
    <row r="105" spans="1:50" ht="12" customHeight="1">
      <c r="A105" s="143"/>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41"/>
    </row>
    <row r="106" spans="1:50" ht="12" customHeight="1">
      <c r="A106" s="143"/>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41"/>
    </row>
    <row r="107" spans="1:50" ht="12" customHeight="1">
      <c r="A107" s="143"/>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41"/>
    </row>
    <row r="108" spans="1:50" ht="12" customHeight="1">
      <c r="A108" s="143"/>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41"/>
    </row>
    <row r="109" spans="1:50" ht="12" customHeight="1">
      <c r="A109" s="143"/>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41"/>
    </row>
    <row r="110" spans="1:50" ht="12" customHeight="1">
      <c r="A110" s="143"/>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41"/>
    </row>
    <row r="111" spans="1:50" ht="12" customHeight="1">
      <c r="A111" s="143"/>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41"/>
    </row>
    <row r="112" spans="1:50" ht="12" customHeight="1">
      <c r="A112" s="143"/>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41"/>
    </row>
    <row r="113" spans="1:50" ht="12" customHeight="1">
      <c r="A113" s="143"/>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41"/>
    </row>
    <row r="114" spans="1:50" ht="12" customHeight="1">
      <c r="A114" s="143"/>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41"/>
    </row>
    <row r="115" spans="1:50" ht="12" customHeight="1">
      <c r="A115" s="143"/>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41"/>
    </row>
    <row r="116" spans="1:50" ht="12" customHeight="1">
      <c r="A116" s="143"/>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41"/>
    </row>
    <row r="117" spans="1:50" ht="12" customHeight="1">
      <c r="A117" s="143"/>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41"/>
    </row>
    <row r="118" spans="1:50" ht="12" customHeight="1">
      <c r="A118" s="143"/>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41"/>
    </row>
    <row r="119" spans="1:50" ht="12" customHeight="1">
      <c r="A119" s="143"/>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41"/>
    </row>
    <row r="120" spans="1:50" ht="12" customHeight="1">
      <c r="A120" s="143"/>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41"/>
    </row>
    <row r="121" spans="1:50" ht="12" customHeight="1">
      <c r="A121" s="143"/>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41"/>
    </row>
    <row r="122" spans="1:50" ht="12" customHeight="1">
      <c r="A122" s="143"/>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H122" s="21"/>
      <c r="AI122" s="21"/>
      <c r="AJ122" s="21"/>
      <c r="AK122" s="21"/>
      <c r="AL122" s="21"/>
      <c r="AM122" s="21"/>
      <c r="AN122" s="21"/>
      <c r="AO122" s="21"/>
      <c r="AP122" s="21"/>
      <c r="AQ122" s="21"/>
      <c r="AR122" s="21"/>
      <c r="AS122" s="21"/>
      <c r="AT122" s="21"/>
      <c r="AU122" s="21"/>
      <c r="AV122" s="21"/>
      <c r="AW122" s="21"/>
      <c r="AX122" s="41"/>
    </row>
    <row r="123" spans="1:50" ht="12" customHeight="1">
      <c r="A123" s="143"/>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H123" s="21"/>
      <c r="AI123" s="21"/>
      <c r="AJ123" s="21"/>
      <c r="AK123" s="21"/>
      <c r="AL123" s="21"/>
      <c r="AM123" s="21"/>
      <c r="AN123" s="21"/>
      <c r="AO123" s="21"/>
      <c r="AP123" s="21"/>
      <c r="AQ123" s="21"/>
      <c r="AR123" s="21"/>
      <c r="AS123" s="21"/>
      <c r="AT123" s="21"/>
      <c r="AU123" s="21"/>
      <c r="AV123" s="21"/>
      <c r="AW123" s="21"/>
      <c r="AX123" s="41"/>
    </row>
    <row r="124" spans="1:50" ht="12" customHeight="1">
      <c r="A124" s="143"/>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60"/>
      <c r="AF124" s="21"/>
      <c r="AH124" s="21"/>
      <c r="AI124" s="21"/>
      <c r="AJ124" s="21"/>
      <c r="AK124" s="21"/>
      <c r="AL124" s="21"/>
      <c r="AM124" s="21"/>
      <c r="AN124" s="21"/>
      <c r="AO124" s="21"/>
      <c r="AP124" s="21"/>
      <c r="AQ124" s="21"/>
      <c r="AR124" s="21"/>
      <c r="AS124" s="21"/>
      <c r="AT124" s="21"/>
      <c r="AU124" s="21"/>
      <c r="AV124" s="21"/>
      <c r="AW124" s="21"/>
      <c r="AX124" s="41"/>
    </row>
    <row r="125" spans="1:50" ht="12" customHeight="1">
      <c r="A125" s="143"/>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60"/>
      <c r="AF125" s="21"/>
      <c r="AH125" s="21"/>
      <c r="AI125" s="21"/>
      <c r="AJ125" s="21"/>
      <c r="AK125" s="21"/>
      <c r="AL125" s="21"/>
      <c r="AM125" s="21"/>
      <c r="AN125" s="21"/>
      <c r="AO125" s="21"/>
      <c r="AP125" s="21"/>
      <c r="AQ125" s="21"/>
      <c r="AR125" s="21"/>
      <c r="AS125" s="21"/>
      <c r="AT125" s="21"/>
      <c r="AU125" s="21"/>
      <c r="AV125" s="21"/>
      <c r="AW125" s="21"/>
      <c r="AX125" s="41"/>
    </row>
    <row r="126" spans="1:50" ht="12" customHeight="1">
      <c r="A126" s="143"/>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60"/>
      <c r="AF126" s="21"/>
      <c r="AH126" s="21"/>
      <c r="AI126" s="21"/>
      <c r="AJ126" s="21"/>
      <c r="AK126" s="21"/>
      <c r="AL126" s="21"/>
      <c r="AM126" s="21"/>
      <c r="AN126" s="21"/>
      <c r="AO126" s="21"/>
      <c r="AP126" s="21"/>
      <c r="AQ126" s="21"/>
      <c r="AR126" s="21"/>
      <c r="AS126" s="21"/>
      <c r="AT126" s="21"/>
      <c r="AU126" s="21"/>
      <c r="AV126" s="21"/>
      <c r="AW126" s="21"/>
      <c r="AX126" s="41"/>
    </row>
    <row r="127" spans="1:50" ht="12" customHeight="1">
      <c r="A127" s="143"/>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41"/>
    </row>
    <row r="128" spans="1:50" ht="12" customHeight="1">
      <c r="A128" s="143"/>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85"/>
      <c r="AF128" s="84"/>
      <c r="AH128" s="21"/>
      <c r="AI128" s="21"/>
      <c r="AJ128" s="21"/>
      <c r="AK128" s="21"/>
      <c r="AL128" s="21"/>
      <c r="AM128" s="21"/>
      <c r="AN128" s="21"/>
      <c r="AO128" s="21"/>
      <c r="AP128" s="21"/>
      <c r="AQ128" s="21"/>
      <c r="AR128" s="21"/>
      <c r="AS128" s="21"/>
      <c r="AT128" s="21"/>
      <c r="AU128" s="21"/>
      <c r="AV128" s="21"/>
      <c r="AW128" s="21"/>
      <c r="AX128" s="41"/>
    </row>
    <row r="129" spans="1:51" ht="5.0999999999999996" customHeight="1">
      <c r="A129" s="143"/>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9"/>
    </row>
    <row r="130" spans="1:51" ht="26.1" customHeight="1">
      <c r="A130" s="134" t="str">
        <f>様式A!$A$66</f>
        <v>※施工記録様式（様式A～D）は、工事の1契約ごとに作成すること。作成後、「浜松市道路トンネル・シェッド・大型カルバート様式保存マニュアル」に基づき、「浜松市土木情報管理システム」に登録すること。</v>
      </c>
      <c r="B130" s="134"/>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row>
    <row r="131" spans="1:51" ht="12.95" customHeight="1">
      <c r="A131" s="39" t="str">
        <f>$A$43</f>
        <v>※本展開図は、見下げた状態で記載すること。また、変状や工法の種類が分かる凡例を記載すること。</v>
      </c>
      <c r="AJ131" s="39"/>
    </row>
    <row r="132" spans="1:51" ht="12.95" customHeight="1">
      <c r="A132" s="39" t="str">
        <f>$A$44</f>
        <v>※起点・終点は内空道路の起点・終点とする。</v>
      </c>
    </row>
    <row r="133" spans="1:51" s="83" customFormat="1">
      <c r="A133" s="80"/>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2"/>
      <c r="AP133" s="82"/>
      <c r="AQ133" s="82"/>
      <c r="AR133" s="82"/>
      <c r="AS133" s="82"/>
      <c r="AT133" s="82"/>
      <c r="AU133" s="79" t="str">
        <f>$AU$1</f>
        <v>施工記録様式D</v>
      </c>
      <c r="AV133" s="346" t="str">
        <f>様式A!$AH$1</f>
        <v>Ver.1.0</v>
      </c>
      <c r="AW133" s="346"/>
      <c r="AX133" s="346"/>
    </row>
    <row r="134" spans="1:51" ht="5.0999999999999996" customHeight="1">
      <c r="A134" s="13"/>
      <c r="B134" s="13"/>
      <c r="C134" s="13"/>
      <c r="D134" s="13"/>
      <c r="E134" s="13"/>
      <c r="F134" s="61"/>
      <c r="G134" s="13"/>
      <c r="H134" s="13"/>
      <c r="I134" s="13"/>
      <c r="J134" s="61"/>
      <c r="K134" s="13"/>
      <c r="L134" s="13"/>
      <c r="M134" s="13"/>
      <c r="N134" s="61"/>
      <c r="O134" s="13"/>
      <c r="P134" s="13"/>
      <c r="Q134" s="13"/>
      <c r="R134" s="61"/>
      <c r="S134" s="13"/>
      <c r="T134" s="13"/>
      <c r="U134" s="13"/>
      <c r="V134" s="13"/>
      <c r="W134" s="13"/>
      <c r="X134" s="13"/>
      <c r="Y134" s="13"/>
      <c r="Z134" s="13"/>
      <c r="AA134" s="13"/>
      <c r="AB134" s="13"/>
      <c r="AC134" s="13"/>
      <c r="AD134" s="13"/>
      <c r="AE134" s="13"/>
      <c r="AF134" s="13"/>
      <c r="AG134" s="13"/>
      <c r="AH134" s="13"/>
      <c r="AI134" s="13"/>
      <c r="AJ134" s="61"/>
      <c r="AK134" s="13"/>
      <c r="AL134" s="13"/>
      <c r="AM134" s="13"/>
      <c r="AN134" s="61"/>
      <c r="AO134" s="13"/>
      <c r="AP134" s="13"/>
      <c r="AQ134" s="13"/>
      <c r="AR134" s="61"/>
      <c r="AS134" s="13"/>
      <c r="AT134" s="13"/>
      <c r="AU134" s="13"/>
      <c r="AV134" s="61"/>
      <c r="AW134" s="20"/>
      <c r="AX134" s="20"/>
    </row>
    <row r="135" spans="1:51" ht="17.100000000000001" customHeight="1">
      <c r="A135" s="72" t="s">
        <v>296</v>
      </c>
      <c r="B135" s="72"/>
      <c r="C135" s="72"/>
      <c r="D135" s="72"/>
      <c r="E135" s="72"/>
      <c r="F135" s="72"/>
      <c r="G135" s="72"/>
      <c r="H135" s="72"/>
      <c r="I135" s="72"/>
      <c r="J135" s="72"/>
      <c r="K135" s="72"/>
      <c r="L135" s="72"/>
      <c r="M135" s="72"/>
      <c r="N135" s="72"/>
      <c r="O135" s="72"/>
      <c r="P135" s="72"/>
      <c r="Q135" s="72"/>
      <c r="R135" s="40"/>
      <c r="S135" s="21"/>
      <c r="T135" s="21"/>
      <c r="U135" s="21"/>
      <c r="V135" s="21"/>
      <c r="W135" s="21"/>
      <c r="X135" s="21"/>
      <c r="Y135" s="21"/>
      <c r="Z135" s="21"/>
      <c r="AA135" s="21"/>
      <c r="AB135" s="21"/>
      <c r="AC135" s="21"/>
      <c r="AD135" s="21"/>
      <c r="AE135" s="21"/>
      <c r="AF135" s="21"/>
      <c r="AG135" s="21"/>
      <c r="AH135" s="21"/>
      <c r="AI135" s="21"/>
      <c r="AJ135" s="21"/>
      <c r="AK135" s="41"/>
      <c r="AL135" s="179" t="s">
        <v>81</v>
      </c>
      <c r="AM135" s="180"/>
      <c r="AN135" s="180"/>
      <c r="AO135" s="181"/>
      <c r="AP135" s="347">
        <f>様式A!$AB$3</f>
        <v>0</v>
      </c>
      <c r="AQ135" s="348"/>
      <c r="AR135" s="348"/>
      <c r="AS135" s="348"/>
      <c r="AT135" s="348"/>
      <c r="AU135" s="348"/>
      <c r="AV135" s="348"/>
      <c r="AW135" s="348"/>
      <c r="AX135" s="349"/>
      <c r="AY135" s="1" t="s">
        <v>315</v>
      </c>
    </row>
    <row r="136" spans="1:51" ht="5.0999999999999996"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row>
    <row r="137" spans="1:51" ht="12" customHeight="1">
      <c r="A137" s="154" t="s">
        <v>76</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1" ht="12" customHeight="1">
      <c r="A138" s="154" t="s">
        <v>1</v>
      </c>
      <c r="B138" s="154"/>
      <c r="C138" s="154"/>
      <c r="D138" s="154"/>
      <c r="E138" s="350">
        <f>様式A!$G$54</f>
        <v>0</v>
      </c>
      <c r="F138" s="350"/>
      <c r="G138" s="350"/>
      <c r="H138" s="350"/>
      <c r="I138" s="350"/>
      <c r="J138" s="350"/>
      <c r="K138" s="350"/>
      <c r="L138" s="350"/>
      <c r="M138" s="350"/>
      <c r="N138" s="350"/>
      <c r="O138" s="350"/>
      <c r="P138" s="350"/>
      <c r="Q138" s="350"/>
      <c r="R138" s="350"/>
      <c r="S138" s="350"/>
      <c r="T138" s="350"/>
      <c r="U138" s="350"/>
      <c r="V138" s="350"/>
      <c r="W138" s="350"/>
      <c r="X138" s="350"/>
      <c r="Y138" s="350"/>
      <c r="Z138" s="350"/>
      <c r="AA138" s="350"/>
      <c r="AB138" s="350"/>
      <c r="AC138" s="350"/>
      <c r="AD138" s="350"/>
      <c r="AE138" s="350"/>
      <c r="AF138" s="350"/>
      <c r="AG138" s="350"/>
      <c r="AH138" s="350"/>
      <c r="AI138" s="350"/>
      <c r="AJ138" s="350"/>
      <c r="AK138" s="350"/>
      <c r="AL138" s="350"/>
      <c r="AM138" s="350"/>
      <c r="AN138" s="350"/>
      <c r="AO138" s="154" t="s">
        <v>20</v>
      </c>
      <c r="AP138" s="154"/>
      <c r="AQ138" s="154"/>
      <c r="AR138" s="154"/>
      <c r="AS138" s="351">
        <f>様式A!$G$53</f>
        <v>0</v>
      </c>
      <c r="AT138" s="351"/>
      <c r="AU138" s="351"/>
      <c r="AV138" s="351"/>
      <c r="AW138" s="351"/>
      <c r="AX138" s="351"/>
      <c r="AY138" s="1" t="s">
        <v>315</v>
      </c>
    </row>
    <row r="139" spans="1:51" ht="12" customHeight="1">
      <c r="A139" s="154" t="s">
        <v>218</v>
      </c>
      <c r="B139" s="154"/>
      <c r="C139" s="154"/>
      <c r="D139" s="154"/>
      <c r="E139" s="351" t="e">
        <f>VLOOKUP($AP$3,【編集厳禁】施設情報!$A$2:$X$13,2,FALSE)</f>
        <v>#N/A</v>
      </c>
      <c r="F139" s="351"/>
      <c r="G139" s="351"/>
      <c r="H139" s="351"/>
      <c r="I139" s="351"/>
      <c r="J139" s="351"/>
      <c r="K139" s="351"/>
      <c r="L139" s="351"/>
      <c r="M139" s="352" t="s">
        <v>0</v>
      </c>
      <c r="N139" s="352"/>
      <c r="O139" s="352"/>
      <c r="P139" s="352"/>
      <c r="Q139" s="351" t="e">
        <f>CONCATENATE(VLOOKUP($AP$3,【編集厳禁】施設情報!$A$2:$X$13,3,FALSE),VLOOKUP($AP$3,【編集厳禁】施設情報!$A$2:$X$13,4,FALSE))</f>
        <v>#N/A</v>
      </c>
      <c r="R139" s="351"/>
      <c r="S139" s="351"/>
      <c r="T139" s="351"/>
      <c r="U139" s="351"/>
      <c r="V139" s="351"/>
      <c r="W139" s="351"/>
      <c r="X139" s="351"/>
      <c r="Y139" s="351"/>
      <c r="Z139" s="351"/>
      <c r="AA139" s="351"/>
      <c r="AB139" s="154" t="s">
        <v>53</v>
      </c>
      <c r="AC139" s="154"/>
      <c r="AD139" s="154"/>
      <c r="AE139" s="154"/>
      <c r="AF139" s="353">
        <f>様式A!$G$57</f>
        <v>0</v>
      </c>
      <c r="AG139" s="353"/>
      <c r="AH139" s="353"/>
      <c r="AI139" s="353"/>
      <c r="AJ139" s="353"/>
      <c r="AK139" s="353"/>
      <c r="AL139" s="353"/>
      <c r="AM139" s="353"/>
      <c r="AN139" s="353"/>
      <c r="AO139" s="154" t="s">
        <v>34</v>
      </c>
      <c r="AP139" s="154"/>
      <c r="AQ139" s="154"/>
      <c r="AR139" s="154"/>
      <c r="AS139" s="353">
        <f>様式A!$P$53</f>
        <v>0</v>
      </c>
      <c r="AT139" s="353"/>
      <c r="AU139" s="353"/>
      <c r="AV139" s="353"/>
      <c r="AW139" s="353"/>
      <c r="AX139" s="353"/>
      <c r="AY139" s="1" t="s">
        <v>315</v>
      </c>
    </row>
    <row r="140" spans="1:51" ht="5.0999999999999996" customHeight="1">
      <c r="A140" s="143" t="s">
        <v>122</v>
      </c>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7"/>
    </row>
    <row r="141" spans="1:51" ht="12" customHeight="1">
      <c r="A141" s="143"/>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41"/>
    </row>
    <row r="142" spans="1:51" ht="12" customHeight="1">
      <c r="A142" s="143"/>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41"/>
    </row>
    <row r="143" spans="1:51" ht="12" customHeight="1">
      <c r="A143" s="143"/>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41"/>
    </row>
    <row r="144" spans="1:51" ht="12" customHeight="1">
      <c r="A144" s="143"/>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41"/>
    </row>
    <row r="145" spans="1:50" ht="12" customHeight="1">
      <c r="A145" s="143"/>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41"/>
    </row>
    <row r="146" spans="1:50" ht="12" customHeight="1">
      <c r="A146" s="143"/>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41"/>
    </row>
    <row r="147" spans="1:50" ht="12" customHeight="1">
      <c r="A147" s="143"/>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41"/>
    </row>
    <row r="148" spans="1:50" ht="12" customHeight="1">
      <c r="A148" s="143"/>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41"/>
    </row>
    <row r="149" spans="1:50" ht="12" customHeight="1">
      <c r="A149" s="143"/>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41"/>
    </row>
    <row r="150" spans="1:50" ht="12" customHeight="1">
      <c r="A150" s="143"/>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41"/>
    </row>
    <row r="151" spans="1:50" ht="12" customHeight="1">
      <c r="A151" s="143"/>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41"/>
    </row>
    <row r="152" spans="1:50" ht="12" customHeight="1">
      <c r="A152" s="143"/>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41"/>
    </row>
    <row r="153" spans="1:50" ht="12" customHeight="1">
      <c r="A153" s="143"/>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41"/>
    </row>
    <row r="154" spans="1:50" ht="12" customHeight="1">
      <c r="A154" s="143"/>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41"/>
    </row>
    <row r="155" spans="1:50" ht="12" customHeight="1">
      <c r="A155" s="143"/>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41"/>
    </row>
    <row r="156" spans="1:50" ht="12" customHeight="1">
      <c r="A156" s="143"/>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41"/>
    </row>
    <row r="157" spans="1:50" ht="12" customHeight="1">
      <c r="A157" s="143"/>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41"/>
    </row>
    <row r="158" spans="1:50" ht="12" customHeight="1">
      <c r="A158" s="143"/>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41"/>
    </row>
    <row r="159" spans="1:50" ht="12" customHeight="1">
      <c r="A159" s="143"/>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41"/>
    </row>
    <row r="160" spans="1:50" ht="12" customHeight="1">
      <c r="A160" s="143"/>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1"/>
    </row>
    <row r="161" spans="1:50" ht="12" customHeight="1">
      <c r="A161" s="143"/>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1"/>
    </row>
    <row r="162" spans="1:50" ht="12" customHeight="1">
      <c r="A162" s="143"/>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1"/>
    </row>
    <row r="163" spans="1:50" ht="12" customHeight="1">
      <c r="A163" s="143"/>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1"/>
    </row>
    <row r="164" spans="1:50" ht="12" customHeight="1">
      <c r="A164" s="143"/>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1"/>
    </row>
    <row r="165" spans="1:50" ht="12" customHeight="1">
      <c r="A165" s="143"/>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1"/>
    </row>
    <row r="166" spans="1:50" ht="12" customHeight="1">
      <c r="A166" s="143"/>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H166" s="21"/>
      <c r="AI166" s="21"/>
      <c r="AJ166" s="21"/>
      <c r="AK166" s="21"/>
      <c r="AL166" s="21"/>
      <c r="AM166" s="21"/>
      <c r="AN166" s="21"/>
      <c r="AO166" s="21"/>
      <c r="AP166" s="21"/>
      <c r="AQ166" s="21"/>
      <c r="AR166" s="21"/>
      <c r="AS166" s="21"/>
      <c r="AT166" s="21"/>
      <c r="AU166" s="21"/>
      <c r="AV166" s="21"/>
      <c r="AW166" s="21"/>
      <c r="AX166" s="41"/>
    </row>
    <row r="167" spans="1:50" ht="12" customHeight="1">
      <c r="A167" s="143"/>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H167" s="21"/>
      <c r="AI167" s="21"/>
      <c r="AJ167" s="21"/>
      <c r="AK167" s="21"/>
      <c r="AL167" s="21"/>
      <c r="AM167" s="21"/>
      <c r="AN167" s="21"/>
      <c r="AO167" s="21"/>
      <c r="AP167" s="21"/>
      <c r="AQ167" s="21"/>
      <c r="AR167" s="21"/>
      <c r="AS167" s="21"/>
      <c r="AT167" s="21"/>
      <c r="AU167" s="21"/>
      <c r="AV167" s="21"/>
      <c r="AW167" s="21"/>
      <c r="AX167" s="41"/>
    </row>
    <row r="168" spans="1:50" ht="12" customHeight="1">
      <c r="A168" s="143"/>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60"/>
      <c r="AF168" s="21"/>
      <c r="AH168" s="21"/>
      <c r="AI168" s="21"/>
      <c r="AJ168" s="21"/>
      <c r="AK168" s="21"/>
      <c r="AL168" s="21"/>
      <c r="AM168" s="21"/>
      <c r="AN168" s="21"/>
      <c r="AO168" s="21"/>
      <c r="AP168" s="21"/>
      <c r="AQ168" s="21"/>
      <c r="AR168" s="21"/>
      <c r="AS168" s="21"/>
      <c r="AT168" s="21"/>
      <c r="AU168" s="21"/>
      <c r="AV168" s="21"/>
      <c r="AW168" s="21"/>
      <c r="AX168" s="41"/>
    </row>
    <row r="169" spans="1:50" ht="12" customHeight="1">
      <c r="A169" s="143"/>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60"/>
      <c r="AF169" s="21"/>
      <c r="AH169" s="21"/>
      <c r="AI169" s="21"/>
      <c r="AJ169" s="21"/>
      <c r="AK169" s="21"/>
      <c r="AL169" s="21"/>
      <c r="AM169" s="21"/>
      <c r="AN169" s="21"/>
      <c r="AO169" s="21"/>
      <c r="AP169" s="21"/>
      <c r="AQ169" s="21"/>
      <c r="AR169" s="21"/>
      <c r="AS169" s="21"/>
      <c r="AT169" s="21"/>
      <c r="AU169" s="21"/>
      <c r="AV169" s="21"/>
      <c r="AW169" s="21"/>
      <c r="AX169" s="41"/>
    </row>
    <row r="170" spans="1:50" ht="12" customHeight="1">
      <c r="A170" s="143"/>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60"/>
      <c r="AF170" s="21"/>
      <c r="AH170" s="21"/>
      <c r="AI170" s="21"/>
      <c r="AJ170" s="21"/>
      <c r="AK170" s="21"/>
      <c r="AL170" s="21"/>
      <c r="AM170" s="21"/>
      <c r="AN170" s="21"/>
      <c r="AO170" s="21"/>
      <c r="AP170" s="21"/>
      <c r="AQ170" s="21"/>
      <c r="AR170" s="21"/>
      <c r="AS170" s="21"/>
      <c r="AT170" s="21"/>
      <c r="AU170" s="21"/>
      <c r="AV170" s="21"/>
      <c r="AW170" s="21"/>
      <c r="AX170" s="41"/>
    </row>
    <row r="171" spans="1:50" ht="12" customHeight="1">
      <c r="A171" s="143"/>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1"/>
    </row>
    <row r="172" spans="1:50" ht="12" customHeight="1">
      <c r="A172" s="143"/>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85"/>
      <c r="AF172" s="84"/>
      <c r="AH172" s="21"/>
      <c r="AI172" s="21"/>
      <c r="AJ172" s="21"/>
      <c r="AK172" s="21"/>
      <c r="AL172" s="21"/>
      <c r="AM172" s="21"/>
      <c r="AN172" s="21"/>
      <c r="AO172" s="21"/>
      <c r="AP172" s="21"/>
      <c r="AQ172" s="21"/>
      <c r="AR172" s="21"/>
      <c r="AS172" s="21"/>
      <c r="AT172" s="21"/>
      <c r="AU172" s="21"/>
      <c r="AV172" s="21"/>
      <c r="AW172" s="21"/>
      <c r="AX172" s="41"/>
    </row>
    <row r="173" spans="1:50" ht="5.0999999999999996" customHeight="1">
      <c r="A173" s="143"/>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9"/>
    </row>
    <row r="174" spans="1:50" ht="26.1" customHeight="1">
      <c r="A174" s="134" t="str">
        <f>様式A!$A$66</f>
        <v>※施工記録様式（様式A～D）は、工事の1契約ごとに作成すること。作成後、「浜松市道路トンネル・シェッド・大型カルバート様式保存マニュアル」に基づき、「浜松市土木情報管理システム」に登録すること。</v>
      </c>
      <c r="B174" s="134"/>
      <c r="C174" s="134"/>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row>
    <row r="175" spans="1:50" ht="12.95" customHeight="1">
      <c r="A175" s="39" t="str">
        <f>$A$43</f>
        <v>※本展開図は、見下げた状態で記載すること。また、変状や工法の種類が分かる凡例を記載すること。</v>
      </c>
      <c r="AJ175" s="39"/>
    </row>
    <row r="176" spans="1:50" ht="12.95" customHeight="1">
      <c r="A176" s="39" t="str">
        <f>$A$44</f>
        <v>※起点・終点は内空道路の起点・終点とする。</v>
      </c>
    </row>
    <row r="177" spans="1:51" s="83" customFormat="1">
      <c r="A177" s="80"/>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2"/>
      <c r="AP177" s="82"/>
      <c r="AQ177" s="82"/>
      <c r="AR177" s="82"/>
      <c r="AS177" s="82"/>
      <c r="AT177" s="82"/>
      <c r="AU177" s="79" t="str">
        <f>$AU$1</f>
        <v>施工記録様式D</v>
      </c>
      <c r="AV177" s="346" t="str">
        <f>様式A!$AH$1</f>
        <v>Ver.1.0</v>
      </c>
      <c r="AW177" s="346"/>
      <c r="AX177" s="346"/>
    </row>
    <row r="178" spans="1:51" ht="5.0999999999999996" customHeight="1">
      <c r="A178" s="13"/>
      <c r="B178" s="13"/>
      <c r="C178" s="13"/>
      <c r="D178" s="13"/>
      <c r="E178" s="13"/>
      <c r="F178" s="61"/>
      <c r="G178" s="13"/>
      <c r="H178" s="13"/>
      <c r="I178" s="13"/>
      <c r="J178" s="61"/>
      <c r="K178" s="13"/>
      <c r="L178" s="13"/>
      <c r="M178" s="13"/>
      <c r="N178" s="61"/>
      <c r="O178" s="13"/>
      <c r="P178" s="13"/>
      <c r="Q178" s="13"/>
      <c r="R178" s="61"/>
      <c r="S178" s="13"/>
      <c r="T178" s="13"/>
      <c r="U178" s="13"/>
      <c r="V178" s="13"/>
      <c r="W178" s="13"/>
      <c r="X178" s="13"/>
      <c r="Y178" s="13"/>
      <c r="Z178" s="13"/>
      <c r="AA178" s="13"/>
      <c r="AB178" s="13"/>
      <c r="AC178" s="13"/>
      <c r="AD178" s="13"/>
      <c r="AE178" s="13"/>
      <c r="AF178" s="13"/>
      <c r="AG178" s="13"/>
      <c r="AH178" s="13"/>
      <c r="AI178" s="13"/>
      <c r="AJ178" s="61"/>
      <c r="AK178" s="13"/>
      <c r="AL178" s="13"/>
      <c r="AM178" s="13"/>
      <c r="AN178" s="61"/>
      <c r="AO178" s="13"/>
      <c r="AP178" s="13"/>
      <c r="AQ178" s="13"/>
      <c r="AR178" s="61"/>
      <c r="AS178" s="13"/>
      <c r="AT178" s="13"/>
      <c r="AU178" s="13"/>
      <c r="AV178" s="61"/>
      <c r="AW178" s="20"/>
      <c r="AX178" s="20"/>
    </row>
    <row r="179" spans="1:51" ht="17.100000000000001" customHeight="1">
      <c r="A179" s="72" t="s">
        <v>296</v>
      </c>
      <c r="B179" s="72"/>
      <c r="C179" s="72"/>
      <c r="D179" s="72"/>
      <c r="E179" s="72"/>
      <c r="F179" s="72"/>
      <c r="G179" s="72"/>
      <c r="H179" s="72"/>
      <c r="I179" s="72"/>
      <c r="J179" s="72"/>
      <c r="K179" s="72"/>
      <c r="L179" s="72"/>
      <c r="M179" s="72"/>
      <c r="N179" s="72"/>
      <c r="O179" s="72"/>
      <c r="P179" s="72"/>
      <c r="Q179" s="72"/>
      <c r="R179" s="40"/>
      <c r="S179" s="21"/>
      <c r="T179" s="21"/>
      <c r="U179" s="21"/>
      <c r="V179" s="21"/>
      <c r="W179" s="21"/>
      <c r="X179" s="21"/>
      <c r="Y179" s="21"/>
      <c r="Z179" s="21"/>
      <c r="AA179" s="21"/>
      <c r="AB179" s="21"/>
      <c r="AC179" s="21"/>
      <c r="AD179" s="21"/>
      <c r="AE179" s="21"/>
      <c r="AF179" s="21"/>
      <c r="AG179" s="21"/>
      <c r="AH179" s="21"/>
      <c r="AI179" s="21"/>
      <c r="AJ179" s="21"/>
      <c r="AK179" s="41"/>
      <c r="AL179" s="179" t="s">
        <v>81</v>
      </c>
      <c r="AM179" s="180"/>
      <c r="AN179" s="180"/>
      <c r="AO179" s="181"/>
      <c r="AP179" s="347">
        <f>様式A!$AB$3</f>
        <v>0</v>
      </c>
      <c r="AQ179" s="348"/>
      <c r="AR179" s="348"/>
      <c r="AS179" s="348"/>
      <c r="AT179" s="348"/>
      <c r="AU179" s="348"/>
      <c r="AV179" s="348"/>
      <c r="AW179" s="348"/>
      <c r="AX179" s="349"/>
      <c r="AY179" s="1" t="s">
        <v>315</v>
      </c>
    </row>
    <row r="180" spans="1:51" ht="5.0999999999999996" customHeight="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1" ht="12" customHeight="1">
      <c r="A181" s="154" t="s">
        <v>76</v>
      </c>
      <c r="B181" s="154"/>
      <c r="C181" s="154"/>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1:51" ht="12" customHeight="1">
      <c r="A182" s="154" t="s">
        <v>1</v>
      </c>
      <c r="B182" s="154"/>
      <c r="C182" s="154"/>
      <c r="D182" s="154"/>
      <c r="E182" s="350">
        <f>様式A!$G$54</f>
        <v>0</v>
      </c>
      <c r="F182" s="350"/>
      <c r="G182" s="350"/>
      <c r="H182" s="350"/>
      <c r="I182" s="350"/>
      <c r="J182" s="350"/>
      <c r="K182" s="350"/>
      <c r="L182" s="350"/>
      <c r="M182" s="350"/>
      <c r="N182" s="350"/>
      <c r="O182" s="350"/>
      <c r="P182" s="350"/>
      <c r="Q182" s="350"/>
      <c r="R182" s="350"/>
      <c r="S182" s="350"/>
      <c r="T182" s="350"/>
      <c r="U182" s="350"/>
      <c r="V182" s="350"/>
      <c r="W182" s="350"/>
      <c r="X182" s="350"/>
      <c r="Y182" s="350"/>
      <c r="Z182" s="350"/>
      <c r="AA182" s="350"/>
      <c r="AB182" s="350"/>
      <c r="AC182" s="350"/>
      <c r="AD182" s="350"/>
      <c r="AE182" s="350"/>
      <c r="AF182" s="350"/>
      <c r="AG182" s="350"/>
      <c r="AH182" s="350"/>
      <c r="AI182" s="350"/>
      <c r="AJ182" s="350"/>
      <c r="AK182" s="350"/>
      <c r="AL182" s="350"/>
      <c r="AM182" s="350"/>
      <c r="AN182" s="350"/>
      <c r="AO182" s="154" t="s">
        <v>20</v>
      </c>
      <c r="AP182" s="154"/>
      <c r="AQ182" s="154"/>
      <c r="AR182" s="154"/>
      <c r="AS182" s="351">
        <f>様式A!$G$53</f>
        <v>0</v>
      </c>
      <c r="AT182" s="351"/>
      <c r="AU182" s="351"/>
      <c r="AV182" s="351"/>
      <c r="AW182" s="351"/>
      <c r="AX182" s="351"/>
      <c r="AY182" s="1" t="s">
        <v>315</v>
      </c>
    </row>
    <row r="183" spans="1:51" ht="12" customHeight="1">
      <c r="A183" s="154" t="s">
        <v>218</v>
      </c>
      <c r="B183" s="154"/>
      <c r="C183" s="154"/>
      <c r="D183" s="154"/>
      <c r="E183" s="351" t="e">
        <f>VLOOKUP($AP$3,【編集厳禁】施設情報!$A$2:$X$13,2,FALSE)</f>
        <v>#N/A</v>
      </c>
      <c r="F183" s="351"/>
      <c r="G183" s="351"/>
      <c r="H183" s="351"/>
      <c r="I183" s="351"/>
      <c r="J183" s="351"/>
      <c r="K183" s="351"/>
      <c r="L183" s="351"/>
      <c r="M183" s="352" t="s">
        <v>0</v>
      </c>
      <c r="N183" s="352"/>
      <c r="O183" s="352"/>
      <c r="P183" s="352"/>
      <c r="Q183" s="351" t="e">
        <f>CONCATENATE(VLOOKUP($AP$3,【編集厳禁】施設情報!$A$2:$X$13,3,FALSE),VLOOKUP($AP$3,【編集厳禁】施設情報!$A$2:$X$13,4,FALSE))</f>
        <v>#N/A</v>
      </c>
      <c r="R183" s="351"/>
      <c r="S183" s="351"/>
      <c r="T183" s="351"/>
      <c r="U183" s="351"/>
      <c r="V183" s="351"/>
      <c r="W183" s="351"/>
      <c r="X183" s="351"/>
      <c r="Y183" s="351"/>
      <c r="Z183" s="351"/>
      <c r="AA183" s="351"/>
      <c r="AB183" s="154" t="s">
        <v>53</v>
      </c>
      <c r="AC183" s="154"/>
      <c r="AD183" s="154"/>
      <c r="AE183" s="154"/>
      <c r="AF183" s="353">
        <f>様式A!$G$57</f>
        <v>0</v>
      </c>
      <c r="AG183" s="353"/>
      <c r="AH183" s="353"/>
      <c r="AI183" s="353"/>
      <c r="AJ183" s="353"/>
      <c r="AK183" s="353"/>
      <c r="AL183" s="353"/>
      <c r="AM183" s="353"/>
      <c r="AN183" s="353"/>
      <c r="AO183" s="154" t="s">
        <v>34</v>
      </c>
      <c r="AP183" s="154"/>
      <c r="AQ183" s="154"/>
      <c r="AR183" s="154"/>
      <c r="AS183" s="353">
        <f>様式A!$P$53</f>
        <v>0</v>
      </c>
      <c r="AT183" s="353"/>
      <c r="AU183" s="353"/>
      <c r="AV183" s="353"/>
      <c r="AW183" s="353"/>
      <c r="AX183" s="353"/>
      <c r="AY183" s="1" t="s">
        <v>315</v>
      </c>
    </row>
    <row r="184" spans="1:51" ht="5.0999999999999996" customHeight="1">
      <c r="A184" s="143" t="s">
        <v>122</v>
      </c>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7"/>
    </row>
    <row r="185" spans="1:51" ht="12" customHeight="1">
      <c r="A185" s="143"/>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1"/>
    </row>
    <row r="186" spans="1:51" ht="12" customHeight="1">
      <c r="A186" s="143"/>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1"/>
    </row>
    <row r="187" spans="1:51" ht="12" customHeight="1">
      <c r="A187" s="143"/>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1"/>
    </row>
    <row r="188" spans="1:51" ht="12" customHeight="1">
      <c r="A188" s="143"/>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1"/>
    </row>
    <row r="189" spans="1:51" ht="12" customHeight="1">
      <c r="A189" s="143"/>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1"/>
    </row>
    <row r="190" spans="1:51" ht="12" customHeight="1">
      <c r="A190" s="143"/>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1"/>
    </row>
    <row r="191" spans="1:51" ht="12" customHeight="1">
      <c r="A191" s="143"/>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1"/>
    </row>
    <row r="192" spans="1:51" ht="12" customHeight="1">
      <c r="A192" s="143"/>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1"/>
    </row>
    <row r="193" spans="1:50" ht="12" customHeight="1">
      <c r="A193" s="143"/>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1"/>
    </row>
    <row r="194" spans="1:50" ht="12" customHeight="1">
      <c r="A194" s="143"/>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1"/>
    </row>
    <row r="195" spans="1:50" ht="12" customHeight="1">
      <c r="A195" s="143"/>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1"/>
    </row>
    <row r="196" spans="1:50" ht="12" customHeight="1">
      <c r="A196" s="143"/>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1"/>
    </row>
    <row r="197" spans="1:50" ht="12" customHeight="1">
      <c r="A197" s="143"/>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41"/>
    </row>
    <row r="198" spans="1:50" ht="12" customHeight="1">
      <c r="A198" s="143"/>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41"/>
    </row>
    <row r="199" spans="1:50" ht="12" customHeight="1">
      <c r="A199" s="143"/>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41"/>
    </row>
    <row r="200" spans="1:50" ht="12" customHeight="1">
      <c r="A200" s="143"/>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41"/>
    </row>
    <row r="201" spans="1:50" ht="12" customHeight="1">
      <c r="A201" s="143"/>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41"/>
    </row>
    <row r="202" spans="1:50" ht="12" customHeight="1">
      <c r="A202" s="143"/>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41"/>
    </row>
    <row r="203" spans="1:50" ht="12" customHeight="1">
      <c r="A203" s="143"/>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41"/>
    </row>
    <row r="204" spans="1:50" ht="12" customHeight="1">
      <c r="A204" s="143"/>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41"/>
    </row>
    <row r="205" spans="1:50" ht="12" customHeight="1">
      <c r="A205" s="143"/>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41"/>
    </row>
    <row r="206" spans="1:50" ht="12" customHeight="1">
      <c r="A206" s="143"/>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41"/>
    </row>
    <row r="207" spans="1:50" ht="12" customHeight="1">
      <c r="A207" s="143"/>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41"/>
    </row>
    <row r="208" spans="1:50" ht="12" customHeight="1">
      <c r="A208" s="143"/>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41"/>
    </row>
    <row r="209" spans="1:51" ht="12" customHeight="1">
      <c r="A209" s="143"/>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41"/>
    </row>
    <row r="210" spans="1:51" ht="12" customHeight="1">
      <c r="A210" s="143"/>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41"/>
    </row>
    <row r="211" spans="1:51" ht="12" customHeight="1">
      <c r="A211" s="143"/>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H211" s="21"/>
      <c r="AI211" s="21"/>
      <c r="AJ211" s="21"/>
      <c r="AK211" s="21"/>
      <c r="AL211" s="21"/>
      <c r="AM211" s="21"/>
      <c r="AN211" s="21"/>
      <c r="AO211" s="21"/>
      <c r="AP211" s="21"/>
      <c r="AQ211" s="21"/>
      <c r="AR211" s="21"/>
      <c r="AS211" s="21"/>
      <c r="AT211" s="21"/>
      <c r="AU211" s="21"/>
      <c r="AV211" s="21"/>
      <c r="AW211" s="21"/>
      <c r="AX211" s="41"/>
    </row>
    <row r="212" spans="1:51" ht="12" customHeight="1">
      <c r="A212" s="143"/>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60"/>
      <c r="AF212" s="21"/>
      <c r="AH212" s="21"/>
      <c r="AI212" s="21"/>
      <c r="AJ212" s="21"/>
      <c r="AK212" s="21"/>
      <c r="AL212" s="21"/>
      <c r="AM212" s="21"/>
      <c r="AN212" s="21"/>
      <c r="AO212" s="21"/>
      <c r="AP212" s="21"/>
      <c r="AQ212" s="21"/>
      <c r="AR212" s="21"/>
      <c r="AS212" s="21"/>
      <c r="AT212" s="21"/>
      <c r="AU212" s="21"/>
      <c r="AV212" s="21"/>
      <c r="AW212" s="21"/>
      <c r="AX212" s="41"/>
    </row>
    <row r="213" spans="1:51" ht="12" customHeight="1">
      <c r="A213" s="143"/>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60"/>
      <c r="AF213" s="21"/>
      <c r="AH213" s="21"/>
      <c r="AI213" s="21"/>
      <c r="AJ213" s="21"/>
      <c r="AK213" s="21"/>
      <c r="AL213" s="21"/>
      <c r="AM213" s="21"/>
      <c r="AN213" s="21"/>
      <c r="AO213" s="21"/>
      <c r="AP213" s="21"/>
      <c r="AQ213" s="21"/>
      <c r="AR213" s="21"/>
      <c r="AS213" s="21"/>
      <c r="AT213" s="21"/>
      <c r="AU213" s="21"/>
      <c r="AV213" s="21"/>
      <c r="AW213" s="21"/>
      <c r="AX213" s="41"/>
    </row>
    <row r="214" spans="1:51" ht="12" customHeight="1">
      <c r="A214" s="143"/>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60"/>
      <c r="AF214" s="21"/>
      <c r="AH214" s="21"/>
      <c r="AI214" s="21"/>
      <c r="AJ214" s="21"/>
      <c r="AK214" s="21"/>
      <c r="AL214" s="21"/>
      <c r="AM214" s="21"/>
      <c r="AN214" s="21"/>
      <c r="AO214" s="21"/>
      <c r="AP214" s="21"/>
      <c r="AQ214" s="21"/>
      <c r="AR214" s="21"/>
      <c r="AS214" s="21"/>
      <c r="AT214" s="21"/>
      <c r="AU214" s="21"/>
      <c r="AV214" s="21"/>
      <c r="AW214" s="21"/>
      <c r="AX214" s="41"/>
    </row>
    <row r="215" spans="1:51" ht="12" customHeight="1">
      <c r="A215" s="143"/>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41"/>
    </row>
    <row r="216" spans="1:51" ht="12" customHeight="1">
      <c r="A216" s="143"/>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85"/>
      <c r="AF216" s="84"/>
      <c r="AH216" s="21"/>
      <c r="AI216" s="21"/>
      <c r="AJ216" s="21"/>
      <c r="AK216" s="21"/>
      <c r="AL216" s="21"/>
      <c r="AM216" s="21"/>
      <c r="AN216" s="21"/>
      <c r="AO216" s="21"/>
      <c r="AP216" s="21"/>
      <c r="AQ216" s="21"/>
      <c r="AR216" s="21"/>
      <c r="AS216" s="21"/>
      <c r="AT216" s="21"/>
      <c r="AU216" s="21"/>
      <c r="AV216" s="21"/>
      <c r="AW216" s="21"/>
      <c r="AX216" s="41"/>
    </row>
    <row r="217" spans="1:51" ht="5.0999999999999996" customHeight="1">
      <c r="A217" s="143"/>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9"/>
    </row>
    <row r="218" spans="1:51" ht="26.1" customHeight="1">
      <c r="A218" s="134" t="str">
        <f>様式A!$A$66</f>
        <v>※施工記録様式（様式A～D）は、工事の1契約ごとに作成すること。作成後、「浜松市道路トンネル・シェッド・大型カルバート様式保存マニュアル」に基づき、「浜松市土木情報管理システム」に登録すること。</v>
      </c>
      <c r="B218" s="134"/>
      <c r="C218" s="134"/>
      <c r="D218" s="134"/>
      <c r="E218" s="134"/>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row>
    <row r="219" spans="1:51" ht="12.95" customHeight="1">
      <c r="A219" s="39" t="str">
        <f>$A$43</f>
        <v>※本展開図は、見下げた状態で記載すること。また、変状や工法の種類が分かる凡例を記載すること。</v>
      </c>
      <c r="AJ219" s="39"/>
    </row>
    <row r="220" spans="1:51" ht="12.95" customHeight="1">
      <c r="A220" s="39" t="str">
        <f>$A$44</f>
        <v>※起点・終点は内空道路の起点・終点とする。</v>
      </c>
    </row>
    <row r="221" spans="1:51" s="83" customFormat="1">
      <c r="A221" s="80"/>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2"/>
      <c r="AP221" s="82"/>
      <c r="AQ221" s="82"/>
      <c r="AR221" s="82"/>
      <c r="AS221" s="82"/>
      <c r="AT221" s="82"/>
      <c r="AU221" s="79" t="str">
        <f>$AU$1</f>
        <v>施工記録様式D</v>
      </c>
      <c r="AV221" s="346" t="str">
        <f>様式A!$AH$1</f>
        <v>Ver.1.0</v>
      </c>
      <c r="AW221" s="346"/>
      <c r="AX221" s="346"/>
    </row>
    <row r="222" spans="1:51" ht="5.0999999999999996" customHeight="1">
      <c r="A222" s="13"/>
      <c r="B222" s="13"/>
      <c r="C222" s="13"/>
      <c r="D222" s="13"/>
      <c r="E222" s="13"/>
      <c r="F222" s="61"/>
      <c r="G222" s="13"/>
      <c r="H222" s="13"/>
      <c r="I222" s="13"/>
      <c r="J222" s="61"/>
      <c r="K222" s="13"/>
      <c r="L222" s="13"/>
      <c r="M222" s="13"/>
      <c r="N222" s="61"/>
      <c r="O222" s="13"/>
      <c r="P222" s="13"/>
      <c r="Q222" s="13"/>
      <c r="R222" s="61"/>
      <c r="S222" s="13"/>
      <c r="T222" s="13"/>
      <c r="U222" s="13"/>
      <c r="V222" s="13"/>
      <c r="W222" s="13"/>
      <c r="X222" s="13"/>
      <c r="Y222" s="13"/>
      <c r="Z222" s="13"/>
      <c r="AA222" s="13"/>
      <c r="AB222" s="13"/>
      <c r="AC222" s="13"/>
      <c r="AD222" s="13"/>
      <c r="AE222" s="13"/>
      <c r="AF222" s="13"/>
      <c r="AG222" s="13"/>
      <c r="AH222" s="13"/>
      <c r="AI222" s="13"/>
      <c r="AJ222" s="61"/>
      <c r="AK222" s="13"/>
      <c r="AL222" s="13"/>
      <c r="AM222" s="13"/>
      <c r="AN222" s="61"/>
      <c r="AO222" s="13"/>
      <c r="AP222" s="13"/>
      <c r="AQ222" s="13"/>
      <c r="AR222" s="61"/>
      <c r="AS222" s="13"/>
      <c r="AT222" s="13"/>
      <c r="AU222" s="13"/>
      <c r="AV222" s="61"/>
      <c r="AW222" s="20"/>
      <c r="AX222" s="20"/>
    </row>
    <row r="223" spans="1:51" ht="17.100000000000001" customHeight="1">
      <c r="A223" s="72" t="s">
        <v>296</v>
      </c>
      <c r="B223" s="72"/>
      <c r="C223" s="72"/>
      <c r="D223" s="72"/>
      <c r="E223" s="72"/>
      <c r="F223" s="72"/>
      <c r="G223" s="72"/>
      <c r="H223" s="72"/>
      <c r="I223" s="72"/>
      <c r="J223" s="72"/>
      <c r="K223" s="72"/>
      <c r="L223" s="72"/>
      <c r="M223" s="72"/>
      <c r="N223" s="72"/>
      <c r="O223" s="72"/>
      <c r="P223" s="72"/>
      <c r="Q223" s="72"/>
      <c r="R223" s="40"/>
      <c r="S223" s="21"/>
      <c r="T223" s="21"/>
      <c r="U223" s="21"/>
      <c r="V223" s="21"/>
      <c r="W223" s="21"/>
      <c r="X223" s="21"/>
      <c r="Y223" s="21"/>
      <c r="Z223" s="21"/>
      <c r="AA223" s="21"/>
      <c r="AB223" s="21"/>
      <c r="AC223" s="21"/>
      <c r="AD223" s="21"/>
      <c r="AE223" s="21"/>
      <c r="AF223" s="21"/>
      <c r="AG223" s="21"/>
      <c r="AH223" s="21"/>
      <c r="AI223" s="21"/>
      <c r="AJ223" s="21"/>
      <c r="AK223" s="41"/>
      <c r="AL223" s="179" t="s">
        <v>81</v>
      </c>
      <c r="AM223" s="180"/>
      <c r="AN223" s="180"/>
      <c r="AO223" s="181"/>
      <c r="AP223" s="347">
        <f>様式A!$AB$3</f>
        <v>0</v>
      </c>
      <c r="AQ223" s="348"/>
      <c r="AR223" s="348"/>
      <c r="AS223" s="348"/>
      <c r="AT223" s="348"/>
      <c r="AU223" s="348"/>
      <c r="AV223" s="348"/>
      <c r="AW223" s="348"/>
      <c r="AX223" s="349"/>
      <c r="AY223" s="1" t="s">
        <v>315</v>
      </c>
    </row>
    <row r="224" spans="1:51" ht="5.0999999999999996"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1" ht="12" customHeight="1">
      <c r="A225" s="154" t="s">
        <v>76</v>
      </c>
      <c r="B225" s="154"/>
      <c r="C225" s="154"/>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1:51" ht="12" customHeight="1">
      <c r="A226" s="154" t="s">
        <v>1</v>
      </c>
      <c r="B226" s="154"/>
      <c r="C226" s="154"/>
      <c r="D226" s="154"/>
      <c r="E226" s="350">
        <f>様式A!$G$54</f>
        <v>0</v>
      </c>
      <c r="F226" s="350"/>
      <c r="G226" s="350"/>
      <c r="H226" s="350"/>
      <c r="I226" s="350"/>
      <c r="J226" s="350"/>
      <c r="K226" s="350"/>
      <c r="L226" s="350"/>
      <c r="M226" s="350"/>
      <c r="N226" s="350"/>
      <c r="O226" s="350"/>
      <c r="P226" s="350"/>
      <c r="Q226" s="350"/>
      <c r="R226" s="350"/>
      <c r="S226" s="350"/>
      <c r="T226" s="350"/>
      <c r="U226" s="350"/>
      <c r="V226" s="350"/>
      <c r="W226" s="350"/>
      <c r="X226" s="350"/>
      <c r="Y226" s="350"/>
      <c r="Z226" s="350"/>
      <c r="AA226" s="350"/>
      <c r="AB226" s="350"/>
      <c r="AC226" s="350"/>
      <c r="AD226" s="350"/>
      <c r="AE226" s="350"/>
      <c r="AF226" s="350"/>
      <c r="AG226" s="350"/>
      <c r="AH226" s="350"/>
      <c r="AI226" s="350"/>
      <c r="AJ226" s="350"/>
      <c r="AK226" s="350"/>
      <c r="AL226" s="350"/>
      <c r="AM226" s="350"/>
      <c r="AN226" s="350"/>
      <c r="AO226" s="154" t="s">
        <v>20</v>
      </c>
      <c r="AP226" s="154"/>
      <c r="AQ226" s="154"/>
      <c r="AR226" s="154"/>
      <c r="AS226" s="351">
        <f>様式A!$G$53</f>
        <v>0</v>
      </c>
      <c r="AT226" s="351"/>
      <c r="AU226" s="351"/>
      <c r="AV226" s="351"/>
      <c r="AW226" s="351"/>
      <c r="AX226" s="351"/>
      <c r="AY226" s="1" t="s">
        <v>315</v>
      </c>
    </row>
    <row r="227" spans="1:51" ht="12" customHeight="1">
      <c r="A227" s="154" t="s">
        <v>218</v>
      </c>
      <c r="B227" s="154"/>
      <c r="C227" s="154"/>
      <c r="D227" s="154"/>
      <c r="E227" s="351" t="e">
        <f>VLOOKUP($AP$3,【編集厳禁】施設情報!$A$2:$X$13,2,FALSE)</f>
        <v>#N/A</v>
      </c>
      <c r="F227" s="351"/>
      <c r="G227" s="351"/>
      <c r="H227" s="351"/>
      <c r="I227" s="351"/>
      <c r="J227" s="351"/>
      <c r="K227" s="351"/>
      <c r="L227" s="351"/>
      <c r="M227" s="352" t="s">
        <v>0</v>
      </c>
      <c r="N227" s="352"/>
      <c r="O227" s="352"/>
      <c r="P227" s="352"/>
      <c r="Q227" s="351" t="e">
        <f>CONCATENATE(VLOOKUP($AP$3,【編集厳禁】施設情報!$A$2:$X$13,3,FALSE),VLOOKUP($AP$3,【編集厳禁】施設情報!$A$2:$X$13,4,FALSE))</f>
        <v>#N/A</v>
      </c>
      <c r="R227" s="351"/>
      <c r="S227" s="351"/>
      <c r="T227" s="351"/>
      <c r="U227" s="351"/>
      <c r="V227" s="351"/>
      <c r="W227" s="351"/>
      <c r="X227" s="351"/>
      <c r="Y227" s="351"/>
      <c r="Z227" s="351"/>
      <c r="AA227" s="351"/>
      <c r="AB227" s="154" t="s">
        <v>53</v>
      </c>
      <c r="AC227" s="154"/>
      <c r="AD227" s="154"/>
      <c r="AE227" s="154"/>
      <c r="AF227" s="353">
        <f>様式A!$G$57</f>
        <v>0</v>
      </c>
      <c r="AG227" s="353"/>
      <c r="AH227" s="353"/>
      <c r="AI227" s="353"/>
      <c r="AJ227" s="353"/>
      <c r="AK227" s="353"/>
      <c r="AL227" s="353"/>
      <c r="AM227" s="353"/>
      <c r="AN227" s="353"/>
      <c r="AO227" s="154" t="s">
        <v>34</v>
      </c>
      <c r="AP227" s="154"/>
      <c r="AQ227" s="154"/>
      <c r="AR227" s="154"/>
      <c r="AS227" s="353">
        <f>様式A!$P$53</f>
        <v>0</v>
      </c>
      <c r="AT227" s="353"/>
      <c r="AU227" s="353"/>
      <c r="AV227" s="353"/>
      <c r="AW227" s="353"/>
      <c r="AX227" s="353"/>
      <c r="AY227" s="1" t="s">
        <v>315</v>
      </c>
    </row>
    <row r="228" spans="1:51" ht="5.0999999999999996" customHeight="1">
      <c r="A228" s="143" t="s">
        <v>122</v>
      </c>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7"/>
    </row>
    <row r="229" spans="1:51" ht="12" customHeight="1">
      <c r="A229" s="143"/>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41"/>
    </row>
    <row r="230" spans="1:51" ht="12" customHeight="1">
      <c r="A230" s="143"/>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41"/>
    </row>
    <row r="231" spans="1:51" ht="12" customHeight="1">
      <c r="A231" s="143"/>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41"/>
    </row>
    <row r="232" spans="1:51" ht="12" customHeight="1">
      <c r="A232" s="143"/>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41"/>
    </row>
    <row r="233" spans="1:51" ht="12" customHeight="1">
      <c r="A233" s="143"/>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41"/>
    </row>
    <row r="234" spans="1:51" ht="12" customHeight="1">
      <c r="A234" s="143"/>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41"/>
    </row>
    <row r="235" spans="1:51" ht="12" customHeight="1">
      <c r="A235" s="143"/>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41"/>
    </row>
    <row r="236" spans="1:51" ht="12" customHeight="1">
      <c r="A236" s="143"/>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41"/>
    </row>
    <row r="237" spans="1:51" ht="12" customHeight="1">
      <c r="A237" s="143"/>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41"/>
    </row>
    <row r="238" spans="1:51" ht="12" customHeight="1">
      <c r="A238" s="143"/>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41"/>
    </row>
    <row r="239" spans="1:51" ht="12" customHeight="1">
      <c r="A239" s="143"/>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41"/>
    </row>
    <row r="240" spans="1:51" ht="12" customHeight="1">
      <c r="A240" s="143"/>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41"/>
    </row>
    <row r="241" spans="1:50" ht="12" customHeight="1">
      <c r="A241" s="143"/>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41"/>
    </row>
    <row r="242" spans="1:50" ht="12" customHeight="1">
      <c r="A242" s="143"/>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41"/>
    </row>
    <row r="243" spans="1:50" ht="12" customHeight="1">
      <c r="A243" s="143"/>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41"/>
    </row>
    <row r="244" spans="1:50" ht="12" customHeight="1">
      <c r="A244" s="143"/>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41"/>
    </row>
    <row r="245" spans="1:50" ht="12" customHeight="1">
      <c r="A245" s="143"/>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41"/>
    </row>
    <row r="246" spans="1:50" ht="12" customHeight="1">
      <c r="A246" s="143"/>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41"/>
    </row>
    <row r="247" spans="1:50" ht="12" customHeight="1">
      <c r="A247" s="143"/>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41"/>
    </row>
    <row r="248" spans="1:50" ht="12" customHeight="1">
      <c r="A248" s="143"/>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41"/>
    </row>
    <row r="249" spans="1:50" ht="12" customHeight="1">
      <c r="A249" s="143"/>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41"/>
    </row>
    <row r="250" spans="1:50" ht="12" customHeight="1">
      <c r="A250" s="143"/>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41"/>
    </row>
    <row r="251" spans="1:50" ht="12" customHeight="1">
      <c r="A251" s="143"/>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41"/>
    </row>
    <row r="252" spans="1:50" ht="12" customHeight="1">
      <c r="A252" s="143"/>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41"/>
    </row>
    <row r="253" spans="1:50" ht="12" customHeight="1">
      <c r="A253" s="143"/>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41"/>
    </row>
    <row r="254" spans="1:50" ht="12" customHeight="1">
      <c r="A254" s="143"/>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H254" s="21"/>
      <c r="AI254" s="21"/>
      <c r="AJ254" s="21"/>
      <c r="AK254" s="21"/>
      <c r="AL254" s="21"/>
      <c r="AM254" s="21"/>
      <c r="AN254" s="21"/>
      <c r="AO254" s="21"/>
      <c r="AP254" s="21"/>
      <c r="AQ254" s="21"/>
      <c r="AR254" s="21"/>
      <c r="AS254" s="21"/>
      <c r="AT254" s="21"/>
      <c r="AU254" s="21"/>
      <c r="AV254" s="21"/>
      <c r="AW254" s="21"/>
      <c r="AX254" s="41"/>
    </row>
    <row r="255" spans="1:50" ht="12" customHeight="1">
      <c r="A255" s="143"/>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H255" s="21"/>
      <c r="AI255" s="21"/>
      <c r="AJ255" s="21"/>
      <c r="AK255" s="21"/>
      <c r="AL255" s="21"/>
      <c r="AM255" s="21"/>
      <c r="AN255" s="21"/>
      <c r="AO255" s="21"/>
      <c r="AP255" s="21"/>
      <c r="AQ255" s="21"/>
      <c r="AR255" s="21"/>
      <c r="AS255" s="21"/>
      <c r="AT255" s="21"/>
      <c r="AU255" s="21"/>
      <c r="AV255" s="21"/>
      <c r="AW255" s="21"/>
      <c r="AX255" s="41"/>
    </row>
    <row r="256" spans="1:50" ht="12" customHeight="1">
      <c r="A256" s="143"/>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60"/>
      <c r="AF256" s="21"/>
      <c r="AH256" s="21"/>
      <c r="AI256" s="21"/>
      <c r="AJ256" s="21"/>
      <c r="AK256" s="21"/>
      <c r="AL256" s="21"/>
      <c r="AM256" s="21"/>
      <c r="AN256" s="21"/>
      <c r="AO256" s="21"/>
      <c r="AP256" s="21"/>
      <c r="AQ256" s="21"/>
      <c r="AR256" s="21"/>
      <c r="AS256" s="21"/>
      <c r="AT256" s="21"/>
      <c r="AU256" s="21"/>
      <c r="AV256" s="21"/>
      <c r="AW256" s="21"/>
      <c r="AX256" s="41"/>
    </row>
    <row r="257" spans="1:51" ht="12" customHeight="1">
      <c r="A257" s="143"/>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60"/>
      <c r="AF257" s="21"/>
      <c r="AH257" s="21"/>
      <c r="AI257" s="21"/>
      <c r="AJ257" s="21"/>
      <c r="AK257" s="21"/>
      <c r="AL257" s="21"/>
      <c r="AM257" s="21"/>
      <c r="AN257" s="21"/>
      <c r="AO257" s="21"/>
      <c r="AP257" s="21"/>
      <c r="AQ257" s="21"/>
      <c r="AR257" s="21"/>
      <c r="AS257" s="21"/>
      <c r="AT257" s="21"/>
      <c r="AU257" s="21"/>
      <c r="AV257" s="21"/>
      <c r="AW257" s="21"/>
      <c r="AX257" s="41"/>
    </row>
    <row r="258" spans="1:51" ht="12" customHeight="1">
      <c r="A258" s="143"/>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60"/>
      <c r="AF258" s="21"/>
      <c r="AH258" s="21"/>
      <c r="AI258" s="21"/>
      <c r="AJ258" s="21"/>
      <c r="AK258" s="21"/>
      <c r="AL258" s="21"/>
      <c r="AM258" s="21"/>
      <c r="AN258" s="21"/>
      <c r="AO258" s="21"/>
      <c r="AP258" s="21"/>
      <c r="AQ258" s="21"/>
      <c r="AR258" s="21"/>
      <c r="AS258" s="21"/>
      <c r="AT258" s="21"/>
      <c r="AU258" s="21"/>
      <c r="AV258" s="21"/>
      <c r="AW258" s="21"/>
      <c r="AX258" s="41"/>
    </row>
    <row r="259" spans="1:51" ht="12" customHeight="1">
      <c r="A259" s="143"/>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41"/>
    </row>
    <row r="260" spans="1:51" ht="12" customHeight="1">
      <c r="A260" s="143"/>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85"/>
      <c r="AF260" s="84"/>
      <c r="AH260" s="21"/>
      <c r="AI260" s="21"/>
      <c r="AJ260" s="21"/>
      <c r="AK260" s="21"/>
      <c r="AL260" s="21"/>
      <c r="AM260" s="21"/>
      <c r="AN260" s="21"/>
      <c r="AO260" s="21"/>
      <c r="AP260" s="21"/>
      <c r="AQ260" s="21"/>
      <c r="AR260" s="21"/>
      <c r="AS260" s="21"/>
      <c r="AT260" s="21"/>
      <c r="AU260" s="21"/>
      <c r="AV260" s="21"/>
      <c r="AW260" s="21"/>
      <c r="AX260" s="41"/>
    </row>
    <row r="261" spans="1:51" ht="5.0999999999999996" customHeight="1">
      <c r="A261" s="143"/>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c r="AS261" s="58"/>
      <c r="AT261" s="58"/>
      <c r="AU261" s="58"/>
      <c r="AV261" s="58"/>
      <c r="AW261" s="58"/>
      <c r="AX261" s="59"/>
    </row>
    <row r="262" spans="1:51" ht="26.1" customHeight="1">
      <c r="A262" s="134" t="str">
        <f>様式A!$A$66</f>
        <v>※施工記録様式（様式A～D）は、工事の1契約ごとに作成すること。作成後、「浜松市道路トンネル・シェッド・大型カルバート様式保存マニュアル」に基づき、「浜松市土木情報管理システム」に登録すること。</v>
      </c>
      <c r="B262" s="134"/>
      <c r="C262" s="134"/>
      <c r="D262" s="134"/>
      <c r="E262" s="134"/>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c r="AX262" s="134"/>
    </row>
    <row r="263" spans="1:51" ht="12.95" customHeight="1">
      <c r="A263" s="39" t="str">
        <f>$A$43</f>
        <v>※本展開図は、見下げた状態で記載すること。また、変状や工法の種類が分かる凡例を記載すること。</v>
      </c>
      <c r="AJ263" s="39"/>
    </row>
    <row r="264" spans="1:51" ht="12.95" customHeight="1">
      <c r="A264" s="39" t="str">
        <f>$A$44</f>
        <v>※起点・終点は内空道路の起点・終点とする。</v>
      </c>
    </row>
    <row r="265" spans="1:51" s="83" customFormat="1">
      <c r="A265" s="80"/>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2"/>
      <c r="AP265" s="82"/>
      <c r="AQ265" s="82"/>
      <c r="AR265" s="82"/>
      <c r="AS265" s="82"/>
      <c r="AT265" s="82"/>
      <c r="AU265" s="79" t="str">
        <f>$AU$1</f>
        <v>施工記録様式D</v>
      </c>
      <c r="AV265" s="346" t="str">
        <f>様式A!$AH$1</f>
        <v>Ver.1.0</v>
      </c>
      <c r="AW265" s="346"/>
      <c r="AX265" s="346"/>
    </row>
    <row r="266" spans="1:51" ht="5.0999999999999996" customHeight="1">
      <c r="A266" s="13"/>
      <c r="B266" s="13"/>
      <c r="C266" s="13"/>
      <c r="D266" s="13"/>
      <c r="E266" s="13"/>
      <c r="F266" s="61"/>
      <c r="G266" s="13"/>
      <c r="H266" s="13"/>
      <c r="I266" s="13"/>
      <c r="J266" s="61"/>
      <c r="K266" s="13"/>
      <c r="L266" s="13"/>
      <c r="M266" s="13"/>
      <c r="N266" s="61"/>
      <c r="O266" s="13"/>
      <c r="P266" s="13"/>
      <c r="Q266" s="13"/>
      <c r="R266" s="61"/>
      <c r="S266" s="13"/>
      <c r="T266" s="13"/>
      <c r="U266" s="13"/>
      <c r="V266" s="13"/>
      <c r="W266" s="13"/>
      <c r="X266" s="13"/>
      <c r="Y266" s="13"/>
      <c r="Z266" s="13"/>
      <c r="AA266" s="13"/>
      <c r="AB266" s="13"/>
      <c r="AC266" s="13"/>
      <c r="AD266" s="13"/>
      <c r="AE266" s="13"/>
      <c r="AF266" s="13"/>
      <c r="AG266" s="13"/>
      <c r="AH266" s="13"/>
      <c r="AI266" s="13"/>
      <c r="AJ266" s="61"/>
      <c r="AK266" s="13"/>
      <c r="AL266" s="13"/>
      <c r="AM266" s="13"/>
      <c r="AN266" s="61"/>
      <c r="AO266" s="13"/>
      <c r="AP266" s="13"/>
      <c r="AQ266" s="13"/>
      <c r="AR266" s="61"/>
      <c r="AS266" s="13"/>
      <c r="AT266" s="13"/>
      <c r="AU266" s="13"/>
      <c r="AV266" s="61"/>
      <c r="AW266" s="20"/>
      <c r="AX266" s="20"/>
    </row>
    <row r="267" spans="1:51" ht="17.100000000000001" customHeight="1">
      <c r="A267" s="72" t="s">
        <v>296</v>
      </c>
      <c r="B267" s="72"/>
      <c r="C267" s="72"/>
      <c r="D267" s="72"/>
      <c r="E267" s="72"/>
      <c r="F267" s="72"/>
      <c r="G267" s="72"/>
      <c r="H267" s="72"/>
      <c r="I267" s="72"/>
      <c r="J267" s="72"/>
      <c r="K267" s="72"/>
      <c r="L267" s="72"/>
      <c r="M267" s="72"/>
      <c r="N267" s="72"/>
      <c r="O267" s="72"/>
      <c r="P267" s="72"/>
      <c r="Q267" s="72"/>
      <c r="R267" s="40"/>
      <c r="S267" s="21"/>
      <c r="T267" s="21"/>
      <c r="U267" s="21"/>
      <c r="V267" s="21"/>
      <c r="W267" s="21"/>
      <c r="X267" s="21"/>
      <c r="Y267" s="21"/>
      <c r="Z267" s="21"/>
      <c r="AA267" s="21"/>
      <c r="AB267" s="21"/>
      <c r="AC267" s="21"/>
      <c r="AD267" s="21"/>
      <c r="AE267" s="21"/>
      <c r="AF267" s="21"/>
      <c r="AG267" s="21"/>
      <c r="AH267" s="21"/>
      <c r="AI267" s="21"/>
      <c r="AJ267" s="21"/>
      <c r="AK267" s="41"/>
      <c r="AL267" s="179" t="s">
        <v>81</v>
      </c>
      <c r="AM267" s="180"/>
      <c r="AN267" s="180"/>
      <c r="AO267" s="181"/>
      <c r="AP267" s="347">
        <f>様式A!$AB$3</f>
        <v>0</v>
      </c>
      <c r="AQ267" s="348"/>
      <c r="AR267" s="348"/>
      <c r="AS267" s="348"/>
      <c r="AT267" s="348"/>
      <c r="AU267" s="348"/>
      <c r="AV267" s="348"/>
      <c r="AW267" s="348"/>
      <c r="AX267" s="349"/>
      <c r="AY267" s="1" t="s">
        <v>315</v>
      </c>
    </row>
    <row r="268" spans="1:51" ht="5.0999999999999996" customHeight="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1" ht="12" customHeight="1">
      <c r="A269" s="154" t="s">
        <v>76</v>
      </c>
      <c r="B269" s="154"/>
      <c r="C269" s="154"/>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1:51" ht="12" customHeight="1">
      <c r="A270" s="154" t="s">
        <v>1</v>
      </c>
      <c r="B270" s="154"/>
      <c r="C270" s="154"/>
      <c r="D270" s="154"/>
      <c r="E270" s="350">
        <f>様式A!$G$54</f>
        <v>0</v>
      </c>
      <c r="F270" s="350"/>
      <c r="G270" s="350"/>
      <c r="H270" s="350"/>
      <c r="I270" s="350"/>
      <c r="J270" s="350"/>
      <c r="K270" s="350"/>
      <c r="L270" s="350"/>
      <c r="M270" s="350"/>
      <c r="N270" s="350"/>
      <c r="O270" s="350"/>
      <c r="P270" s="350"/>
      <c r="Q270" s="350"/>
      <c r="R270" s="350"/>
      <c r="S270" s="350"/>
      <c r="T270" s="350"/>
      <c r="U270" s="350"/>
      <c r="V270" s="350"/>
      <c r="W270" s="350"/>
      <c r="X270" s="350"/>
      <c r="Y270" s="350"/>
      <c r="Z270" s="350"/>
      <c r="AA270" s="350"/>
      <c r="AB270" s="350"/>
      <c r="AC270" s="350"/>
      <c r="AD270" s="350"/>
      <c r="AE270" s="350"/>
      <c r="AF270" s="350"/>
      <c r="AG270" s="350"/>
      <c r="AH270" s="350"/>
      <c r="AI270" s="350"/>
      <c r="AJ270" s="350"/>
      <c r="AK270" s="350"/>
      <c r="AL270" s="350"/>
      <c r="AM270" s="350"/>
      <c r="AN270" s="350"/>
      <c r="AO270" s="154" t="s">
        <v>20</v>
      </c>
      <c r="AP270" s="154"/>
      <c r="AQ270" s="154"/>
      <c r="AR270" s="154"/>
      <c r="AS270" s="351">
        <f>様式A!$G$53</f>
        <v>0</v>
      </c>
      <c r="AT270" s="351"/>
      <c r="AU270" s="351"/>
      <c r="AV270" s="351"/>
      <c r="AW270" s="351"/>
      <c r="AX270" s="351"/>
      <c r="AY270" s="1" t="s">
        <v>315</v>
      </c>
    </row>
    <row r="271" spans="1:51" ht="12" customHeight="1">
      <c r="A271" s="154" t="s">
        <v>218</v>
      </c>
      <c r="B271" s="154"/>
      <c r="C271" s="154"/>
      <c r="D271" s="154"/>
      <c r="E271" s="351" t="e">
        <f>VLOOKUP($AP$3,【編集厳禁】施設情報!$A$2:$X$13,2,FALSE)</f>
        <v>#N/A</v>
      </c>
      <c r="F271" s="351"/>
      <c r="G271" s="351"/>
      <c r="H271" s="351"/>
      <c r="I271" s="351"/>
      <c r="J271" s="351"/>
      <c r="K271" s="351"/>
      <c r="L271" s="351"/>
      <c r="M271" s="352" t="s">
        <v>0</v>
      </c>
      <c r="N271" s="352"/>
      <c r="O271" s="352"/>
      <c r="P271" s="352"/>
      <c r="Q271" s="351" t="e">
        <f>CONCATENATE(VLOOKUP($AP$3,【編集厳禁】施設情報!$A$2:$X$13,3,FALSE),VLOOKUP($AP$3,【編集厳禁】施設情報!$A$2:$X$13,4,FALSE))</f>
        <v>#N/A</v>
      </c>
      <c r="R271" s="351"/>
      <c r="S271" s="351"/>
      <c r="T271" s="351"/>
      <c r="U271" s="351"/>
      <c r="V271" s="351"/>
      <c r="W271" s="351"/>
      <c r="X271" s="351"/>
      <c r="Y271" s="351"/>
      <c r="Z271" s="351"/>
      <c r="AA271" s="351"/>
      <c r="AB271" s="154" t="s">
        <v>53</v>
      </c>
      <c r="AC271" s="154"/>
      <c r="AD271" s="154"/>
      <c r="AE271" s="154"/>
      <c r="AF271" s="353">
        <f>様式A!$G$57</f>
        <v>0</v>
      </c>
      <c r="AG271" s="353"/>
      <c r="AH271" s="353"/>
      <c r="AI271" s="353"/>
      <c r="AJ271" s="353"/>
      <c r="AK271" s="353"/>
      <c r="AL271" s="353"/>
      <c r="AM271" s="353"/>
      <c r="AN271" s="353"/>
      <c r="AO271" s="154" t="s">
        <v>34</v>
      </c>
      <c r="AP271" s="154"/>
      <c r="AQ271" s="154"/>
      <c r="AR271" s="154"/>
      <c r="AS271" s="353">
        <f>様式A!$P$53</f>
        <v>0</v>
      </c>
      <c r="AT271" s="353"/>
      <c r="AU271" s="353"/>
      <c r="AV271" s="353"/>
      <c r="AW271" s="353"/>
      <c r="AX271" s="353"/>
      <c r="AY271" s="1" t="s">
        <v>315</v>
      </c>
    </row>
    <row r="272" spans="1:51" ht="5.0999999999999996" customHeight="1">
      <c r="A272" s="143" t="s">
        <v>122</v>
      </c>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c r="AT272" s="56"/>
      <c r="AU272" s="56"/>
      <c r="AV272" s="56"/>
      <c r="AW272" s="56"/>
      <c r="AX272" s="57"/>
    </row>
    <row r="273" spans="1:50" ht="12" customHeight="1">
      <c r="A273" s="143"/>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41"/>
    </row>
    <row r="274" spans="1:50" ht="12" customHeight="1">
      <c r="A274" s="143"/>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41"/>
    </row>
    <row r="275" spans="1:50" ht="12" customHeight="1">
      <c r="A275" s="143"/>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41"/>
    </row>
    <row r="276" spans="1:50" ht="12" customHeight="1">
      <c r="A276" s="143"/>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41"/>
    </row>
    <row r="277" spans="1:50" ht="12" customHeight="1">
      <c r="A277" s="143"/>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41"/>
    </row>
    <row r="278" spans="1:50" ht="12" customHeight="1">
      <c r="A278" s="143"/>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41"/>
    </row>
    <row r="279" spans="1:50" ht="12" customHeight="1">
      <c r="A279" s="143"/>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41"/>
    </row>
    <row r="280" spans="1:50" ht="12" customHeight="1">
      <c r="A280" s="143"/>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41"/>
    </row>
    <row r="281" spans="1:50" ht="12" customHeight="1">
      <c r="A281" s="143"/>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41"/>
    </row>
    <row r="282" spans="1:50" ht="12" customHeight="1">
      <c r="A282" s="143"/>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41"/>
    </row>
    <row r="283" spans="1:50" ht="12" customHeight="1">
      <c r="A283" s="143"/>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41"/>
    </row>
    <row r="284" spans="1:50" ht="12" customHeight="1">
      <c r="A284" s="143"/>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41"/>
    </row>
    <row r="285" spans="1:50" ht="12" customHeight="1">
      <c r="A285" s="143"/>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41"/>
    </row>
    <row r="286" spans="1:50" ht="12" customHeight="1">
      <c r="A286" s="143"/>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41"/>
    </row>
    <row r="287" spans="1:50" ht="12" customHeight="1">
      <c r="A287" s="143"/>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41"/>
    </row>
    <row r="288" spans="1:50" ht="12" customHeight="1">
      <c r="A288" s="143"/>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41"/>
    </row>
    <row r="289" spans="1:50" ht="12" customHeight="1">
      <c r="A289" s="143"/>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41"/>
    </row>
    <row r="290" spans="1:50" ht="12" customHeight="1">
      <c r="A290" s="143"/>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41"/>
    </row>
    <row r="291" spans="1:50" ht="12" customHeight="1">
      <c r="A291" s="143"/>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41"/>
    </row>
    <row r="292" spans="1:50" ht="12" customHeight="1">
      <c r="A292" s="143"/>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41"/>
    </row>
    <row r="293" spans="1:50" ht="12" customHeight="1">
      <c r="A293" s="143"/>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41"/>
    </row>
    <row r="294" spans="1:50" ht="12" customHeight="1">
      <c r="A294" s="143"/>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41"/>
    </row>
    <row r="295" spans="1:50" ht="12" customHeight="1">
      <c r="A295" s="143"/>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41"/>
    </row>
    <row r="296" spans="1:50" ht="12" customHeight="1">
      <c r="A296" s="143"/>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41"/>
    </row>
    <row r="297" spans="1:50" ht="12" customHeight="1">
      <c r="A297" s="143"/>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41"/>
    </row>
    <row r="298" spans="1:50" ht="12" customHeight="1">
      <c r="A298" s="143"/>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41"/>
    </row>
    <row r="299" spans="1:50" ht="12" customHeight="1">
      <c r="A299" s="143"/>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H299" s="21"/>
      <c r="AI299" s="21"/>
      <c r="AJ299" s="21"/>
      <c r="AK299" s="21"/>
      <c r="AL299" s="21"/>
      <c r="AM299" s="21"/>
      <c r="AN299" s="21"/>
      <c r="AO299" s="21"/>
      <c r="AP299" s="21"/>
      <c r="AQ299" s="21"/>
      <c r="AR299" s="21"/>
      <c r="AS299" s="21"/>
      <c r="AT299" s="21"/>
      <c r="AU299" s="21"/>
      <c r="AV299" s="21"/>
      <c r="AW299" s="21"/>
      <c r="AX299" s="41"/>
    </row>
    <row r="300" spans="1:50" ht="12" customHeight="1">
      <c r="A300" s="143"/>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60"/>
      <c r="AF300" s="21"/>
      <c r="AH300" s="21"/>
      <c r="AI300" s="21"/>
      <c r="AJ300" s="21"/>
      <c r="AK300" s="21"/>
      <c r="AL300" s="21"/>
      <c r="AM300" s="21"/>
      <c r="AN300" s="21"/>
      <c r="AO300" s="21"/>
      <c r="AP300" s="21"/>
      <c r="AQ300" s="21"/>
      <c r="AR300" s="21"/>
      <c r="AS300" s="21"/>
      <c r="AT300" s="21"/>
      <c r="AU300" s="21"/>
      <c r="AV300" s="21"/>
      <c r="AW300" s="21"/>
      <c r="AX300" s="41"/>
    </row>
    <row r="301" spans="1:50" ht="12" customHeight="1">
      <c r="A301" s="143"/>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60"/>
      <c r="AF301" s="21"/>
      <c r="AH301" s="21"/>
      <c r="AI301" s="21"/>
      <c r="AJ301" s="21"/>
      <c r="AK301" s="21"/>
      <c r="AL301" s="21"/>
      <c r="AM301" s="21"/>
      <c r="AN301" s="21"/>
      <c r="AO301" s="21"/>
      <c r="AP301" s="21"/>
      <c r="AQ301" s="21"/>
      <c r="AR301" s="21"/>
      <c r="AS301" s="21"/>
      <c r="AT301" s="21"/>
      <c r="AU301" s="21"/>
      <c r="AV301" s="21"/>
      <c r="AW301" s="21"/>
      <c r="AX301" s="41"/>
    </row>
    <row r="302" spans="1:50" ht="12" customHeight="1">
      <c r="A302" s="143"/>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60"/>
      <c r="AF302" s="21"/>
      <c r="AH302" s="21"/>
      <c r="AI302" s="21"/>
      <c r="AJ302" s="21"/>
      <c r="AK302" s="21"/>
      <c r="AL302" s="21"/>
      <c r="AM302" s="21"/>
      <c r="AN302" s="21"/>
      <c r="AO302" s="21"/>
      <c r="AP302" s="21"/>
      <c r="AQ302" s="21"/>
      <c r="AR302" s="21"/>
      <c r="AS302" s="21"/>
      <c r="AT302" s="21"/>
      <c r="AU302" s="21"/>
      <c r="AV302" s="21"/>
      <c r="AW302" s="21"/>
      <c r="AX302" s="41"/>
    </row>
    <row r="303" spans="1:50" ht="12" customHeight="1">
      <c r="A303" s="143"/>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41"/>
    </row>
    <row r="304" spans="1:50" ht="12" customHeight="1">
      <c r="A304" s="143"/>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85"/>
      <c r="AF304" s="84"/>
      <c r="AH304" s="21"/>
      <c r="AI304" s="21"/>
      <c r="AJ304" s="21"/>
      <c r="AK304" s="21"/>
      <c r="AL304" s="21"/>
      <c r="AM304" s="21"/>
      <c r="AN304" s="21"/>
      <c r="AO304" s="21"/>
      <c r="AP304" s="21"/>
      <c r="AQ304" s="21"/>
      <c r="AR304" s="21"/>
      <c r="AS304" s="21"/>
      <c r="AT304" s="21"/>
      <c r="AU304" s="21"/>
      <c r="AV304" s="21"/>
      <c r="AW304" s="21"/>
      <c r="AX304" s="41"/>
    </row>
    <row r="305" spans="1:51" ht="5.0999999999999996" customHeight="1">
      <c r="A305" s="143"/>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Q305" s="58"/>
      <c r="AR305" s="58"/>
      <c r="AS305" s="58"/>
      <c r="AT305" s="58"/>
      <c r="AU305" s="58"/>
      <c r="AV305" s="58"/>
      <c r="AW305" s="58"/>
      <c r="AX305" s="59"/>
    </row>
    <row r="306" spans="1:51" ht="26.1" customHeight="1">
      <c r="A306" s="134" t="str">
        <f>様式A!$A$66</f>
        <v>※施工記録様式（様式A～D）は、工事の1契約ごとに作成すること。作成後、「浜松市道路トンネル・シェッド・大型カルバート様式保存マニュアル」に基づき、「浜松市土木情報管理システム」に登録すること。</v>
      </c>
      <c r="B306" s="134"/>
      <c r="C306" s="134"/>
      <c r="D306" s="134"/>
      <c r="E306" s="134"/>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34"/>
      <c r="AV306" s="134"/>
      <c r="AW306" s="134"/>
      <c r="AX306" s="134"/>
    </row>
    <row r="307" spans="1:51" ht="12.95" customHeight="1">
      <c r="A307" s="39" t="str">
        <f>$A$43</f>
        <v>※本展開図は、見下げた状態で記載すること。また、変状や工法の種類が分かる凡例を記載すること。</v>
      </c>
      <c r="AJ307" s="39"/>
    </row>
    <row r="308" spans="1:51" ht="12.95" customHeight="1">
      <c r="A308" s="39" t="str">
        <f>$A$44</f>
        <v>※起点・終点は内空道路の起点・終点とする。</v>
      </c>
    </row>
    <row r="309" spans="1:51" s="83" customFormat="1">
      <c r="A309" s="80"/>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c r="AO309" s="82"/>
      <c r="AP309" s="82"/>
      <c r="AQ309" s="82"/>
      <c r="AR309" s="82"/>
      <c r="AS309" s="82"/>
      <c r="AT309" s="82"/>
      <c r="AU309" s="79" t="str">
        <f>$AU$1</f>
        <v>施工記録様式D</v>
      </c>
      <c r="AV309" s="346" t="str">
        <f>様式A!$AH$1</f>
        <v>Ver.1.0</v>
      </c>
      <c r="AW309" s="346"/>
      <c r="AX309" s="346"/>
    </row>
    <row r="310" spans="1:51" ht="5.0999999999999996" customHeight="1">
      <c r="A310" s="13"/>
      <c r="B310" s="13"/>
      <c r="C310" s="13"/>
      <c r="D310" s="13"/>
      <c r="E310" s="13"/>
      <c r="F310" s="61"/>
      <c r="G310" s="13"/>
      <c r="H310" s="13"/>
      <c r="I310" s="13"/>
      <c r="J310" s="61"/>
      <c r="K310" s="13"/>
      <c r="L310" s="13"/>
      <c r="M310" s="13"/>
      <c r="N310" s="61"/>
      <c r="O310" s="13"/>
      <c r="P310" s="13"/>
      <c r="Q310" s="13"/>
      <c r="R310" s="61"/>
      <c r="S310" s="13"/>
      <c r="T310" s="13"/>
      <c r="U310" s="13"/>
      <c r="V310" s="13"/>
      <c r="W310" s="13"/>
      <c r="X310" s="13"/>
      <c r="Y310" s="13"/>
      <c r="Z310" s="13"/>
      <c r="AA310" s="13"/>
      <c r="AB310" s="13"/>
      <c r="AC310" s="13"/>
      <c r="AD310" s="13"/>
      <c r="AE310" s="13"/>
      <c r="AF310" s="13"/>
      <c r="AG310" s="13"/>
      <c r="AH310" s="13"/>
      <c r="AI310" s="13"/>
      <c r="AJ310" s="61"/>
      <c r="AK310" s="13"/>
      <c r="AL310" s="13"/>
      <c r="AM310" s="13"/>
      <c r="AN310" s="61"/>
      <c r="AO310" s="13"/>
      <c r="AP310" s="13"/>
      <c r="AQ310" s="13"/>
      <c r="AR310" s="61"/>
      <c r="AS310" s="13"/>
      <c r="AT310" s="13"/>
      <c r="AU310" s="13"/>
      <c r="AV310" s="61"/>
      <c r="AW310" s="20"/>
      <c r="AX310" s="20"/>
    </row>
    <row r="311" spans="1:51" ht="17.100000000000001" customHeight="1">
      <c r="A311" s="72" t="s">
        <v>296</v>
      </c>
      <c r="B311" s="72"/>
      <c r="C311" s="72"/>
      <c r="D311" s="72"/>
      <c r="E311" s="72"/>
      <c r="F311" s="72"/>
      <c r="G311" s="72"/>
      <c r="H311" s="72"/>
      <c r="I311" s="72"/>
      <c r="J311" s="72"/>
      <c r="K311" s="72"/>
      <c r="L311" s="72"/>
      <c r="M311" s="72"/>
      <c r="N311" s="72"/>
      <c r="O311" s="72"/>
      <c r="P311" s="72"/>
      <c r="Q311" s="72"/>
      <c r="R311" s="40"/>
      <c r="S311" s="21"/>
      <c r="T311" s="21"/>
      <c r="U311" s="21"/>
      <c r="V311" s="21"/>
      <c r="W311" s="21"/>
      <c r="X311" s="21"/>
      <c r="Y311" s="21"/>
      <c r="Z311" s="21"/>
      <c r="AA311" s="21"/>
      <c r="AB311" s="21"/>
      <c r="AC311" s="21"/>
      <c r="AD311" s="21"/>
      <c r="AE311" s="21"/>
      <c r="AF311" s="21"/>
      <c r="AG311" s="21"/>
      <c r="AH311" s="21"/>
      <c r="AI311" s="21"/>
      <c r="AJ311" s="21"/>
      <c r="AK311" s="41"/>
      <c r="AL311" s="179" t="s">
        <v>81</v>
      </c>
      <c r="AM311" s="180"/>
      <c r="AN311" s="180"/>
      <c r="AO311" s="181"/>
      <c r="AP311" s="347">
        <f>様式A!$AB$3</f>
        <v>0</v>
      </c>
      <c r="AQ311" s="348"/>
      <c r="AR311" s="348"/>
      <c r="AS311" s="348"/>
      <c r="AT311" s="348"/>
      <c r="AU311" s="348"/>
      <c r="AV311" s="348"/>
      <c r="AW311" s="348"/>
      <c r="AX311" s="349"/>
      <c r="AY311" s="1" t="s">
        <v>315</v>
      </c>
    </row>
    <row r="312" spans="1:51" ht="5.0999999999999996" customHeight="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1" ht="12" customHeight="1">
      <c r="A313" s="154" t="s">
        <v>76</v>
      </c>
      <c r="B313" s="154"/>
      <c r="C313" s="154"/>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1:51" ht="12" customHeight="1">
      <c r="A314" s="154" t="s">
        <v>1</v>
      </c>
      <c r="B314" s="154"/>
      <c r="C314" s="154"/>
      <c r="D314" s="154"/>
      <c r="E314" s="350">
        <f>様式A!$G$54</f>
        <v>0</v>
      </c>
      <c r="F314" s="350"/>
      <c r="G314" s="350"/>
      <c r="H314" s="350"/>
      <c r="I314" s="350"/>
      <c r="J314" s="350"/>
      <c r="K314" s="350"/>
      <c r="L314" s="350"/>
      <c r="M314" s="350"/>
      <c r="N314" s="350"/>
      <c r="O314" s="350"/>
      <c r="P314" s="350"/>
      <c r="Q314" s="350"/>
      <c r="R314" s="350"/>
      <c r="S314" s="350"/>
      <c r="T314" s="350"/>
      <c r="U314" s="350"/>
      <c r="V314" s="350"/>
      <c r="W314" s="350"/>
      <c r="X314" s="350"/>
      <c r="Y314" s="350"/>
      <c r="Z314" s="350"/>
      <c r="AA314" s="350"/>
      <c r="AB314" s="350"/>
      <c r="AC314" s="350"/>
      <c r="AD314" s="350"/>
      <c r="AE314" s="350"/>
      <c r="AF314" s="350"/>
      <c r="AG314" s="350"/>
      <c r="AH314" s="350"/>
      <c r="AI314" s="350"/>
      <c r="AJ314" s="350"/>
      <c r="AK314" s="350"/>
      <c r="AL314" s="350"/>
      <c r="AM314" s="350"/>
      <c r="AN314" s="350"/>
      <c r="AO314" s="154" t="s">
        <v>20</v>
      </c>
      <c r="AP314" s="154"/>
      <c r="AQ314" s="154"/>
      <c r="AR314" s="154"/>
      <c r="AS314" s="351">
        <f>様式A!$G$53</f>
        <v>0</v>
      </c>
      <c r="AT314" s="351"/>
      <c r="AU314" s="351"/>
      <c r="AV314" s="351"/>
      <c r="AW314" s="351"/>
      <c r="AX314" s="351"/>
      <c r="AY314" s="1" t="s">
        <v>315</v>
      </c>
    </row>
    <row r="315" spans="1:51" ht="12" customHeight="1">
      <c r="A315" s="154" t="s">
        <v>218</v>
      </c>
      <c r="B315" s="154"/>
      <c r="C315" s="154"/>
      <c r="D315" s="154"/>
      <c r="E315" s="351" t="e">
        <f>VLOOKUP($AP$3,【編集厳禁】施設情報!$A$2:$X$13,2,FALSE)</f>
        <v>#N/A</v>
      </c>
      <c r="F315" s="351"/>
      <c r="G315" s="351"/>
      <c r="H315" s="351"/>
      <c r="I315" s="351"/>
      <c r="J315" s="351"/>
      <c r="K315" s="351"/>
      <c r="L315" s="351"/>
      <c r="M315" s="352" t="s">
        <v>0</v>
      </c>
      <c r="N315" s="352"/>
      <c r="O315" s="352"/>
      <c r="P315" s="352"/>
      <c r="Q315" s="351" t="e">
        <f>CONCATENATE(VLOOKUP($AP$3,【編集厳禁】施設情報!$A$2:$X$13,3,FALSE),VLOOKUP($AP$3,【編集厳禁】施設情報!$A$2:$X$13,4,FALSE))</f>
        <v>#N/A</v>
      </c>
      <c r="R315" s="351"/>
      <c r="S315" s="351"/>
      <c r="T315" s="351"/>
      <c r="U315" s="351"/>
      <c r="V315" s="351"/>
      <c r="W315" s="351"/>
      <c r="X315" s="351"/>
      <c r="Y315" s="351"/>
      <c r="Z315" s="351"/>
      <c r="AA315" s="351"/>
      <c r="AB315" s="154" t="s">
        <v>53</v>
      </c>
      <c r="AC315" s="154"/>
      <c r="AD315" s="154"/>
      <c r="AE315" s="154"/>
      <c r="AF315" s="353">
        <f>様式A!$G$57</f>
        <v>0</v>
      </c>
      <c r="AG315" s="353"/>
      <c r="AH315" s="353"/>
      <c r="AI315" s="353"/>
      <c r="AJ315" s="353"/>
      <c r="AK315" s="353"/>
      <c r="AL315" s="353"/>
      <c r="AM315" s="353"/>
      <c r="AN315" s="353"/>
      <c r="AO315" s="154" t="s">
        <v>34</v>
      </c>
      <c r="AP315" s="154"/>
      <c r="AQ315" s="154"/>
      <c r="AR315" s="154"/>
      <c r="AS315" s="353">
        <f>様式A!$P$53</f>
        <v>0</v>
      </c>
      <c r="AT315" s="353"/>
      <c r="AU315" s="353"/>
      <c r="AV315" s="353"/>
      <c r="AW315" s="353"/>
      <c r="AX315" s="353"/>
      <c r="AY315" s="1" t="s">
        <v>315</v>
      </c>
    </row>
    <row r="316" spans="1:51" ht="5.0999999999999996" customHeight="1">
      <c r="A316" s="143" t="s">
        <v>122</v>
      </c>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c r="AT316" s="56"/>
      <c r="AU316" s="56"/>
      <c r="AV316" s="56"/>
      <c r="AW316" s="56"/>
      <c r="AX316" s="57"/>
    </row>
    <row r="317" spans="1:51" ht="12" customHeight="1">
      <c r="A317" s="143"/>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41"/>
    </row>
    <row r="318" spans="1:51" ht="12" customHeight="1">
      <c r="A318" s="143"/>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41"/>
    </row>
    <row r="319" spans="1:51" ht="12" customHeight="1">
      <c r="A319" s="143"/>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41"/>
    </row>
    <row r="320" spans="1:51" ht="12" customHeight="1">
      <c r="A320" s="143"/>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41"/>
    </row>
    <row r="321" spans="1:50" ht="12" customHeight="1">
      <c r="A321" s="143"/>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41"/>
    </row>
    <row r="322" spans="1:50" ht="12" customHeight="1">
      <c r="A322" s="143"/>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41"/>
    </row>
    <row r="323" spans="1:50" ht="12" customHeight="1">
      <c r="A323" s="143"/>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41"/>
    </row>
    <row r="324" spans="1:50" ht="12" customHeight="1">
      <c r="A324" s="143"/>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41"/>
    </row>
    <row r="325" spans="1:50" ht="12" customHeight="1">
      <c r="A325" s="143"/>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41"/>
    </row>
    <row r="326" spans="1:50" ht="12" customHeight="1">
      <c r="A326" s="143"/>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41"/>
    </row>
    <row r="327" spans="1:50" ht="12" customHeight="1">
      <c r="A327" s="143"/>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41"/>
    </row>
    <row r="328" spans="1:50" ht="12" customHeight="1">
      <c r="A328" s="143"/>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41"/>
    </row>
    <row r="329" spans="1:50" ht="12" customHeight="1">
      <c r="A329" s="143"/>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41"/>
    </row>
    <row r="330" spans="1:50" ht="12" customHeight="1">
      <c r="A330" s="143"/>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41"/>
    </row>
    <row r="331" spans="1:50" ht="12" customHeight="1">
      <c r="A331" s="143"/>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41"/>
    </row>
    <row r="332" spans="1:50" ht="12" customHeight="1">
      <c r="A332" s="143"/>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41"/>
    </row>
    <row r="333" spans="1:50" ht="12" customHeight="1">
      <c r="A333" s="143"/>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41"/>
    </row>
    <row r="334" spans="1:50" ht="12" customHeight="1">
      <c r="A334" s="143"/>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41"/>
    </row>
    <row r="335" spans="1:50" ht="12" customHeight="1">
      <c r="A335" s="143"/>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41"/>
    </row>
    <row r="336" spans="1:50" ht="12" customHeight="1">
      <c r="A336" s="143"/>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41"/>
    </row>
    <row r="337" spans="1:50" ht="12" customHeight="1">
      <c r="A337" s="143"/>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41"/>
    </row>
    <row r="338" spans="1:50" ht="12" customHeight="1">
      <c r="A338" s="143"/>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41"/>
    </row>
    <row r="339" spans="1:50" ht="12" customHeight="1">
      <c r="A339" s="143"/>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41"/>
    </row>
    <row r="340" spans="1:50" ht="12" customHeight="1">
      <c r="A340" s="143"/>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41"/>
    </row>
    <row r="341" spans="1:50" ht="12" customHeight="1">
      <c r="A341" s="143"/>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41"/>
    </row>
    <row r="342" spans="1:50" ht="12" customHeight="1">
      <c r="A342" s="143"/>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H342" s="21"/>
      <c r="AI342" s="21"/>
      <c r="AJ342" s="21"/>
      <c r="AK342" s="21"/>
      <c r="AL342" s="21"/>
      <c r="AM342" s="21"/>
      <c r="AN342" s="21"/>
      <c r="AO342" s="21"/>
      <c r="AP342" s="21"/>
      <c r="AQ342" s="21"/>
      <c r="AR342" s="21"/>
      <c r="AS342" s="21"/>
      <c r="AT342" s="21"/>
      <c r="AU342" s="21"/>
      <c r="AV342" s="21"/>
      <c r="AW342" s="21"/>
      <c r="AX342" s="41"/>
    </row>
    <row r="343" spans="1:50" ht="12" customHeight="1">
      <c r="A343" s="143"/>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H343" s="21"/>
      <c r="AI343" s="21"/>
      <c r="AJ343" s="21"/>
      <c r="AK343" s="21"/>
      <c r="AL343" s="21"/>
      <c r="AM343" s="21"/>
      <c r="AN343" s="21"/>
      <c r="AO343" s="21"/>
      <c r="AP343" s="21"/>
      <c r="AQ343" s="21"/>
      <c r="AR343" s="21"/>
      <c r="AS343" s="21"/>
      <c r="AT343" s="21"/>
      <c r="AU343" s="21"/>
      <c r="AV343" s="21"/>
      <c r="AW343" s="21"/>
      <c r="AX343" s="41"/>
    </row>
    <row r="344" spans="1:50" ht="12" customHeight="1">
      <c r="A344" s="143"/>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60"/>
      <c r="AF344" s="21"/>
      <c r="AH344" s="21"/>
      <c r="AI344" s="21"/>
      <c r="AJ344" s="21"/>
      <c r="AK344" s="21"/>
      <c r="AL344" s="21"/>
      <c r="AM344" s="21"/>
      <c r="AN344" s="21"/>
      <c r="AO344" s="21"/>
      <c r="AP344" s="21"/>
      <c r="AQ344" s="21"/>
      <c r="AR344" s="21"/>
      <c r="AS344" s="21"/>
      <c r="AT344" s="21"/>
      <c r="AU344" s="21"/>
      <c r="AV344" s="21"/>
      <c r="AW344" s="21"/>
      <c r="AX344" s="41"/>
    </row>
    <row r="345" spans="1:50" ht="12" customHeight="1">
      <c r="A345" s="143"/>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60"/>
      <c r="AF345" s="21"/>
      <c r="AH345" s="21"/>
      <c r="AI345" s="21"/>
      <c r="AJ345" s="21"/>
      <c r="AK345" s="21"/>
      <c r="AL345" s="21"/>
      <c r="AM345" s="21"/>
      <c r="AN345" s="21"/>
      <c r="AO345" s="21"/>
      <c r="AP345" s="21"/>
      <c r="AQ345" s="21"/>
      <c r="AR345" s="21"/>
      <c r="AS345" s="21"/>
      <c r="AT345" s="21"/>
      <c r="AU345" s="21"/>
      <c r="AV345" s="21"/>
      <c r="AW345" s="21"/>
      <c r="AX345" s="41"/>
    </row>
    <row r="346" spans="1:50" ht="12" customHeight="1">
      <c r="A346" s="143"/>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60"/>
      <c r="AF346" s="21"/>
      <c r="AH346" s="21"/>
      <c r="AI346" s="21"/>
      <c r="AJ346" s="21"/>
      <c r="AK346" s="21"/>
      <c r="AL346" s="21"/>
      <c r="AM346" s="21"/>
      <c r="AN346" s="21"/>
      <c r="AO346" s="21"/>
      <c r="AP346" s="21"/>
      <c r="AQ346" s="21"/>
      <c r="AR346" s="21"/>
      <c r="AS346" s="21"/>
      <c r="AT346" s="21"/>
      <c r="AU346" s="21"/>
      <c r="AV346" s="21"/>
      <c r="AW346" s="21"/>
      <c r="AX346" s="41"/>
    </row>
    <row r="347" spans="1:50" ht="12" customHeight="1">
      <c r="A347" s="143"/>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41"/>
    </row>
    <row r="348" spans="1:50" ht="12" customHeight="1">
      <c r="A348" s="143"/>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85"/>
      <c r="AF348" s="84"/>
      <c r="AH348" s="21"/>
      <c r="AI348" s="21"/>
      <c r="AJ348" s="21"/>
      <c r="AK348" s="21"/>
      <c r="AL348" s="21"/>
      <c r="AM348" s="21"/>
      <c r="AN348" s="21"/>
      <c r="AO348" s="21"/>
      <c r="AP348" s="21"/>
      <c r="AQ348" s="21"/>
      <c r="AR348" s="21"/>
      <c r="AS348" s="21"/>
      <c r="AT348" s="21"/>
      <c r="AU348" s="21"/>
      <c r="AV348" s="21"/>
      <c r="AW348" s="21"/>
      <c r="AX348" s="41"/>
    </row>
    <row r="349" spans="1:50" ht="5.0999999999999996" customHeight="1">
      <c r="A349" s="143"/>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Q349" s="58"/>
      <c r="AR349" s="58"/>
      <c r="AS349" s="58"/>
      <c r="AT349" s="58"/>
      <c r="AU349" s="58"/>
      <c r="AV349" s="58"/>
      <c r="AW349" s="58"/>
      <c r="AX349" s="59"/>
    </row>
    <row r="350" spans="1:50" ht="26.1" customHeight="1">
      <c r="A350" s="134" t="str">
        <f>様式A!$A$66</f>
        <v>※施工記録様式（様式A～D）は、工事の1契約ごとに作成すること。作成後、「浜松市道路トンネル・シェッド・大型カルバート様式保存マニュアル」に基づき、「浜松市土木情報管理システム」に登録すること。</v>
      </c>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4"/>
    </row>
    <row r="351" spans="1:50" ht="12.95" customHeight="1">
      <c r="A351" s="39" t="str">
        <f>$A$43</f>
        <v>※本展開図は、見下げた状態で記載すること。また、変状や工法の種類が分かる凡例を記載すること。</v>
      </c>
      <c r="AJ351" s="39"/>
    </row>
    <row r="352" spans="1:50" ht="12.95" customHeight="1">
      <c r="A352" s="39" t="str">
        <f>$A$44</f>
        <v>※起点・終点は内空道路の起点・終点とする。</v>
      </c>
    </row>
    <row r="353" spans="1:51" s="83" customFormat="1">
      <c r="A353" s="80"/>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c r="AE353" s="81"/>
      <c r="AF353" s="81"/>
      <c r="AG353" s="81"/>
      <c r="AH353" s="81"/>
      <c r="AI353" s="81"/>
      <c r="AJ353" s="81"/>
      <c r="AK353" s="81"/>
      <c r="AL353" s="81"/>
      <c r="AM353" s="81"/>
      <c r="AN353" s="81"/>
      <c r="AO353" s="82"/>
      <c r="AP353" s="82"/>
      <c r="AQ353" s="82"/>
      <c r="AR353" s="82"/>
      <c r="AS353" s="82"/>
      <c r="AT353" s="82"/>
      <c r="AU353" s="79" t="str">
        <f>$AU$1</f>
        <v>施工記録様式D</v>
      </c>
      <c r="AV353" s="346" t="str">
        <f>様式A!$AH$1</f>
        <v>Ver.1.0</v>
      </c>
      <c r="AW353" s="346"/>
      <c r="AX353" s="346"/>
    </row>
    <row r="354" spans="1:51" ht="5.0999999999999996" customHeight="1">
      <c r="A354" s="13"/>
      <c r="B354" s="13"/>
      <c r="C354" s="13"/>
      <c r="D354" s="13"/>
      <c r="E354" s="13"/>
      <c r="F354" s="61"/>
      <c r="G354" s="13"/>
      <c r="H354" s="13"/>
      <c r="I354" s="13"/>
      <c r="J354" s="61"/>
      <c r="K354" s="13"/>
      <c r="L354" s="13"/>
      <c r="M354" s="13"/>
      <c r="N354" s="61"/>
      <c r="O354" s="13"/>
      <c r="P354" s="13"/>
      <c r="Q354" s="13"/>
      <c r="R354" s="61"/>
      <c r="S354" s="13"/>
      <c r="T354" s="13"/>
      <c r="U354" s="13"/>
      <c r="V354" s="13"/>
      <c r="W354" s="13"/>
      <c r="X354" s="13"/>
      <c r="Y354" s="13"/>
      <c r="Z354" s="13"/>
      <c r="AA354" s="13"/>
      <c r="AB354" s="13"/>
      <c r="AC354" s="13"/>
      <c r="AD354" s="13"/>
      <c r="AE354" s="13"/>
      <c r="AF354" s="13"/>
      <c r="AG354" s="13"/>
      <c r="AH354" s="13"/>
      <c r="AI354" s="13"/>
      <c r="AJ354" s="61"/>
      <c r="AK354" s="13"/>
      <c r="AL354" s="13"/>
      <c r="AM354" s="13"/>
      <c r="AN354" s="61"/>
      <c r="AO354" s="13"/>
      <c r="AP354" s="13"/>
      <c r="AQ354" s="13"/>
      <c r="AR354" s="61"/>
      <c r="AS354" s="13"/>
      <c r="AT354" s="13"/>
      <c r="AU354" s="13"/>
      <c r="AV354" s="61"/>
      <c r="AW354" s="20"/>
      <c r="AX354" s="20"/>
    </row>
    <row r="355" spans="1:51" ht="17.100000000000001" customHeight="1">
      <c r="A355" s="72" t="s">
        <v>296</v>
      </c>
      <c r="B355" s="72"/>
      <c r="C355" s="72"/>
      <c r="D355" s="72"/>
      <c r="E355" s="72"/>
      <c r="F355" s="72"/>
      <c r="G355" s="72"/>
      <c r="H355" s="72"/>
      <c r="I355" s="72"/>
      <c r="J355" s="72"/>
      <c r="K355" s="72"/>
      <c r="L355" s="72"/>
      <c r="M355" s="72"/>
      <c r="N355" s="72"/>
      <c r="O355" s="72"/>
      <c r="P355" s="72"/>
      <c r="Q355" s="72"/>
      <c r="R355" s="40"/>
      <c r="S355" s="21"/>
      <c r="T355" s="21"/>
      <c r="U355" s="21"/>
      <c r="V355" s="21"/>
      <c r="W355" s="21"/>
      <c r="X355" s="21"/>
      <c r="Y355" s="21"/>
      <c r="Z355" s="21"/>
      <c r="AA355" s="21"/>
      <c r="AB355" s="21"/>
      <c r="AC355" s="21"/>
      <c r="AD355" s="21"/>
      <c r="AE355" s="21"/>
      <c r="AF355" s="21"/>
      <c r="AG355" s="21"/>
      <c r="AH355" s="21"/>
      <c r="AI355" s="21"/>
      <c r="AJ355" s="21"/>
      <c r="AK355" s="41"/>
      <c r="AL355" s="179" t="s">
        <v>81</v>
      </c>
      <c r="AM355" s="180"/>
      <c r="AN355" s="180"/>
      <c r="AO355" s="181"/>
      <c r="AP355" s="347">
        <f>様式A!$AB$3</f>
        <v>0</v>
      </c>
      <c r="AQ355" s="348"/>
      <c r="AR355" s="348"/>
      <c r="AS355" s="348"/>
      <c r="AT355" s="348"/>
      <c r="AU355" s="348"/>
      <c r="AV355" s="348"/>
      <c r="AW355" s="348"/>
      <c r="AX355" s="349"/>
      <c r="AY355" s="1" t="s">
        <v>315</v>
      </c>
    </row>
    <row r="356" spans="1:51" ht="5.0999999999999996" customHeight="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1" ht="12" customHeight="1">
      <c r="A357" s="154" t="s">
        <v>76</v>
      </c>
      <c r="B357" s="154"/>
      <c r="C357" s="154"/>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1:51" ht="12" customHeight="1">
      <c r="A358" s="154" t="s">
        <v>1</v>
      </c>
      <c r="B358" s="154"/>
      <c r="C358" s="154"/>
      <c r="D358" s="154"/>
      <c r="E358" s="350">
        <f>様式A!$G$54</f>
        <v>0</v>
      </c>
      <c r="F358" s="350"/>
      <c r="G358" s="350"/>
      <c r="H358" s="350"/>
      <c r="I358" s="350"/>
      <c r="J358" s="350"/>
      <c r="K358" s="350"/>
      <c r="L358" s="350"/>
      <c r="M358" s="350"/>
      <c r="N358" s="350"/>
      <c r="O358" s="350"/>
      <c r="P358" s="350"/>
      <c r="Q358" s="350"/>
      <c r="R358" s="350"/>
      <c r="S358" s="350"/>
      <c r="T358" s="350"/>
      <c r="U358" s="350"/>
      <c r="V358" s="350"/>
      <c r="W358" s="350"/>
      <c r="X358" s="350"/>
      <c r="Y358" s="350"/>
      <c r="Z358" s="350"/>
      <c r="AA358" s="350"/>
      <c r="AB358" s="350"/>
      <c r="AC358" s="350"/>
      <c r="AD358" s="350"/>
      <c r="AE358" s="350"/>
      <c r="AF358" s="350"/>
      <c r="AG358" s="350"/>
      <c r="AH358" s="350"/>
      <c r="AI358" s="350"/>
      <c r="AJ358" s="350"/>
      <c r="AK358" s="350"/>
      <c r="AL358" s="350"/>
      <c r="AM358" s="350"/>
      <c r="AN358" s="350"/>
      <c r="AO358" s="154" t="s">
        <v>20</v>
      </c>
      <c r="AP358" s="154"/>
      <c r="AQ358" s="154"/>
      <c r="AR358" s="154"/>
      <c r="AS358" s="351">
        <f>様式A!$G$53</f>
        <v>0</v>
      </c>
      <c r="AT358" s="351"/>
      <c r="AU358" s="351"/>
      <c r="AV358" s="351"/>
      <c r="AW358" s="351"/>
      <c r="AX358" s="351"/>
      <c r="AY358" s="1" t="s">
        <v>315</v>
      </c>
    </row>
    <row r="359" spans="1:51" ht="12" customHeight="1">
      <c r="A359" s="154" t="s">
        <v>218</v>
      </c>
      <c r="B359" s="154"/>
      <c r="C359" s="154"/>
      <c r="D359" s="154"/>
      <c r="E359" s="351" t="e">
        <f>VLOOKUP($AP$3,【編集厳禁】施設情報!$A$2:$X$13,2,FALSE)</f>
        <v>#N/A</v>
      </c>
      <c r="F359" s="351"/>
      <c r="G359" s="351"/>
      <c r="H359" s="351"/>
      <c r="I359" s="351"/>
      <c r="J359" s="351"/>
      <c r="K359" s="351"/>
      <c r="L359" s="351"/>
      <c r="M359" s="352" t="s">
        <v>0</v>
      </c>
      <c r="N359" s="352"/>
      <c r="O359" s="352"/>
      <c r="P359" s="352"/>
      <c r="Q359" s="351" t="e">
        <f>CONCATENATE(VLOOKUP($AP$3,【編集厳禁】施設情報!$A$2:$X$13,3,FALSE),VLOOKUP($AP$3,【編集厳禁】施設情報!$A$2:$X$13,4,FALSE))</f>
        <v>#N/A</v>
      </c>
      <c r="R359" s="351"/>
      <c r="S359" s="351"/>
      <c r="T359" s="351"/>
      <c r="U359" s="351"/>
      <c r="V359" s="351"/>
      <c r="W359" s="351"/>
      <c r="X359" s="351"/>
      <c r="Y359" s="351"/>
      <c r="Z359" s="351"/>
      <c r="AA359" s="351"/>
      <c r="AB359" s="154" t="s">
        <v>53</v>
      </c>
      <c r="AC359" s="154"/>
      <c r="AD359" s="154"/>
      <c r="AE359" s="154"/>
      <c r="AF359" s="353">
        <f>様式A!$G$57</f>
        <v>0</v>
      </c>
      <c r="AG359" s="353"/>
      <c r="AH359" s="353"/>
      <c r="AI359" s="353"/>
      <c r="AJ359" s="353"/>
      <c r="AK359" s="353"/>
      <c r="AL359" s="353"/>
      <c r="AM359" s="353"/>
      <c r="AN359" s="353"/>
      <c r="AO359" s="154" t="s">
        <v>34</v>
      </c>
      <c r="AP359" s="154"/>
      <c r="AQ359" s="154"/>
      <c r="AR359" s="154"/>
      <c r="AS359" s="353">
        <f>様式A!$P$53</f>
        <v>0</v>
      </c>
      <c r="AT359" s="353"/>
      <c r="AU359" s="353"/>
      <c r="AV359" s="353"/>
      <c r="AW359" s="353"/>
      <c r="AX359" s="353"/>
      <c r="AY359" s="1" t="s">
        <v>315</v>
      </c>
    </row>
    <row r="360" spans="1:51" ht="5.0999999999999996" customHeight="1">
      <c r="A360" s="143" t="s">
        <v>122</v>
      </c>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c r="AT360" s="56"/>
      <c r="AU360" s="56"/>
      <c r="AV360" s="56"/>
      <c r="AW360" s="56"/>
      <c r="AX360" s="57"/>
    </row>
    <row r="361" spans="1:51" ht="12" customHeight="1">
      <c r="A361" s="143"/>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41"/>
    </row>
    <row r="362" spans="1:51" ht="12" customHeight="1">
      <c r="A362" s="143"/>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41"/>
    </row>
    <row r="363" spans="1:51" ht="12" customHeight="1">
      <c r="A363" s="143"/>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41"/>
    </row>
    <row r="364" spans="1:51" ht="12" customHeight="1">
      <c r="A364" s="143"/>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41"/>
    </row>
    <row r="365" spans="1:51" ht="12" customHeight="1">
      <c r="A365" s="143"/>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41"/>
    </row>
    <row r="366" spans="1:51" ht="12" customHeight="1">
      <c r="A366" s="143"/>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41"/>
    </row>
    <row r="367" spans="1:51" ht="12" customHeight="1">
      <c r="A367" s="143"/>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41"/>
    </row>
    <row r="368" spans="1:51" ht="12" customHeight="1">
      <c r="A368" s="143"/>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41"/>
    </row>
    <row r="369" spans="1:50" ht="12" customHeight="1">
      <c r="A369" s="143"/>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41"/>
    </row>
    <row r="370" spans="1:50" ht="12" customHeight="1">
      <c r="A370" s="143"/>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41"/>
    </row>
    <row r="371" spans="1:50" ht="12" customHeight="1">
      <c r="A371" s="143"/>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41"/>
    </row>
    <row r="372" spans="1:50" ht="12" customHeight="1">
      <c r="A372" s="143"/>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41"/>
    </row>
    <row r="373" spans="1:50" ht="12" customHeight="1">
      <c r="A373" s="143"/>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41"/>
    </row>
    <row r="374" spans="1:50" ht="12" customHeight="1">
      <c r="A374" s="143"/>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41"/>
    </row>
    <row r="375" spans="1:50" ht="12" customHeight="1">
      <c r="A375" s="143"/>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41"/>
    </row>
    <row r="376" spans="1:50" ht="12" customHeight="1">
      <c r="A376" s="143"/>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41"/>
    </row>
    <row r="377" spans="1:50" ht="12" customHeight="1">
      <c r="A377" s="143"/>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41"/>
    </row>
    <row r="378" spans="1:50" ht="12" customHeight="1">
      <c r="A378" s="143"/>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41"/>
    </row>
    <row r="379" spans="1:50" ht="12" customHeight="1">
      <c r="A379" s="143"/>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41"/>
    </row>
    <row r="380" spans="1:50" ht="12" customHeight="1">
      <c r="A380" s="143"/>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41"/>
    </row>
    <row r="381" spans="1:50" ht="12" customHeight="1">
      <c r="A381" s="143"/>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41"/>
    </row>
    <row r="382" spans="1:50" ht="12" customHeight="1">
      <c r="A382" s="143"/>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41"/>
    </row>
    <row r="383" spans="1:50" ht="12" customHeight="1">
      <c r="A383" s="143"/>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41"/>
    </row>
    <row r="384" spans="1:50" ht="12" customHeight="1">
      <c r="A384" s="143"/>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41"/>
    </row>
    <row r="385" spans="1:51" ht="12" customHeight="1">
      <c r="A385" s="143"/>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41"/>
    </row>
    <row r="386" spans="1:51" ht="12" customHeight="1">
      <c r="A386" s="143"/>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H386" s="21"/>
      <c r="AI386" s="21"/>
      <c r="AJ386" s="21"/>
      <c r="AK386" s="21"/>
      <c r="AL386" s="21"/>
      <c r="AM386" s="21"/>
      <c r="AN386" s="21"/>
      <c r="AO386" s="21"/>
      <c r="AP386" s="21"/>
      <c r="AQ386" s="21"/>
      <c r="AR386" s="21"/>
      <c r="AS386" s="21"/>
      <c r="AT386" s="21"/>
      <c r="AU386" s="21"/>
      <c r="AV386" s="21"/>
      <c r="AW386" s="21"/>
      <c r="AX386" s="41"/>
    </row>
    <row r="387" spans="1:51" ht="12" customHeight="1">
      <c r="A387" s="143"/>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H387" s="21"/>
      <c r="AI387" s="21"/>
      <c r="AJ387" s="21"/>
      <c r="AK387" s="21"/>
      <c r="AL387" s="21"/>
      <c r="AM387" s="21"/>
      <c r="AN387" s="21"/>
      <c r="AO387" s="21"/>
      <c r="AP387" s="21"/>
      <c r="AQ387" s="21"/>
      <c r="AR387" s="21"/>
      <c r="AS387" s="21"/>
      <c r="AT387" s="21"/>
      <c r="AU387" s="21"/>
      <c r="AV387" s="21"/>
      <c r="AW387" s="21"/>
      <c r="AX387" s="41"/>
    </row>
    <row r="388" spans="1:51" ht="12" customHeight="1">
      <c r="A388" s="143"/>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60"/>
      <c r="AF388" s="21"/>
      <c r="AH388" s="21"/>
      <c r="AI388" s="21"/>
      <c r="AJ388" s="21"/>
      <c r="AK388" s="21"/>
      <c r="AL388" s="21"/>
      <c r="AM388" s="21"/>
      <c r="AN388" s="21"/>
      <c r="AO388" s="21"/>
      <c r="AP388" s="21"/>
      <c r="AQ388" s="21"/>
      <c r="AR388" s="21"/>
      <c r="AS388" s="21"/>
      <c r="AT388" s="21"/>
      <c r="AU388" s="21"/>
      <c r="AV388" s="21"/>
      <c r="AW388" s="21"/>
      <c r="AX388" s="41"/>
    </row>
    <row r="389" spans="1:51" ht="12" customHeight="1">
      <c r="A389" s="143"/>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60"/>
      <c r="AF389" s="21"/>
      <c r="AH389" s="21"/>
      <c r="AI389" s="21"/>
      <c r="AJ389" s="21"/>
      <c r="AK389" s="21"/>
      <c r="AL389" s="21"/>
      <c r="AM389" s="21"/>
      <c r="AN389" s="21"/>
      <c r="AO389" s="21"/>
      <c r="AP389" s="21"/>
      <c r="AQ389" s="21"/>
      <c r="AR389" s="21"/>
      <c r="AS389" s="21"/>
      <c r="AT389" s="21"/>
      <c r="AU389" s="21"/>
      <c r="AV389" s="21"/>
      <c r="AW389" s="21"/>
      <c r="AX389" s="41"/>
    </row>
    <row r="390" spans="1:51" ht="12" customHeight="1">
      <c r="A390" s="143"/>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60"/>
      <c r="AF390" s="21"/>
      <c r="AH390" s="21"/>
      <c r="AI390" s="21"/>
      <c r="AJ390" s="21"/>
      <c r="AK390" s="21"/>
      <c r="AL390" s="21"/>
      <c r="AM390" s="21"/>
      <c r="AN390" s="21"/>
      <c r="AO390" s="21"/>
      <c r="AP390" s="21"/>
      <c r="AQ390" s="21"/>
      <c r="AR390" s="21"/>
      <c r="AS390" s="21"/>
      <c r="AT390" s="21"/>
      <c r="AU390" s="21"/>
      <c r="AV390" s="21"/>
      <c r="AW390" s="21"/>
      <c r="AX390" s="41"/>
    </row>
    <row r="391" spans="1:51" ht="12" customHeight="1">
      <c r="A391" s="143"/>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41"/>
    </row>
    <row r="392" spans="1:51" ht="12" customHeight="1">
      <c r="A392" s="143"/>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85"/>
      <c r="AF392" s="84"/>
      <c r="AH392" s="21"/>
      <c r="AI392" s="21"/>
      <c r="AJ392" s="21"/>
      <c r="AK392" s="21"/>
      <c r="AL392" s="21"/>
      <c r="AM392" s="21"/>
      <c r="AN392" s="21"/>
      <c r="AO392" s="21"/>
      <c r="AP392" s="21"/>
      <c r="AQ392" s="21"/>
      <c r="AR392" s="21"/>
      <c r="AS392" s="21"/>
      <c r="AT392" s="21"/>
      <c r="AU392" s="21"/>
      <c r="AV392" s="21"/>
      <c r="AW392" s="21"/>
      <c r="AX392" s="41"/>
    </row>
    <row r="393" spans="1:51" ht="5.0999999999999996" customHeight="1">
      <c r="A393" s="143"/>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Q393" s="58"/>
      <c r="AR393" s="58"/>
      <c r="AS393" s="58"/>
      <c r="AT393" s="58"/>
      <c r="AU393" s="58"/>
      <c r="AV393" s="58"/>
      <c r="AW393" s="58"/>
      <c r="AX393" s="59"/>
    </row>
    <row r="394" spans="1:51" ht="26.1" customHeight="1">
      <c r="A394" s="134" t="str">
        <f>様式A!$A$66</f>
        <v>※施工記録様式（様式A～D）は、工事の1契約ごとに作成すること。作成後、「浜松市道路トンネル・シェッド・大型カルバート様式保存マニュアル」に基づき、「浜松市土木情報管理システム」に登録すること。</v>
      </c>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c r="AN394" s="134"/>
      <c r="AO394" s="134"/>
      <c r="AP394" s="134"/>
      <c r="AQ394" s="134"/>
      <c r="AR394" s="134"/>
      <c r="AS394" s="134"/>
      <c r="AT394" s="134"/>
      <c r="AU394" s="134"/>
      <c r="AV394" s="134"/>
      <c r="AW394" s="134"/>
      <c r="AX394" s="134"/>
    </row>
    <row r="395" spans="1:51" ht="12.95" customHeight="1">
      <c r="A395" s="39" t="str">
        <f>$A$43</f>
        <v>※本展開図は、見下げた状態で記載すること。また、変状や工法の種類が分かる凡例を記載すること。</v>
      </c>
      <c r="AJ395" s="39"/>
    </row>
    <row r="396" spans="1:51" ht="12.95" customHeight="1">
      <c r="A396" s="39" t="str">
        <f>$A$44</f>
        <v>※起点・終点は内空道路の起点・終点とする。</v>
      </c>
    </row>
    <row r="397" spans="1:51" s="83" customFormat="1">
      <c r="A397" s="80"/>
      <c r="B397" s="81"/>
      <c r="C397" s="81"/>
      <c r="D397" s="81"/>
      <c r="E397" s="81"/>
      <c r="F397" s="81"/>
      <c r="G397" s="81"/>
      <c r="H397" s="81"/>
      <c r="I397" s="81"/>
      <c r="J397" s="81"/>
      <c r="K397" s="81"/>
      <c r="L397" s="81"/>
      <c r="M397" s="81"/>
      <c r="N397" s="81"/>
      <c r="O397" s="81"/>
      <c r="P397" s="81"/>
      <c r="Q397" s="81"/>
      <c r="R397" s="81"/>
      <c r="S397" s="81"/>
      <c r="T397" s="81"/>
      <c r="U397" s="81"/>
      <c r="V397" s="81"/>
      <c r="W397" s="81"/>
      <c r="X397" s="81"/>
      <c r="Y397" s="81"/>
      <c r="Z397" s="81"/>
      <c r="AA397" s="81"/>
      <c r="AB397" s="81"/>
      <c r="AC397" s="81"/>
      <c r="AD397" s="81"/>
      <c r="AE397" s="81"/>
      <c r="AF397" s="81"/>
      <c r="AG397" s="81"/>
      <c r="AH397" s="81"/>
      <c r="AI397" s="81"/>
      <c r="AJ397" s="81"/>
      <c r="AK397" s="81"/>
      <c r="AL397" s="81"/>
      <c r="AM397" s="81"/>
      <c r="AN397" s="81"/>
      <c r="AO397" s="82"/>
      <c r="AP397" s="82"/>
      <c r="AQ397" s="82"/>
      <c r="AR397" s="82"/>
      <c r="AS397" s="82"/>
      <c r="AT397" s="82"/>
      <c r="AU397" s="79" t="str">
        <f>$AU$1</f>
        <v>施工記録様式D</v>
      </c>
      <c r="AV397" s="346" t="str">
        <f>様式A!$AH$1</f>
        <v>Ver.1.0</v>
      </c>
      <c r="AW397" s="346"/>
      <c r="AX397" s="346"/>
    </row>
    <row r="398" spans="1:51" ht="5.0999999999999996" customHeight="1">
      <c r="A398" s="13"/>
      <c r="B398" s="13"/>
      <c r="C398" s="13"/>
      <c r="D398" s="13"/>
      <c r="E398" s="13"/>
      <c r="F398" s="61"/>
      <c r="G398" s="13"/>
      <c r="H398" s="13"/>
      <c r="I398" s="13"/>
      <c r="J398" s="61"/>
      <c r="K398" s="13"/>
      <c r="L398" s="13"/>
      <c r="M398" s="13"/>
      <c r="N398" s="61"/>
      <c r="O398" s="13"/>
      <c r="P398" s="13"/>
      <c r="Q398" s="13"/>
      <c r="R398" s="61"/>
      <c r="S398" s="13"/>
      <c r="T398" s="13"/>
      <c r="U398" s="13"/>
      <c r="V398" s="13"/>
      <c r="W398" s="13"/>
      <c r="X398" s="13"/>
      <c r="Y398" s="13"/>
      <c r="Z398" s="13"/>
      <c r="AA398" s="13"/>
      <c r="AB398" s="13"/>
      <c r="AC398" s="13"/>
      <c r="AD398" s="13"/>
      <c r="AE398" s="13"/>
      <c r="AF398" s="13"/>
      <c r="AG398" s="13"/>
      <c r="AH398" s="13"/>
      <c r="AI398" s="13"/>
      <c r="AJ398" s="61"/>
      <c r="AK398" s="13"/>
      <c r="AL398" s="13"/>
      <c r="AM398" s="13"/>
      <c r="AN398" s="61"/>
      <c r="AO398" s="13"/>
      <c r="AP398" s="13"/>
      <c r="AQ398" s="13"/>
      <c r="AR398" s="61"/>
      <c r="AS398" s="13"/>
      <c r="AT398" s="13"/>
      <c r="AU398" s="13"/>
      <c r="AV398" s="61"/>
      <c r="AW398" s="20"/>
      <c r="AX398" s="20"/>
    </row>
    <row r="399" spans="1:51" ht="17.100000000000001" customHeight="1">
      <c r="A399" s="72" t="s">
        <v>296</v>
      </c>
      <c r="B399" s="72"/>
      <c r="C399" s="72"/>
      <c r="D399" s="72"/>
      <c r="E399" s="72"/>
      <c r="F399" s="72"/>
      <c r="G399" s="72"/>
      <c r="H399" s="72"/>
      <c r="I399" s="72"/>
      <c r="J399" s="72"/>
      <c r="K399" s="72"/>
      <c r="L399" s="72"/>
      <c r="M399" s="72"/>
      <c r="N399" s="72"/>
      <c r="O399" s="72"/>
      <c r="P399" s="72"/>
      <c r="Q399" s="72"/>
      <c r="R399" s="40"/>
      <c r="S399" s="21"/>
      <c r="T399" s="21"/>
      <c r="U399" s="21"/>
      <c r="V399" s="21"/>
      <c r="W399" s="21"/>
      <c r="X399" s="21"/>
      <c r="Y399" s="21"/>
      <c r="Z399" s="21"/>
      <c r="AA399" s="21"/>
      <c r="AB399" s="21"/>
      <c r="AC399" s="21"/>
      <c r="AD399" s="21"/>
      <c r="AE399" s="21"/>
      <c r="AF399" s="21"/>
      <c r="AG399" s="21"/>
      <c r="AH399" s="21"/>
      <c r="AI399" s="21"/>
      <c r="AJ399" s="21"/>
      <c r="AK399" s="41"/>
      <c r="AL399" s="179" t="s">
        <v>81</v>
      </c>
      <c r="AM399" s="180"/>
      <c r="AN399" s="180"/>
      <c r="AO399" s="181"/>
      <c r="AP399" s="347">
        <f>様式A!$AB$3</f>
        <v>0</v>
      </c>
      <c r="AQ399" s="348"/>
      <c r="AR399" s="348"/>
      <c r="AS399" s="348"/>
      <c r="AT399" s="348"/>
      <c r="AU399" s="348"/>
      <c r="AV399" s="348"/>
      <c r="AW399" s="348"/>
      <c r="AX399" s="349"/>
      <c r="AY399" s="1" t="s">
        <v>315</v>
      </c>
    </row>
    <row r="400" spans="1:51" ht="5.0999999999999996" customHeight="1">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1" ht="12" customHeight="1">
      <c r="A401" s="154" t="s">
        <v>76</v>
      </c>
      <c r="B401" s="154"/>
      <c r="C401" s="154"/>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1:51" ht="12" customHeight="1">
      <c r="A402" s="154" t="s">
        <v>1</v>
      </c>
      <c r="B402" s="154"/>
      <c r="C402" s="154"/>
      <c r="D402" s="154"/>
      <c r="E402" s="350">
        <f>様式A!$G$54</f>
        <v>0</v>
      </c>
      <c r="F402" s="350"/>
      <c r="G402" s="350"/>
      <c r="H402" s="350"/>
      <c r="I402" s="350"/>
      <c r="J402" s="350"/>
      <c r="K402" s="350"/>
      <c r="L402" s="350"/>
      <c r="M402" s="350"/>
      <c r="N402" s="350"/>
      <c r="O402" s="350"/>
      <c r="P402" s="350"/>
      <c r="Q402" s="350"/>
      <c r="R402" s="350"/>
      <c r="S402" s="350"/>
      <c r="T402" s="350"/>
      <c r="U402" s="350"/>
      <c r="V402" s="350"/>
      <c r="W402" s="350"/>
      <c r="X402" s="350"/>
      <c r="Y402" s="350"/>
      <c r="Z402" s="350"/>
      <c r="AA402" s="350"/>
      <c r="AB402" s="350"/>
      <c r="AC402" s="350"/>
      <c r="AD402" s="350"/>
      <c r="AE402" s="350"/>
      <c r="AF402" s="350"/>
      <c r="AG402" s="350"/>
      <c r="AH402" s="350"/>
      <c r="AI402" s="350"/>
      <c r="AJ402" s="350"/>
      <c r="AK402" s="350"/>
      <c r="AL402" s="350"/>
      <c r="AM402" s="350"/>
      <c r="AN402" s="350"/>
      <c r="AO402" s="154" t="s">
        <v>20</v>
      </c>
      <c r="AP402" s="154"/>
      <c r="AQ402" s="154"/>
      <c r="AR402" s="154"/>
      <c r="AS402" s="351">
        <f>様式A!$G$53</f>
        <v>0</v>
      </c>
      <c r="AT402" s="351"/>
      <c r="AU402" s="351"/>
      <c r="AV402" s="351"/>
      <c r="AW402" s="351"/>
      <c r="AX402" s="351"/>
      <c r="AY402" s="1" t="s">
        <v>315</v>
      </c>
    </row>
    <row r="403" spans="1:51" ht="12" customHeight="1">
      <c r="A403" s="154" t="s">
        <v>218</v>
      </c>
      <c r="B403" s="154"/>
      <c r="C403" s="154"/>
      <c r="D403" s="154"/>
      <c r="E403" s="351" t="e">
        <f>VLOOKUP($AP$3,【編集厳禁】施設情報!$A$2:$X$13,2,FALSE)</f>
        <v>#N/A</v>
      </c>
      <c r="F403" s="351"/>
      <c r="G403" s="351"/>
      <c r="H403" s="351"/>
      <c r="I403" s="351"/>
      <c r="J403" s="351"/>
      <c r="K403" s="351"/>
      <c r="L403" s="351"/>
      <c r="M403" s="352" t="s">
        <v>0</v>
      </c>
      <c r="N403" s="352"/>
      <c r="O403" s="352"/>
      <c r="P403" s="352"/>
      <c r="Q403" s="351" t="e">
        <f>CONCATENATE(VLOOKUP($AP$3,【編集厳禁】施設情報!$A$2:$X$13,3,FALSE),VLOOKUP($AP$3,【編集厳禁】施設情報!$A$2:$X$13,4,FALSE))</f>
        <v>#N/A</v>
      </c>
      <c r="R403" s="351"/>
      <c r="S403" s="351"/>
      <c r="T403" s="351"/>
      <c r="U403" s="351"/>
      <c r="V403" s="351"/>
      <c r="W403" s="351"/>
      <c r="X403" s="351"/>
      <c r="Y403" s="351"/>
      <c r="Z403" s="351"/>
      <c r="AA403" s="351"/>
      <c r="AB403" s="154" t="s">
        <v>53</v>
      </c>
      <c r="AC403" s="154"/>
      <c r="AD403" s="154"/>
      <c r="AE403" s="154"/>
      <c r="AF403" s="353">
        <f>様式A!$G$57</f>
        <v>0</v>
      </c>
      <c r="AG403" s="353"/>
      <c r="AH403" s="353"/>
      <c r="AI403" s="353"/>
      <c r="AJ403" s="353"/>
      <c r="AK403" s="353"/>
      <c r="AL403" s="353"/>
      <c r="AM403" s="353"/>
      <c r="AN403" s="353"/>
      <c r="AO403" s="154" t="s">
        <v>34</v>
      </c>
      <c r="AP403" s="154"/>
      <c r="AQ403" s="154"/>
      <c r="AR403" s="154"/>
      <c r="AS403" s="353">
        <f>様式A!$P$53</f>
        <v>0</v>
      </c>
      <c r="AT403" s="353"/>
      <c r="AU403" s="353"/>
      <c r="AV403" s="353"/>
      <c r="AW403" s="353"/>
      <c r="AX403" s="353"/>
      <c r="AY403" s="1" t="s">
        <v>315</v>
      </c>
    </row>
    <row r="404" spans="1:51" ht="5.0999999999999996" customHeight="1">
      <c r="A404" s="143" t="s">
        <v>122</v>
      </c>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c r="AS404" s="56"/>
      <c r="AT404" s="56"/>
      <c r="AU404" s="56"/>
      <c r="AV404" s="56"/>
      <c r="AW404" s="56"/>
      <c r="AX404" s="57"/>
    </row>
    <row r="405" spans="1:51" ht="12" customHeight="1">
      <c r="A405" s="143"/>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41"/>
    </row>
    <row r="406" spans="1:51" ht="12" customHeight="1">
      <c r="A406" s="143"/>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41"/>
    </row>
    <row r="407" spans="1:51" ht="12" customHeight="1">
      <c r="A407" s="143"/>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41"/>
    </row>
    <row r="408" spans="1:51" ht="12" customHeight="1">
      <c r="A408" s="143"/>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41"/>
    </row>
    <row r="409" spans="1:51" ht="12" customHeight="1">
      <c r="A409" s="143"/>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41"/>
    </row>
    <row r="410" spans="1:51" ht="12" customHeight="1">
      <c r="A410" s="143"/>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41"/>
    </row>
    <row r="411" spans="1:51" ht="12" customHeight="1">
      <c r="A411" s="143"/>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41"/>
    </row>
    <row r="412" spans="1:51" ht="12" customHeight="1">
      <c r="A412" s="143"/>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41"/>
    </row>
    <row r="413" spans="1:51" ht="12" customHeight="1">
      <c r="A413" s="143"/>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41"/>
    </row>
    <row r="414" spans="1:51" ht="12" customHeight="1">
      <c r="A414" s="143"/>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41"/>
    </row>
    <row r="415" spans="1:51" ht="12" customHeight="1">
      <c r="A415" s="143"/>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41"/>
    </row>
    <row r="416" spans="1:51" ht="12" customHeight="1">
      <c r="A416" s="143"/>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41"/>
    </row>
    <row r="417" spans="1:50" ht="12" customHeight="1">
      <c r="A417" s="143"/>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41"/>
    </row>
    <row r="418" spans="1:50" ht="12" customHeight="1">
      <c r="A418" s="143"/>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41"/>
    </row>
    <row r="419" spans="1:50" ht="12" customHeight="1">
      <c r="A419" s="143"/>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41"/>
    </row>
    <row r="420" spans="1:50" ht="12" customHeight="1">
      <c r="A420" s="143"/>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41"/>
    </row>
    <row r="421" spans="1:50" ht="12" customHeight="1">
      <c r="A421" s="143"/>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41"/>
    </row>
    <row r="422" spans="1:50" ht="12" customHeight="1">
      <c r="A422" s="143"/>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41"/>
    </row>
    <row r="423" spans="1:50" ht="12" customHeight="1">
      <c r="A423" s="143"/>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41"/>
    </row>
    <row r="424" spans="1:50" ht="12" customHeight="1">
      <c r="A424" s="143"/>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41"/>
    </row>
    <row r="425" spans="1:50" ht="12" customHeight="1">
      <c r="A425" s="143"/>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41"/>
    </row>
    <row r="426" spans="1:50" ht="12" customHeight="1">
      <c r="A426" s="143"/>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41"/>
    </row>
    <row r="427" spans="1:50" ht="12" customHeight="1">
      <c r="A427" s="143"/>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41"/>
    </row>
    <row r="428" spans="1:50" ht="12" customHeight="1">
      <c r="A428" s="143"/>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41"/>
    </row>
    <row r="429" spans="1:50" ht="12" customHeight="1">
      <c r="A429" s="143"/>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41"/>
    </row>
    <row r="430" spans="1:50" ht="12" customHeight="1">
      <c r="A430" s="143"/>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41"/>
    </row>
    <row r="431" spans="1:50" ht="12" customHeight="1">
      <c r="A431" s="143"/>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H431" s="21"/>
      <c r="AI431" s="21"/>
      <c r="AJ431" s="21"/>
      <c r="AK431" s="21"/>
      <c r="AL431" s="21"/>
      <c r="AM431" s="21"/>
      <c r="AN431" s="21"/>
      <c r="AO431" s="21"/>
      <c r="AP431" s="21"/>
      <c r="AQ431" s="21"/>
      <c r="AR431" s="21"/>
      <c r="AS431" s="21"/>
      <c r="AT431" s="21"/>
      <c r="AU431" s="21"/>
      <c r="AV431" s="21"/>
      <c r="AW431" s="21"/>
      <c r="AX431" s="41"/>
    </row>
    <row r="432" spans="1:50" ht="12" customHeight="1">
      <c r="A432" s="143"/>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60"/>
      <c r="AF432" s="21"/>
      <c r="AH432" s="21"/>
      <c r="AI432" s="21"/>
      <c r="AJ432" s="21"/>
      <c r="AK432" s="21"/>
      <c r="AL432" s="21"/>
      <c r="AM432" s="21"/>
      <c r="AN432" s="21"/>
      <c r="AO432" s="21"/>
      <c r="AP432" s="21"/>
      <c r="AQ432" s="21"/>
      <c r="AR432" s="21"/>
      <c r="AS432" s="21"/>
      <c r="AT432" s="21"/>
      <c r="AU432" s="21"/>
      <c r="AV432" s="21"/>
      <c r="AW432" s="21"/>
      <c r="AX432" s="41"/>
    </row>
    <row r="433" spans="1:50" ht="12" customHeight="1">
      <c r="A433" s="143"/>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60"/>
      <c r="AF433" s="21"/>
      <c r="AH433" s="21"/>
      <c r="AI433" s="21"/>
      <c r="AJ433" s="21"/>
      <c r="AK433" s="21"/>
      <c r="AL433" s="21"/>
      <c r="AM433" s="21"/>
      <c r="AN433" s="21"/>
      <c r="AO433" s="21"/>
      <c r="AP433" s="21"/>
      <c r="AQ433" s="21"/>
      <c r="AR433" s="21"/>
      <c r="AS433" s="21"/>
      <c r="AT433" s="21"/>
      <c r="AU433" s="21"/>
      <c r="AV433" s="21"/>
      <c r="AW433" s="21"/>
      <c r="AX433" s="41"/>
    </row>
    <row r="434" spans="1:50" ht="12" customHeight="1">
      <c r="A434" s="143"/>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60"/>
      <c r="AF434" s="21"/>
      <c r="AH434" s="21"/>
      <c r="AI434" s="21"/>
      <c r="AJ434" s="21"/>
      <c r="AK434" s="21"/>
      <c r="AL434" s="21"/>
      <c r="AM434" s="21"/>
      <c r="AN434" s="21"/>
      <c r="AO434" s="21"/>
      <c r="AP434" s="21"/>
      <c r="AQ434" s="21"/>
      <c r="AR434" s="21"/>
      <c r="AS434" s="21"/>
      <c r="AT434" s="21"/>
      <c r="AU434" s="21"/>
      <c r="AV434" s="21"/>
      <c r="AW434" s="21"/>
      <c r="AX434" s="41"/>
    </row>
    <row r="435" spans="1:50" ht="12" customHeight="1">
      <c r="A435" s="143"/>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41"/>
    </row>
    <row r="436" spans="1:50" ht="12" customHeight="1">
      <c r="A436" s="143"/>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85"/>
      <c r="AF436" s="84"/>
      <c r="AH436" s="21"/>
      <c r="AI436" s="21"/>
      <c r="AJ436" s="21"/>
      <c r="AK436" s="21"/>
      <c r="AL436" s="21"/>
      <c r="AM436" s="21"/>
      <c r="AN436" s="21"/>
      <c r="AO436" s="21"/>
      <c r="AP436" s="21"/>
      <c r="AQ436" s="21"/>
      <c r="AR436" s="21"/>
      <c r="AS436" s="21"/>
      <c r="AT436" s="21"/>
      <c r="AU436" s="21"/>
      <c r="AV436" s="21"/>
      <c r="AW436" s="21"/>
      <c r="AX436" s="41"/>
    </row>
    <row r="437" spans="1:50" ht="5.0999999999999996" customHeight="1">
      <c r="A437" s="143"/>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Q437" s="58"/>
      <c r="AR437" s="58"/>
      <c r="AS437" s="58"/>
      <c r="AT437" s="58"/>
      <c r="AU437" s="58"/>
      <c r="AV437" s="58"/>
      <c r="AW437" s="58"/>
      <c r="AX437" s="59"/>
    </row>
    <row r="438" spans="1:50" ht="26.1" customHeight="1">
      <c r="A438" s="134" t="str">
        <f>様式A!$A$66</f>
        <v>※施工記録様式（様式A～D）は、工事の1契約ごとに作成すること。作成後、「浜松市道路トンネル・シェッド・大型カルバート様式保存マニュアル」に基づき、「浜松市土木情報管理システム」に登録すること。</v>
      </c>
      <c r="B438" s="134"/>
      <c r="C438" s="134"/>
      <c r="D438" s="134"/>
      <c r="E438" s="134"/>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c r="AP438" s="134"/>
      <c r="AQ438" s="134"/>
      <c r="AR438" s="134"/>
      <c r="AS438" s="134"/>
      <c r="AT438" s="134"/>
      <c r="AU438" s="134"/>
      <c r="AV438" s="134"/>
      <c r="AW438" s="134"/>
      <c r="AX438" s="134"/>
    </row>
    <row r="439" spans="1:50" ht="12.95" customHeight="1">
      <c r="A439" s="39" t="str">
        <f>$A$43</f>
        <v>※本展開図は、見下げた状態で記載すること。また、変状や工法の種類が分かる凡例を記載すること。</v>
      </c>
      <c r="AJ439" s="39"/>
    </row>
    <row r="440" spans="1:50" ht="12.95" customHeight="1">
      <c r="A440" s="39" t="str">
        <f>$A$44</f>
        <v>※起点・終点は内空道路の起点・終点とする。</v>
      </c>
    </row>
  </sheetData>
  <mergeCells count="180">
    <mergeCell ref="AV1:AX1"/>
    <mergeCell ref="AL3:AO3"/>
    <mergeCell ref="AP3:AX3"/>
    <mergeCell ref="A8:A41"/>
    <mergeCell ref="E6:AN6"/>
    <mergeCell ref="AS7:AX7"/>
    <mergeCell ref="A6:D6"/>
    <mergeCell ref="AB7:AE7"/>
    <mergeCell ref="AF7:AN7"/>
    <mergeCell ref="AO6:AR6"/>
    <mergeCell ref="AS6:AX6"/>
    <mergeCell ref="AO7:AR7"/>
    <mergeCell ref="M7:P7"/>
    <mergeCell ref="Q7:AA7"/>
    <mergeCell ref="AV45:AX45"/>
    <mergeCell ref="AL47:AO47"/>
    <mergeCell ref="AP47:AX47"/>
    <mergeCell ref="A49:AX49"/>
    <mergeCell ref="A50:D50"/>
    <mergeCell ref="E50:AN50"/>
    <mergeCell ref="AO50:AR50"/>
    <mergeCell ref="AS50:AX50"/>
    <mergeCell ref="A5:AX5"/>
    <mergeCell ref="A7:D7"/>
    <mergeCell ref="E7:L7"/>
    <mergeCell ref="A42:AX42"/>
    <mergeCell ref="AL91:AO91"/>
    <mergeCell ref="AP91:AX91"/>
    <mergeCell ref="A93:AX93"/>
    <mergeCell ref="A94:D94"/>
    <mergeCell ref="E94:AN94"/>
    <mergeCell ref="AO94:AR94"/>
    <mergeCell ref="AS94:AX94"/>
    <mergeCell ref="AF51:AN51"/>
    <mergeCell ref="AO51:AR51"/>
    <mergeCell ref="AS51:AX51"/>
    <mergeCell ref="A52:A85"/>
    <mergeCell ref="AV89:AX89"/>
    <mergeCell ref="A51:D51"/>
    <mergeCell ref="E51:L51"/>
    <mergeCell ref="M51:P51"/>
    <mergeCell ref="Q51:AA51"/>
    <mergeCell ref="AB51:AE51"/>
    <mergeCell ref="A86:AX86"/>
    <mergeCell ref="AL135:AO135"/>
    <mergeCell ref="AP135:AX135"/>
    <mergeCell ref="A137:AX137"/>
    <mergeCell ref="A138:D138"/>
    <mergeCell ref="E138:AN138"/>
    <mergeCell ref="AO138:AR138"/>
    <mergeCell ref="AS138:AX138"/>
    <mergeCell ref="AF95:AN95"/>
    <mergeCell ref="AO95:AR95"/>
    <mergeCell ref="AS95:AX95"/>
    <mergeCell ref="A96:A129"/>
    <mergeCell ref="AV133:AX133"/>
    <mergeCell ref="A95:D95"/>
    <mergeCell ref="E95:L95"/>
    <mergeCell ref="M95:P95"/>
    <mergeCell ref="Q95:AA95"/>
    <mergeCell ref="AB95:AE95"/>
    <mergeCell ref="A130:AX130"/>
    <mergeCell ref="AL179:AO179"/>
    <mergeCell ref="AP179:AX179"/>
    <mergeCell ref="A181:AX181"/>
    <mergeCell ref="A182:D182"/>
    <mergeCell ref="E182:AN182"/>
    <mergeCell ref="AO182:AR182"/>
    <mergeCell ref="AS182:AX182"/>
    <mergeCell ref="AF139:AN139"/>
    <mergeCell ref="AO139:AR139"/>
    <mergeCell ref="AS139:AX139"/>
    <mergeCell ref="A140:A173"/>
    <mergeCell ref="AV177:AX177"/>
    <mergeCell ref="A139:D139"/>
    <mergeCell ref="E139:L139"/>
    <mergeCell ref="M139:P139"/>
    <mergeCell ref="Q139:AA139"/>
    <mergeCell ref="AB139:AE139"/>
    <mergeCell ref="A174:AX174"/>
    <mergeCell ref="AL223:AO223"/>
    <mergeCell ref="AP223:AX223"/>
    <mergeCell ref="A225:AX225"/>
    <mergeCell ref="A226:D226"/>
    <mergeCell ref="E226:AN226"/>
    <mergeCell ref="AO226:AR226"/>
    <mergeCell ref="AS226:AX226"/>
    <mergeCell ref="AF183:AN183"/>
    <mergeCell ref="AO183:AR183"/>
    <mergeCell ref="AS183:AX183"/>
    <mergeCell ref="A184:A217"/>
    <mergeCell ref="AV221:AX221"/>
    <mergeCell ref="A183:D183"/>
    <mergeCell ref="E183:L183"/>
    <mergeCell ref="M183:P183"/>
    <mergeCell ref="Q183:AA183"/>
    <mergeCell ref="AB183:AE183"/>
    <mergeCell ref="A218:AX218"/>
    <mergeCell ref="AL267:AO267"/>
    <mergeCell ref="AP267:AX267"/>
    <mergeCell ref="A269:AX269"/>
    <mergeCell ref="A270:D270"/>
    <mergeCell ref="E270:AN270"/>
    <mergeCell ref="AO270:AR270"/>
    <mergeCell ref="AS270:AX270"/>
    <mergeCell ref="AF227:AN227"/>
    <mergeCell ref="AO227:AR227"/>
    <mergeCell ref="AS227:AX227"/>
    <mergeCell ref="A228:A261"/>
    <mergeCell ref="AV265:AX265"/>
    <mergeCell ref="A227:D227"/>
    <mergeCell ref="E227:L227"/>
    <mergeCell ref="M227:P227"/>
    <mergeCell ref="Q227:AA227"/>
    <mergeCell ref="AB227:AE227"/>
    <mergeCell ref="A262:AX262"/>
    <mergeCell ref="AL311:AO311"/>
    <mergeCell ref="AP311:AX311"/>
    <mergeCell ref="A313:AX313"/>
    <mergeCell ref="A314:D314"/>
    <mergeCell ref="E314:AN314"/>
    <mergeCell ref="AO314:AR314"/>
    <mergeCell ref="AS314:AX314"/>
    <mergeCell ref="AF271:AN271"/>
    <mergeCell ref="AO271:AR271"/>
    <mergeCell ref="AS271:AX271"/>
    <mergeCell ref="A272:A305"/>
    <mergeCell ref="AV309:AX309"/>
    <mergeCell ref="A271:D271"/>
    <mergeCell ref="E271:L271"/>
    <mergeCell ref="M271:P271"/>
    <mergeCell ref="Q271:AA271"/>
    <mergeCell ref="AB271:AE271"/>
    <mergeCell ref="A306:AX306"/>
    <mergeCell ref="AL355:AO355"/>
    <mergeCell ref="AP355:AX355"/>
    <mergeCell ref="A357:AX357"/>
    <mergeCell ref="A358:D358"/>
    <mergeCell ref="E358:AN358"/>
    <mergeCell ref="AO358:AR358"/>
    <mergeCell ref="AS358:AX358"/>
    <mergeCell ref="AF315:AN315"/>
    <mergeCell ref="AO315:AR315"/>
    <mergeCell ref="AS315:AX315"/>
    <mergeCell ref="A316:A349"/>
    <mergeCell ref="AV353:AX353"/>
    <mergeCell ref="A315:D315"/>
    <mergeCell ref="E315:L315"/>
    <mergeCell ref="M315:P315"/>
    <mergeCell ref="Q315:AA315"/>
    <mergeCell ref="AB315:AE315"/>
    <mergeCell ref="A350:AX350"/>
    <mergeCell ref="AL399:AO399"/>
    <mergeCell ref="AP399:AX399"/>
    <mergeCell ref="A401:AX401"/>
    <mergeCell ref="A402:D402"/>
    <mergeCell ref="E402:AN402"/>
    <mergeCell ref="AO402:AR402"/>
    <mergeCell ref="AS402:AX402"/>
    <mergeCell ref="AF359:AN359"/>
    <mergeCell ref="AO359:AR359"/>
    <mergeCell ref="AS359:AX359"/>
    <mergeCell ref="A360:A393"/>
    <mergeCell ref="AV397:AX397"/>
    <mergeCell ref="A359:D359"/>
    <mergeCell ref="E359:L359"/>
    <mergeCell ref="M359:P359"/>
    <mergeCell ref="Q359:AA359"/>
    <mergeCell ref="AB359:AE359"/>
    <mergeCell ref="A394:AX394"/>
    <mergeCell ref="A438:AX438"/>
    <mergeCell ref="AF403:AN403"/>
    <mergeCell ref="AO403:AR403"/>
    <mergeCell ref="AS403:AX403"/>
    <mergeCell ref="A404:A437"/>
    <mergeCell ref="A403:D403"/>
    <mergeCell ref="E403:L403"/>
    <mergeCell ref="M403:P403"/>
    <mergeCell ref="Q403:AA403"/>
    <mergeCell ref="AB403:AE403"/>
  </mergeCells>
  <phoneticPr fontId="1"/>
  <dataValidations count="1">
    <dataValidation allowBlank="1" showInputMessage="1" showErrorMessage="1" prompt="途中で改行（Alt+Enter）しないでください" sqref="E6 E50 E94 E138 E182 E226 E270 E314 E358 E402"/>
  </dataValidations>
  <printOptions horizontalCentered="1"/>
  <pageMargins left="0.70866141732283472" right="0.70866141732283472" top="0.55118110236220474" bottom="0.55118110236220474"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zoomScale="90" zoomScaleNormal="90" workbookViewId="0">
      <pane xSplit="2" ySplit="3" topLeftCell="C4" activePane="bottomRight" state="frozen"/>
      <selection pane="topRight"/>
      <selection pane="bottomLeft"/>
      <selection pane="bottomRight"/>
    </sheetView>
  </sheetViews>
  <sheetFormatPr defaultRowHeight="18.75"/>
  <cols>
    <col min="1" max="1" width="18.5" style="44" bestFit="1" customWidth="1"/>
    <col min="2" max="2" width="27.875" style="44" bestFit="1" customWidth="1"/>
    <col min="3" max="3" width="11.125" style="44" bestFit="1" customWidth="1"/>
    <col min="4" max="4" width="13" style="44" bestFit="1" customWidth="1"/>
    <col min="5" max="5" width="23.5" style="44" bestFit="1" customWidth="1"/>
    <col min="6" max="6" width="14.125" style="44" customWidth="1"/>
    <col min="7" max="7" width="16.125" style="44" bestFit="1" customWidth="1"/>
    <col min="8" max="8" width="11.125" style="44" customWidth="1"/>
    <col min="9" max="9" width="19.25" style="44" bestFit="1" customWidth="1"/>
    <col min="10" max="10" width="15" style="44" bestFit="1" customWidth="1"/>
    <col min="11" max="11" width="21.375" style="44" bestFit="1" customWidth="1"/>
    <col min="12" max="12" width="14.75" style="44" customWidth="1"/>
    <col min="13" max="13" width="10.375" style="44" customWidth="1"/>
    <col min="14" max="17" width="12.25" style="44" customWidth="1"/>
    <col min="18" max="18" width="12.25" style="44" bestFit="1" customWidth="1"/>
    <col min="19" max="19" width="15" style="44" bestFit="1" customWidth="1"/>
    <col min="20" max="20" width="13" style="44" bestFit="1" customWidth="1"/>
    <col min="21" max="24" width="14.125" style="44" bestFit="1" customWidth="1"/>
    <col min="25" max="25" width="16.125" style="44" customWidth="1"/>
    <col min="26" max="26" width="18.125" style="44" customWidth="1"/>
    <col min="27" max="16384" width="9" style="44"/>
  </cols>
  <sheetData>
    <row r="1" spans="1:25">
      <c r="A1" s="55" t="s">
        <v>334</v>
      </c>
    </row>
    <row r="2" spans="1:25">
      <c r="A2" s="43">
        <v>1</v>
      </c>
      <c r="B2" s="43">
        <v>2</v>
      </c>
      <c r="C2" s="43">
        <v>3</v>
      </c>
      <c r="D2" s="43">
        <v>4</v>
      </c>
      <c r="E2" s="43">
        <v>5</v>
      </c>
      <c r="F2" s="43">
        <v>6</v>
      </c>
      <c r="G2" s="43">
        <v>7</v>
      </c>
      <c r="H2" s="43">
        <v>8</v>
      </c>
      <c r="I2" s="43">
        <v>9</v>
      </c>
      <c r="J2" s="43">
        <v>10</v>
      </c>
      <c r="K2" s="43">
        <v>11</v>
      </c>
      <c r="L2" s="43">
        <v>12</v>
      </c>
      <c r="M2" s="43">
        <v>13</v>
      </c>
      <c r="N2" s="43">
        <v>14</v>
      </c>
      <c r="O2" s="43">
        <v>15</v>
      </c>
      <c r="P2" s="43">
        <v>16</v>
      </c>
      <c r="Q2" s="43">
        <v>17</v>
      </c>
      <c r="R2" s="43">
        <v>18</v>
      </c>
      <c r="S2" s="43">
        <v>19</v>
      </c>
      <c r="T2" s="43">
        <v>20</v>
      </c>
      <c r="U2" s="43">
        <v>21</v>
      </c>
      <c r="V2" s="43">
        <v>22</v>
      </c>
      <c r="W2" s="43">
        <v>23</v>
      </c>
      <c r="X2" s="43">
        <v>24</v>
      </c>
    </row>
    <row r="3" spans="1:25" s="45" customFormat="1" ht="54" customHeight="1">
      <c r="A3" s="97" t="s">
        <v>110</v>
      </c>
      <c r="B3" s="97" t="s">
        <v>184</v>
      </c>
      <c r="C3" s="98" t="s">
        <v>100</v>
      </c>
      <c r="D3" s="98" t="s">
        <v>99</v>
      </c>
      <c r="E3" s="97" t="s">
        <v>111</v>
      </c>
      <c r="F3" s="97" t="s">
        <v>104</v>
      </c>
      <c r="G3" s="97" t="s">
        <v>105</v>
      </c>
      <c r="H3" s="97" t="s">
        <v>116</v>
      </c>
      <c r="I3" s="97" t="s">
        <v>182</v>
      </c>
      <c r="J3" s="98" t="s">
        <v>207</v>
      </c>
      <c r="K3" s="98" t="s">
        <v>206</v>
      </c>
      <c r="L3" s="97" t="s">
        <v>318</v>
      </c>
      <c r="M3" s="98" t="s">
        <v>101</v>
      </c>
      <c r="N3" s="97" t="s">
        <v>107</v>
      </c>
      <c r="O3" s="97" t="s">
        <v>108</v>
      </c>
      <c r="P3" s="97" t="s">
        <v>108</v>
      </c>
      <c r="Q3" s="97" t="s">
        <v>106</v>
      </c>
      <c r="R3" s="98" t="s">
        <v>209</v>
      </c>
      <c r="S3" s="98" t="s">
        <v>210</v>
      </c>
      <c r="T3" s="97" t="s">
        <v>109</v>
      </c>
      <c r="U3" s="97" t="s">
        <v>117</v>
      </c>
      <c r="V3" s="97" t="s">
        <v>118</v>
      </c>
      <c r="W3" s="97" t="s">
        <v>119</v>
      </c>
      <c r="X3" s="97" t="s">
        <v>120</v>
      </c>
      <c r="Y3" s="74" t="s">
        <v>185</v>
      </c>
    </row>
    <row r="4" spans="1:25" ht="27" customHeight="1">
      <c r="A4" s="64" t="s">
        <v>228</v>
      </c>
      <c r="B4" s="65" t="s">
        <v>215</v>
      </c>
      <c r="C4" s="66" t="s">
        <v>316</v>
      </c>
      <c r="D4" s="66" t="s">
        <v>216</v>
      </c>
      <c r="E4" s="64" t="s">
        <v>140</v>
      </c>
      <c r="F4" s="66" t="s">
        <v>141</v>
      </c>
      <c r="G4" s="66" t="s">
        <v>142</v>
      </c>
      <c r="H4" s="64">
        <v>2017</v>
      </c>
      <c r="I4" s="66" t="s">
        <v>180</v>
      </c>
      <c r="J4" s="64" t="s">
        <v>217</v>
      </c>
      <c r="K4" s="64" t="s">
        <v>214</v>
      </c>
      <c r="L4" s="67">
        <v>15000</v>
      </c>
      <c r="M4" s="68">
        <v>40</v>
      </c>
      <c r="N4" s="69">
        <v>10</v>
      </c>
      <c r="O4" s="69">
        <v>3.5</v>
      </c>
      <c r="P4" s="69">
        <v>3.5</v>
      </c>
      <c r="Q4" s="69">
        <v>2</v>
      </c>
      <c r="R4" s="69">
        <v>3.3</v>
      </c>
      <c r="S4" s="69">
        <v>1.35</v>
      </c>
      <c r="T4" s="66" t="s">
        <v>113</v>
      </c>
      <c r="U4" s="71">
        <v>347420.27</v>
      </c>
      <c r="V4" s="71">
        <v>1377514.88</v>
      </c>
      <c r="W4" s="71">
        <v>347420.1</v>
      </c>
      <c r="X4" s="71">
        <v>1377515.79</v>
      </c>
      <c r="Y4" s="70"/>
    </row>
    <row r="5" spans="1:25" ht="27" customHeight="1">
      <c r="A5" s="46" t="s">
        <v>152</v>
      </c>
      <c r="B5" s="47" t="s">
        <v>161</v>
      </c>
      <c r="C5" s="48" t="s">
        <v>316</v>
      </c>
      <c r="D5" s="48" t="s">
        <v>173</v>
      </c>
      <c r="E5" s="46" t="s">
        <v>178</v>
      </c>
      <c r="F5" s="48" t="s">
        <v>196</v>
      </c>
      <c r="G5" s="48" t="s">
        <v>201</v>
      </c>
      <c r="H5" s="46">
        <v>1999</v>
      </c>
      <c r="I5" s="48" t="s">
        <v>180</v>
      </c>
      <c r="J5" s="46" t="s">
        <v>9</v>
      </c>
      <c r="K5" s="48" t="s">
        <v>221</v>
      </c>
      <c r="L5" s="51">
        <v>12094</v>
      </c>
      <c r="M5" s="50">
        <v>30</v>
      </c>
      <c r="N5" s="52">
        <v>11.5</v>
      </c>
      <c r="O5" s="52">
        <v>4</v>
      </c>
      <c r="P5" s="53">
        <v>4</v>
      </c>
      <c r="Q5" s="53"/>
      <c r="R5" s="53">
        <v>4.6900000000000004</v>
      </c>
      <c r="S5" s="52">
        <v>3.4</v>
      </c>
      <c r="T5" s="48" t="s">
        <v>97</v>
      </c>
      <c r="U5" s="87">
        <v>345103.39</v>
      </c>
      <c r="V5" s="87">
        <v>1374907.1</v>
      </c>
      <c r="W5" s="87">
        <v>345102.95</v>
      </c>
      <c r="X5" s="87">
        <v>1374908.16</v>
      </c>
      <c r="Y5" s="44" t="s">
        <v>186</v>
      </c>
    </row>
    <row r="6" spans="1:25" ht="27" customHeight="1">
      <c r="A6" s="46" t="s">
        <v>153</v>
      </c>
      <c r="B6" s="47" t="s">
        <v>162</v>
      </c>
      <c r="C6" s="48" t="s">
        <v>170</v>
      </c>
      <c r="D6" s="48" t="s">
        <v>174</v>
      </c>
      <c r="E6" s="46" t="s">
        <v>178</v>
      </c>
      <c r="F6" s="48" t="s">
        <v>196</v>
      </c>
      <c r="G6" s="48" t="s">
        <v>202</v>
      </c>
      <c r="H6" s="46">
        <v>1990</v>
      </c>
      <c r="I6" s="48" t="s">
        <v>180</v>
      </c>
      <c r="J6" s="46" t="s">
        <v>9</v>
      </c>
      <c r="K6" s="48" t="s">
        <v>221</v>
      </c>
      <c r="L6" s="51">
        <v>14676</v>
      </c>
      <c r="M6" s="50">
        <v>24</v>
      </c>
      <c r="N6" s="52">
        <v>9.3000000000000007</v>
      </c>
      <c r="O6" s="52"/>
      <c r="P6" s="53"/>
      <c r="Q6" s="53"/>
      <c r="R6" s="53">
        <v>4.84</v>
      </c>
      <c r="S6" s="52">
        <v>1.65</v>
      </c>
      <c r="T6" s="48" t="s">
        <v>97</v>
      </c>
      <c r="U6" s="87">
        <v>344834.77</v>
      </c>
      <c r="V6" s="87">
        <v>1374907.98</v>
      </c>
      <c r="W6" s="87">
        <v>344834</v>
      </c>
      <c r="X6" s="87">
        <v>1374907.79</v>
      </c>
      <c r="Y6" s="44" t="s">
        <v>187</v>
      </c>
    </row>
    <row r="7" spans="1:25" ht="27" customHeight="1">
      <c r="A7" s="46" t="s">
        <v>154</v>
      </c>
      <c r="B7" s="47" t="s">
        <v>163</v>
      </c>
      <c r="C7" s="48" t="s">
        <v>170</v>
      </c>
      <c r="D7" s="48" t="s">
        <v>175</v>
      </c>
      <c r="E7" s="46" t="s">
        <v>178</v>
      </c>
      <c r="F7" s="48" t="s">
        <v>197</v>
      </c>
      <c r="G7" s="48" t="s">
        <v>203</v>
      </c>
      <c r="H7" s="46">
        <v>1989</v>
      </c>
      <c r="I7" s="48" t="s">
        <v>180</v>
      </c>
      <c r="J7" s="46" t="s">
        <v>9</v>
      </c>
      <c r="K7" s="48" t="s">
        <v>221</v>
      </c>
      <c r="L7" s="51">
        <v>26597</v>
      </c>
      <c r="M7" s="50">
        <v>16.5</v>
      </c>
      <c r="N7" s="52">
        <v>10.6</v>
      </c>
      <c r="O7" s="52"/>
      <c r="P7" s="53"/>
      <c r="Q7" s="53"/>
      <c r="R7" s="53">
        <v>6.98</v>
      </c>
      <c r="S7" s="52">
        <v>2.2999999999999998</v>
      </c>
      <c r="T7" s="48" t="s">
        <v>97</v>
      </c>
      <c r="U7" s="87">
        <v>344549.01</v>
      </c>
      <c r="V7" s="87">
        <v>1374840.9</v>
      </c>
      <c r="W7" s="87">
        <v>344548.37</v>
      </c>
      <c r="X7" s="87">
        <v>1374840.78</v>
      </c>
      <c r="Y7" s="44" t="s">
        <v>188</v>
      </c>
    </row>
    <row r="8" spans="1:25" ht="27" customHeight="1">
      <c r="A8" s="46" t="s">
        <v>155</v>
      </c>
      <c r="B8" s="47" t="s">
        <v>164</v>
      </c>
      <c r="C8" s="48" t="s">
        <v>316</v>
      </c>
      <c r="D8" s="48" t="s">
        <v>172</v>
      </c>
      <c r="E8" s="46" t="s">
        <v>103</v>
      </c>
      <c r="F8" s="48" t="s">
        <v>195</v>
      </c>
      <c r="G8" s="48" t="s">
        <v>198</v>
      </c>
      <c r="H8" s="46">
        <v>1986</v>
      </c>
      <c r="I8" s="48" t="s">
        <v>180</v>
      </c>
      <c r="J8" s="48" t="s">
        <v>208</v>
      </c>
      <c r="K8" s="48" t="s">
        <v>222</v>
      </c>
      <c r="L8" s="51">
        <v>11010</v>
      </c>
      <c r="M8" s="50">
        <v>39.9</v>
      </c>
      <c r="N8" s="52">
        <v>11.55</v>
      </c>
      <c r="O8" s="52">
        <v>4</v>
      </c>
      <c r="P8" s="52">
        <v>4</v>
      </c>
      <c r="Q8" s="52">
        <v>3</v>
      </c>
      <c r="R8" s="52">
        <v>4.8499999999999996</v>
      </c>
      <c r="S8" s="52">
        <v>2.5</v>
      </c>
      <c r="T8" s="48" t="s">
        <v>317</v>
      </c>
      <c r="U8" s="87">
        <v>343943.47</v>
      </c>
      <c r="V8" s="87">
        <v>1374709.73</v>
      </c>
      <c r="W8" s="87">
        <v>343942.76</v>
      </c>
      <c r="X8" s="87">
        <v>1374709.84</v>
      </c>
      <c r="Y8" s="44" t="s">
        <v>189</v>
      </c>
    </row>
    <row r="9" spans="1:25" ht="27" customHeight="1">
      <c r="A9" s="46" t="s">
        <v>156</v>
      </c>
      <c r="B9" s="47" t="s">
        <v>165</v>
      </c>
      <c r="C9" s="48" t="s">
        <v>316</v>
      </c>
      <c r="D9" s="48" t="s">
        <v>173</v>
      </c>
      <c r="E9" s="46" t="s">
        <v>178</v>
      </c>
      <c r="F9" s="48" t="s">
        <v>196</v>
      </c>
      <c r="G9" s="48" t="s">
        <v>204</v>
      </c>
      <c r="H9" s="46">
        <v>2007</v>
      </c>
      <c r="I9" s="48" t="s">
        <v>180</v>
      </c>
      <c r="J9" s="48" t="s">
        <v>208</v>
      </c>
      <c r="K9" s="48" t="s">
        <v>223</v>
      </c>
      <c r="L9" s="51">
        <v>13407</v>
      </c>
      <c r="M9" s="50">
        <v>76.099999999999994</v>
      </c>
      <c r="N9" s="52">
        <v>11.5</v>
      </c>
      <c r="O9" s="52">
        <v>4</v>
      </c>
      <c r="P9" s="52">
        <v>4</v>
      </c>
      <c r="Q9" s="53"/>
      <c r="R9" s="53">
        <v>4.5199999999999996</v>
      </c>
      <c r="S9" s="52">
        <v>1.3</v>
      </c>
      <c r="T9" s="48" t="s">
        <v>317</v>
      </c>
      <c r="U9" s="87">
        <v>344953.28</v>
      </c>
      <c r="V9" s="87">
        <v>1374842.23</v>
      </c>
      <c r="W9" s="87">
        <v>344952.46</v>
      </c>
      <c r="X9" s="87">
        <v>1374845.17</v>
      </c>
      <c r="Y9" s="44" t="s">
        <v>190</v>
      </c>
    </row>
    <row r="10" spans="1:25" ht="27" customHeight="1">
      <c r="A10" s="46" t="s">
        <v>157</v>
      </c>
      <c r="B10" s="47" t="s">
        <v>166</v>
      </c>
      <c r="C10" s="48" t="s">
        <v>316</v>
      </c>
      <c r="D10" s="48" t="s">
        <v>173</v>
      </c>
      <c r="E10" s="46" t="s">
        <v>178</v>
      </c>
      <c r="F10" s="48" t="s">
        <v>196</v>
      </c>
      <c r="G10" s="48" t="s">
        <v>204</v>
      </c>
      <c r="H10" s="46">
        <v>2007</v>
      </c>
      <c r="I10" s="46" t="s">
        <v>180</v>
      </c>
      <c r="J10" s="48" t="s">
        <v>208</v>
      </c>
      <c r="K10" s="48" t="s">
        <v>223</v>
      </c>
      <c r="L10" s="51">
        <v>13407</v>
      </c>
      <c r="M10" s="50">
        <v>48.9</v>
      </c>
      <c r="N10" s="52">
        <v>11.5</v>
      </c>
      <c r="O10" s="52"/>
      <c r="P10" s="52"/>
      <c r="Q10" s="53"/>
      <c r="R10" s="53">
        <v>4.5599999999999996</v>
      </c>
      <c r="S10" s="52">
        <v>3</v>
      </c>
      <c r="T10" s="48" t="s">
        <v>317</v>
      </c>
      <c r="U10" s="87">
        <v>344951.96</v>
      </c>
      <c r="V10" s="87">
        <v>1374846.95</v>
      </c>
      <c r="W10" s="87">
        <v>344951.55</v>
      </c>
      <c r="X10" s="87">
        <v>1374848.88</v>
      </c>
      <c r="Y10" s="44" t="s">
        <v>191</v>
      </c>
    </row>
    <row r="11" spans="1:25" ht="27" customHeight="1">
      <c r="A11" s="46" t="s">
        <v>158</v>
      </c>
      <c r="B11" s="47" t="s">
        <v>167</v>
      </c>
      <c r="C11" s="48" t="s">
        <v>316</v>
      </c>
      <c r="D11" s="48" t="s">
        <v>173</v>
      </c>
      <c r="E11" s="46" t="s">
        <v>178</v>
      </c>
      <c r="F11" s="48" t="s">
        <v>196</v>
      </c>
      <c r="G11" s="48" t="s">
        <v>204</v>
      </c>
      <c r="H11" s="46">
        <v>2008</v>
      </c>
      <c r="I11" s="48" t="s">
        <v>180</v>
      </c>
      <c r="J11" s="48" t="s">
        <v>208</v>
      </c>
      <c r="K11" s="48" t="s">
        <v>224</v>
      </c>
      <c r="L11" s="51">
        <v>13407</v>
      </c>
      <c r="M11" s="50">
        <v>81.7</v>
      </c>
      <c r="N11" s="52">
        <v>15</v>
      </c>
      <c r="O11" s="52">
        <v>4</v>
      </c>
      <c r="P11" s="53">
        <v>4</v>
      </c>
      <c r="Q11" s="53"/>
      <c r="R11" s="53">
        <v>4.47</v>
      </c>
      <c r="S11" s="52">
        <v>1.5</v>
      </c>
      <c r="T11" s="48" t="s">
        <v>114</v>
      </c>
      <c r="U11" s="87">
        <v>344943.16</v>
      </c>
      <c r="V11" s="87">
        <v>1374838.6</v>
      </c>
      <c r="W11" s="87">
        <v>344942.53</v>
      </c>
      <c r="X11" s="87">
        <v>1374841.8</v>
      </c>
      <c r="Y11" s="44" t="s">
        <v>192</v>
      </c>
    </row>
    <row r="12" spans="1:25" ht="27" customHeight="1">
      <c r="A12" s="46" t="s">
        <v>159</v>
      </c>
      <c r="B12" s="47" t="s">
        <v>168</v>
      </c>
      <c r="C12" s="48" t="s">
        <v>171</v>
      </c>
      <c r="D12" s="48" t="s">
        <v>176</v>
      </c>
      <c r="E12" s="46" t="s">
        <v>102</v>
      </c>
      <c r="F12" s="48" t="s">
        <v>179</v>
      </c>
      <c r="G12" s="48" t="s">
        <v>200</v>
      </c>
      <c r="H12" s="46">
        <v>1998</v>
      </c>
      <c r="I12" s="48" t="s">
        <v>181</v>
      </c>
      <c r="J12" s="48" t="s">
        <v>208</v>
      </c>
      <c r="K12" s="48" t="s">
        <v>225</v>
      </c>
      <c r="L12" s="73" t="s">
        <v>183</v>
      </c>
      <c r="M12" s="50">
        <v>21.5</v>
      </c>
      <c r="N12" s="52">
        <v>11</v>
      </c>
      <c r="O12" s="52"/>
      <c r="P12" s="53"/>
      <c r="Q12" s="53"/>
      <c r="R12" s="52">
        <v>6.19</v>
      </c>
      <c r="S12" s="52">
        <v>1.7</v>
      </c>
      <c r="T12" s="46" t="s">
        <v>97</v>
      </c>
      <c r="U12" s="87">
        <v>344846.86</v>
      </c>
      <c r="V12" s="87">
        <v>1373342.12</v>
      </c>
      <c r="W12" s="87">
        <v>344846.38</v>
      </c>
      <c r="X12" s="87">
        <v>1373342.91</v>
      </c>
      <c r="Y12" s="44" t="s">
        <v>193</v>
      </c>
    </row>
    <row r="13" spans="1:25" ht="27" customHeight="1">
      <c r="A13" s="46" t="s">
        <v>160</v>
      </c>
      <c r="B13" s="47" t="s">
        <v>169</v>
      </c>
      <c r="C13" s="48" t="s">
        <v>171</v>
      </c>
      <c r="D13" s="48" t="s">
        <v>177</v>
      </c>
      <c r="E13" s="46" t="s">
        <v>178</v>
      </c>
      <c r="F13" s="48" t="s">
        <v>197</v>
      </c>
      <c r="G13" s="48" t="s">
        <v>199</v>
      </c>
      <c r="H13" s="46">
        <v>2017</v>
      </c>
      <c r="I13" s="48" t="s">
        <v>180</v>
      </c>
      <c r="J13" s="48" t="s">
        <v>208</v>
      </c>
      <c r="K13" s="48" t="s">
        <v>226</v>
      </c>
      <c r="L13" s="73" t="s">
        <v>183</v>
      </c>
      <c r="M13" s="50">
        <v>29.1</v>
      </c>
      <c r="N13" s="52">
        <v>7.5</v>
      </c>
      <c r="O13" s="52">
        <v>2.25</v>
      </c>
      <c r="P13" s="53">
        <v>2.25</v>
      </c>
      <c r="Q13" s="53">
        <v>2.8</v>
      </c>
      <c r="R13" s="53">
        <v>3</v>
      </c>
      <c r="S13" s="53">
        <v>1.35</v>
      </c>
      <c r="T13" s="48" t="s">
        <v>115</v>
      </c>
      <c r="U13" s="87">
        <v>344431.58</v>
      </c>
      <c r="V13" s="87">
        <v>1374505.66</v>
      </c>
      <c r="W13" s="87">
        <v>344430.63</v>
      </c>
      <c r="X13" s="87">
        <v>1374505.34</v>
      </c>
      <c r="Y13" s="44" t="s">
        <v>194</v>
      </c>
    </row>
    <row r="15" spans="1:25">
      <c r="C15" s="55" t="s">
        <v>316</v>
      </c>
      <c r="E15" s="44" t="s">
        <v>93</v>
      </c>
      <c r="F15" s="44" t="s">
        <v>11</v>
      </c>
      <c r="I15" s="55" t="s">
        <v>211</v>
      </c>
      <c r="J15" s="55" t="s">
        <v>316</v>
      </c>
      <c r="L15" s="55" t="s">
        <v>205</v>
      </c>
      <c r="O15" s="55"/>
      <c r="T15" s="44" t="s">
        <v>97</v>
      </c>
    </row>
    <row r="16" spans="1:25">
      <c r="C16" s="44" t="s">
        <v>8</v>
      </c>
      <c r="E16" s="44" t="s">
        <v>94</v>
      </c>
      <c r="F16" s="44" t="s">
        <v>12</v>
      </c>
      <c r="I16" s="55" t="s">
        <v>212</v>
      </c>
      <c r="J16" s="44" t="s">
        <v>8</v>
      </c>
      <c r="T16" s="55" t="s">
        <v>112</v>
      </c>
    </row>
    <row r="17" spans="3:20">
      <c r="C17" s="44" t="s">
        <v>9</v>
      </c>
      <c r="E17" s="44" t="s">
        <v>95</v>
      </c>
      <c r="F17" s="44" t="s">
        <v>13</v>
      </c>
      <c r="I17" s="55" t="s">
        <v>213</v>
      </c>
      <c r="J17" s="44" t="s">
        <v>9</v>
      </c>
      <c r="T17" s="55" t="s">
        <v>115</v>
      </c>
    </row>
    <row r="18" spans="3:20">
      <c r="C18" s="44" t="s">
        <v>10</v>
      </c>
      <c r="E18" s="44" t="s">
        <v>96</v>
      </c>
      <c r="F18" s="44" t="s">
        <v>14</v>
      </c>
      <c r="J18" s="44" t="s">
        <v>10</v>
      </c>
      <c r="T18" s="55" t="s">
        <v>113</v>
      </c>
    </row>
    <row r="19" spans="3:20">
      <c r="E19" s="55" t="s">
        <v>140</v>
      </c>
      <c r="F19" s="44" t="s">
        <v>15</v>
      </c>
      <c r="K19" s="55"/>
      <c r="T19" s="55" t="s">
        <v>114</v>
      </c>
    </row>
    <row r="20" spans="3:20">
      <c r="F20" s="44" t="s">
        <v>16</v>
      </c>
      <c r="T20" s="44" t="s">
        <v>6</v>
      </c>
    </row>
    <row r="21" spans="3:20">
      <c r="F21" s="44" t="s">
        <v>17</v>
      </c>
    </row>
    <row r="22" spans="3:20">
      <c r="F22" s="55" t="s">
        <v>141</v>
      </c>
    </row>
  </sheetData>
  <autoFilter ref="A3:Z13"/>
  <phoneticPr fontId="1"/>
  <dataValidations count="6">
    <dataValidation type="list" allowBlank="1" showInputMessage="1" showErrorMessage="1" sqref="C4:C13">
      <formula1>$C$15:$C$18</formula1>
    </dataValidation>
    <dataValidation type="list" allowBlank="1" showInputMessage="1" showErrorMessage="1" sqref="I4:I13">
      <formula1>$I$15:$I$19</formula1>
    </dataValidation>
    <dataValidation type="list" allowBlank="1" showInputMessage="1" showErrorMessage="1" sqref="J5:J13">
      <formula1>$J$15:$J$18</formula1>
    </dataValidation>
    <dataValidation type="list" allowBlank="1" showInputMessage="1" showErrorMessage="1" sqref="T4:T13">
      <formula1>$T$15:$T$20</formula1>
    </dataValidation>
    <dataValidation type="list" allowBlank="1" showInputMessage="1" showErrorMessage="1" sqref="E4:E13">
      <formula1>$E$15:$E$19</formula1>
    </dataValidation>
    <dataValidation type="list" allowBlank="1" showInputMessage="1" showErrorMessage="1" sqref="F4:F13">
      <formula1>$F$15:$F$22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90" zoomScaleNormal="90" workbookViewId="0">
      <pane ySplit="3" topLeftCell="A4" activePane="bottomLeft" state="frozen"/>
      <selection activeCell="D9" sqref="D9"/>
      <selection pane="bottomLeft"/>
    </sheetView>
  </sheetViews>
  <sheetFormatPr defaultRowHeight="18.75"/>
  <cols>
    <col min="1" max="1" width="11.125" style="44" bestFit="1" customWidth="1"/>
    <col min="2" max="2" width="29.875" style="44" bestFit="1" customWidth="1"/>
    <col min="3" max="3" width="11.625" style="44" bestFit="1" customWidth="1"/>
    <col min="4" max="16384" width="9" style="44"/>
  </cols>
  <sheetData>
    <row r="1" spans="1:3">
      <c r="A1" s="55" t="s">
        <v>336</v>
      </c>
    </row>
    <row r="2" spans="1:3">
      <c r="A2" s="43">
        <v>1</v>
      </c>
      <c r="B2" s="43">
        <v>2</v>
      </c>
      <c r="C2" s="43">
        <v>3</v>
      </c>
    </row>
    <row r="3" spans="1:3" s="45" customFormat="1" ht="54" customHeight="1">
      <c r="A3" s="49" t="s">
        <v>7</v>
      </c>
      <c r="B3" s="49" t="s">
        <v>129</v>
      </c>
      <c r="C3" s="49" t="s">
        <v>335</v>
      </c>
    </row>
    <row r="4" spans="1:3" ht="27" customHeight="1">
      <c r="A4" s="87">
        <v>1</v>
      </c>
      <c r="B4" s="88" t="s">
        <v>272</v>
      </c>
      <c r="C4" s="89" t="s">
        <v>305</v>
      </c>
    </row>
    <row r="5" spans="1:3" ht="27" customHeight="1">
      <c r="A5" s="87">
        <v>2</v>
      </c>
      <c r="B5" s="88" t="s">
        <v>273</v>
      </c>
      <c r="C5" s="90" t="s">
        <v>306</v>
      </c>
    </row>
    <row r="6" spans="1:3" ht="27" customHeight="1">
      <c r="A6" s="87">
        <v>3</v>
      </c>
      <c r="B6" s="88" t="s">
        <v>274</v>
      </c>
      <c r="C6" s="90" t="s">
        <v>307</v>
      </c>
    </row>
    <row r="7" spans="1:3" ht="27" customHeight="1">
      <c r="A7" s="87">
        <v>4</v>
      </c>
      <c r="B7" s="88" t="s">
        <v>275</v>
      </c>
      <c r="C7" s="89">
        <v>82</v>
      </c>
    </row>
    <row r="8" spans="1:3" ht="27" customHeight="1">
      <c r="A8" s="87">
        <v>5</v>
      </c>
      <c r="B8" s="88" t="s">
        <v>276</v>
      </c>
      <c r="C8" s="89" t="s">
        <v>308</v>
      </c>
    </row>
    <row r="9" spans="1:3" ht="27" customHeight="1">
      <c r="A9" s="87">
        <v>6</v>
      </c>
      <c r="B9" s="88" t="s">
        <v>277</v>
      </c>
      <c r="C9" s="89" t="s">
        <v>309</v>
      </c>
    </row>
    <row r="10" spans="1:3" ht="27" customHeight="1">
      <c r="A10" s="87">
        <v>7</v>
      </c>
      <c r="B10" s="88" t="s">
        <v>270</v>
      </c>
      <c r="C10" s="89" t="s">
        <v>309</v>
      </c>
    </row>
    <row r="11" spans="1:3" ht="27" customHeight="1">
      <c r="A11" s="87">
        <v>8</v>
      </c>
      <c r="B11" s="88" t="s">
        <v>278</v>
      </c>
      <c r="C11" s="89">
        <v>88</v>
      </c>
    </row>
    <row r="12" spans="1:3" ht="27" customHeight="1">
      <c r="A12" s="87">
        <v>9</v>
      </c>
      <c r="B12" s="88" t="s">
        <v>279</v>
      </c>
      <c r="C12" s="89" t="s">
        <v>310</v>
      </c>
    </row>
    <row r="13" spans="1:3" ht="27" customHeight="1">
      <c r="A13" s="87">
        <v>10</v>
      </c>
      <c r="B13" s="88" t="s">
        <v>280</v>
      </c>
      <c r="C13" s="89">
        <v>93</v>
      </c>
    </row>
    <row r="14" spans="1:3" ht="27" customHeight="1">
      <c r="A14" s="87">
        <v>11</v>
      </c>
      <c r="B14" s="88" t="s">
        <v>281</v>
      </c>
      <c r="C14" s="90">
        <v>93</v>
      </c>
    </row>
    <row r="15" spans="1:3" ht="27" customHeight="1">
      <c r="A15" s="87">
        <v>12</v>
      </c>
      <c r="B15" s="88" t="s">
        <v>282</v>
      </c>
      <c r="C15" s="90">
        <v>99</v>
      </c>
    </row>
    <row r="16" spans="1:3" ht="27" customHeight="1">
      <c r="A16" s="87">
        <v>13</v>
      </c>
      <c r="B16" s="88" t="s">
        <v>283</v>
      </c>
      <c r="C16" s="90">
        <v>101</v>
      </c>
    </row>
    <row r="17" spans="1:4" ht="27" customHeight="1">
      <c r="A17" s="87">
        <v>14</v>
      </c>
      <c r="B17" s="88" t="s">
        <v>302</v>
      </c>
      <c r="C17" s="89">
        <v>105109112</v>
      </c>
    </row>
    <row r="18" spans="1:4" ht="27" customHeight="1">
      <c r="A18" s="87">
        <v>15</v>
      </c>
      <c r="B18" s="88" t="s">
        <v>303</v>
      </c>
      <c r="C18" s="89">
        <v>109112</v>
      </c>
    </row>
    <row r="19" spans="1:4" ht="27" customHeight="1">
      <c r="A19" s="87">
        <v>16</v>
      </c>
      <c r="B19" s="88" t="s">
        <v>284</v>
      </c>
      <c r="C19" s="89">
        <v>113</v>
      </c>
    </row>
    <row r="20" spans="1:4" ht="27" customHeight="1">
      <c r="A20" s="87">
        <v>17</v>
      </c>
      <c r="B20" s="88" t="s">
        <v>304</v>
      </c>
      <c r="C20" s="89">
        <v>114</v>
      </c>
    </row>
    <row r="21" spans="1:4" ht="27" customHeight="1">
      <c r="A21" s="87">
        <v>18</v>
      </c>
      <c r="B21" s="88" t="s">
        <v>285</v>
      </c>
      <c r="C21" s="89">
        <v>114</v>
      </c>
      <c r="D21" s="55"/>
    </row>
    <row r="22" spans="1:4" ht="27" customHeight="1">
      <c r="A22" s="87">
        <v>19</v>
      </c>
      <c r="B22" s="88" t="str">
        <f>CONCATENATE(様式A!$AC$64,様式A!$AE$64,様式A!$AF$64,様式A!$AJ$64)</f>
        <v>その他（）</v>
      </c>
      <c r="C22" s="90" t="s">
        <v>311</v>
      </c>
      <c r="D22" s="55" t="s">
        <v>312</v>
      </c>
    </row>
    <row r="23" spans="1:4" ht="27" customHeight="1">
      <c r="A23" s="87">
        <v>20</v>
      </c>
      <c r="B23" s="88" t="str">
        <f>CONCATENATE(様式A!$AC$65,様式A!$AE$65,様式A!$AF$65,様式A!$AJ$65)</f>
        <v>その他（）</v>
      </c>
      <c r="C23" s="90" t="s">
        <v>311</v>
      </c>
      <c r="D23" s="55" t="s">
        <v>312</v>
      </c>
    </row>
    <row r="24" spans="1:4" ht="27" customHeight="1">
      <c r="A24" s="87">
        <v>21</v>
      </c>
      <c r="B24" s="88"/>
      <c r="C24" s="89"/>
    </row>
    <row r="25" spans="1:4" ht="27" customHeight="1">
      <c r="A25" s="87">
        <v>22</v>
      </c>
      <c r="B25" s="88"/>
      <c r="C25" s="90"/>
    </row>
    <row r="26" spans="1:4" ht="27" customHeight="1">
      <c r="A26" s="87">
        <v>23</v>
      </c>
      <c r="B26" s="88"/>
      <c r="C26" s="89"/>
    </row>
    <row r="27" spans="1:4" ht="27" customHeight="1">
      <c r="A27" s="87">
        <v>24</v>
      </c>
      <c r="B27" s="88"/>
      <c r="C27" s="89"/>
    </row>
    <row r="28" spans="1:4" ht="27" customHeight="1">
      <c r="A28" s="87">
        <v>25</v>
      </c>
      <c r="B28" s="88"/>
      <c r="C28" s="89"/>
    </row>
    <row r="29" spans="1:4" ht="27" customHeight="1">
      <c r="A29" s="87">
        <v>26</v>
      </c>
      <c r="B29" s="88"/>
      <c r="C29" s="91"/>
    </row>
    <row r="30" spans="1:4" ht="27" customHeight="1">
      <c r="A30" s="87">
        <v>27</v>
      </c>
      <c r="B30" s="88"/>
      <c r="C30" s="89"/>
    </row>
    <row r="31" spans="1:4" ht="27" customHeight="1">
      <c r="A31" s="87">
        <v>28</v>
      </c>
      <c r="B31" s="88"/>
      <c r="C31" s="89"/>
    </row>
    <row r="32" spans="1:4" ht="27" customHeight="1">
      <c r="A32" s="87">
        <v>29</v>
      </c>
      <c r="B32" s="88"/>
      <c r="C32" s="91"/>
    </row>
    <row r="33" spans="1:3" ht="27" customHeight="1">
      <c r="A33" s="87">
        <v>30</v>
      </c>
      <c r="B33" s="88"/>
      <c r="C33" s="89"/>
    </row>
    <row r="34" spans="1:3" ht="27" customHeight="1">
      <c r="A34" s="87">
        <v>31</v>
      </c>
      <c r="B34" s="88"/>
      <c r="C34" s="89"/>
    </row>
    <row r="35" spans="1:3" ht="27" customHeight="1">
      <c r="A35" s="87">
        <v>32</v>
      </c>
      <c r="B35" s="88"/>
      <c r="C35" s="89"/>
    </row>
    <row r="36" spans="1:3" ht="27" customHeight="1">
      <c r="A36" s="87">
        <v>33</v>
      </c>
      <c r="B36" s="88"/>
      <c r="C36" s="89"/>
    </row>
    <row r="37" spans="1:3" ht="27" customHeight="1">
      <c r="A37" s="87">
        <v>34</v>
      </c>
      <c r="B37" s="88"/>
      <c r="C37" s="89"/>
    </row>
    <row r="38" spans="1:3" ht="27" customHeight="1">
      <c r="A38" s="87">
        <v>35</v>
      </c>
      <c r="B38" s="88"/>
      <c r="C38" s="89"/>
    </row>
    <row r="39" spans="1:3" ht="27" customHeight="1">
      <c r="A39" s="87">
        <v>36</v>
      </c>
      <c r="B39" s="88"/>
      <c r="C39" s="89"/>
    </row>
    <row r="40" spans="1:3" ht="27" customHeight="1">
      <c r="A40" s="87">
        <v>37</v>
      </c>
      <c r="B40" s="88"/>
      <c r="C40" s="91"/>
    </row>
    <row r="41" spans="1:3" ht="27" customHeight="1">
      <c r="A41" s="87">
        <v>38</v>
      </c>
      <c r="B41" s="88"/>
      <c r="C41" s="89"/>
    </row>
    <row r="42" spans="1:3" ht="27" customHeight="1">
      <c r="A42" s="87">
        <v>39</v>
      </c>
      <c r="B42" s="88"/>
      <c r="C42" s="89"/>
    </row>
    <row r="43" spans="1:3" ht="27" customHeight="1">
      <c r="A43" s="87">
        <v>40</v>
      </c>
      <c r="B43" s="88"/>
      <c r="C43" s="89"/>
    </row>
  </sheetData>
  <autoFilter ref="A3:B43"/>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様式A</vt:lpstr>
      <vt:lpstr>様式B</vt:lpstr>
      <vt:lpstr>様式C</vt:lpstr>
      <vt:lpstr>様式D</vt:lpstr>
      <vt:lpstr>【編集厳禁】施設情報</vt:lpstr>
      <vt:lpstr>【編集厳禁】工法リスト</vt:lpstr>
      <vt:lpstr>様式A!Print_Area</vt:lpstr>
      <vt:lpstr>様式B!Print_Area</vt:lpstr>
      <vt:lpstr>様式C!Print_Area</vt:lpstr>
      <vt:lpstr>様式D!Print_Area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浜松市 篠原</cp:lastModifiedBy>
  <cp:lastPrinted>2020-02-14T03:20:57Z</cp:lastPrinted>
  <dcterms:created xsi:type="dcterms:W3CDTF">2018-07-22T02:08:12Z</dcterms:created>
  <dcterms:modified xsi:type="dcterms:W3CDTF">2020-03-16T02:33:38Z</dcterms:modified>
</cp:coreProperties>
</file>