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645" yWindow="-30" windowWidth="14430" windowHeight="11760" activeTab="1"/>
  </bookViews>
  <sheets>
    <sheet name="入力シート" sheetId="1" r:id="rId1"/>
    <sheet name="第１０号様式" sheetId="11" r:id="rId2"/>
    <sheet name="1" sheetId="16" r:id="rId3"/>
  </sheets>
  <definedNames>
    <definedName name="_xlnm.Print_Area" localSheetId="2">'1'!$A$1:$BG$198</definedName>
    <definedName name="_xlnm.Print_Area" localSheetId="1">第１０号様式!$A$1:$BG$198</definedName>
  </definedNames>
  <calcPr calcId="145621"/>
</workbook>
</file>

<file path=xl/calcChain.xml><?xml version="1.0" encoding="utf-8"?>
<calcChain xmlns="http://schemas.openxmlformats.org/spreadsheetml/2006/main">
  <c r="BN1" i="16" l="1"/>
  <c r="BP1" i="16" s="1"/>
  <c r="I474" i="1" l="1"/>
  <c r="I475" i="1" s="1"/>
  <c r="BP472" i="16"/>
  <c r="BP456" i="16"/>
  <c r="BP440" i="16"/>
  <c r="BP424" i="16"/>
  <c r="BP408" i="16"/>
  <c r="BP392" i="16"/>
  <c r="BP376" i="16"/>
  <c r="BP360" i="16"/>
  <c r="BP344" i="16"/>
  <c r="BP328" i="16"/>
  <c r="BP312" i="16"/>
  <c r="BP296" i="16"/>
  <c r="BP280" i="16"/>
  <c r="BP264" i="16"/>
  <c r="BP248" i="16"/>
  <c r="BP232" i="16"/>
  <c r="BP216" i="16"/>
  <c r="BP200" i="16"/>
  <c r="BP184" i="16"/>
  <c r="BP171" i="16"/>
  <c r="BP462" i="16"/>
  <c r="BP441" i="16"/>
  <c r="BP419" i="16"/>
  <c r="BP398" i="16"/>
  <c r="BP377" i="16"/>
  <c r="BP355" i="16"/>
  <c r="BP334" i="16"/>
  <c r="BP313" i="16"/>
  <c r="BP291" i="16"/>
  <c r="BP270" i="16"/>
  <c r="BP249" i="16"/>
  <c r="BP227" i="16"/>
  <c r="BP206" i="16"/>
  <c r="BP185" i="16"/>
  <c r="BP164" i="16"/>
  <c r="BP466" i="16"/>
  <c r="BP445" i="16"/>
  <c r="BP423" i="16"/>
  <c r="BP402" i="16"/>
  <c r="BP381" i="16"/>
  <c r="BP359" i="16"/>
  <c r="BP338" i="16"/>
  <c r="BP317" i="16"/>
  <c r="BP295" i="16"/>
  <c r="BP274" i="16"/>
  <c r="BP253" i="16"/>
  <c r="BP231" i="16"/>
  <c r="BP210" i="16"/>
  <c r="BP189" i="16"/>
  <c r="BP169" i="16"/>
  <c r="BP157" i="16"/>
  <c r="BP149" i="16"/>
  <c r="BP465" i="16"/>
  <c r="BP443" i="16"/>
  <c r="BP422" i="16"/>
  <c r="BP401" i="16"/>
  <c r="BP379" i="16"/>
  <c r="BP358" i="16"/>
  <c r="BP337" i="16"/>
  <c r="BP315" i="16"/>
  <c r="BP294" i="16"/>
  <c r="BP273" i="16"/>
  <c r="BP251" i="16"/>
  <c r="BP230" i="16"/>
  <c r="BP209" i="16"/>
  <c r="BP187" i="16"/>
  <c r="BP150" i="16"/>
  <c r="BP426" i="16"/>
  <c r="BP341" i="16"/>
  <c r="BP255" i="16"/>
  <c r="BP177" i="16"/>
  <c r="BP135" i="16"/>
  <c r="BP124" i="16"/>
  <c r="BP114" i="16"/>
  <c r="BP98" i="16"/>
  <c r="BP421" i="16"/>
  <c r="BP335" i="16"/>
  <c r="BP250" i="16"/>
  <c r="BP168" i="16"/>
  <c r="BP134" i="16"/>
  <c r="BP112" i="16"/>
  <c r="BP80" i="16"/>
  <c r="BP330" i="16"/>
  <c r="BP119" i="16"/>
  <c r="BP453" i="16"/>
  <c r="BP41" i="16"/>
  <c r="BP431" i="16"/>
  <c r="BP44" i="16"/>
  <c r="BP18" i="16"/>
  <c r="BP48" i="16"/>
  <c r="BP468" i="16"/>
  <c r="BP452" i="16"/>
  <c r="BP436" i="16"/>
  <c r="BP420" i="16"/>
  <c r="BP404" i="16"/>
  <c r="BP388" i="16"/>
  <c r="BP372" i="16"/>
  <c r="BP356" i="16"/>
  <c r="BP340" i="16"/>
  <c r="BP324" i="16"/>
  <c r="BP308" i="16"/>
  <c r="BP292" i="16"/>
  <c r="BP276" i="16"/>
  <c r="BP260" i="16"/>
  <c r="BP244" i="16"/>
  <c r="BP228" i="16"/>
  <c r="BP212" i="16"/>
  <c r="BP196" i="16"/>
  <c r="BP181" i="16"/>
  <c r="BP167" i="16"/>
  <c r="BP457" i="16"/>
  <c r="BP435" i="16"/>
  <c r="BP414" i="16"/>
  <c r="BP393" i="16"/>
  <c r="BP371" i="16"/>
  <c r="BP350" i="16"/>
  <c r="BP329" i="16"/>
  <c r="BP307" i="16"/>
  <c r="BP286" i="16"/>
  <c r="BP265" i="16"/>
  <c r="BP243" i="16"/>
  <c r="BP222" i="16"/>
  <c r="BP201" i="16"/>
  <c r="BP180" i="16"/>
  <c r="BP160" i="16"/>
  <c r="BP461" i="16"/>
  <c r="BP439" i="16"/>
  <c r="BP418" i="16"/>
  <c r="BP397" i="16"/>
  <c r="BP375" i="16"/>
  <c r="BP354" i="16"/>
  <c r="BP333" i="16"/>
  <c r="BP311" i="16"/>
  <c r="BP290" i="16"/>
  <c r="BP269" i="16"/>
  <c r="BP247" i="16"/>
  <c r="BP226" i="16"/>
  <c r="BP205" i="16"/>
  <c r="BP183" i="16"/>
  <c r="BP165" i="16"/>
  <c r="BP156" i="16"/>
  <c r="BP147" i="16"/>
  <c r="BP459" i="16"/>
  <c r="BP438" i="16"/>
  <c r="BP417" i="16"/>
  <c r="BP395" i="16"/>
  <c r="BP374" i="16"/>
  <c r="BP353" i="16"/>
  <c r="BP331" i="16"/>
  <c r="BP310" i="16"/>
  <c r="BP289" i="16"/>
  <c r="BP267" i="16"/>
  <c r="BP246" i="16"/>
  <c r="BP225" i="16"/>
  <c r="BP203" i="16"/>
  <c r="BP174" i="16"/>
  <c r="BP145" i="16"/>
  <c r="BP405" i="16"/>
  <c r="BP319" i="16"/>
  <c r="BP234" i="16"/>
  <c r="BP170" i="16"/>
  <c r="BP133" i="16"/>
  <c r="BP121" i="16"/>
  <c r="BP111" i="16"/>
  <c r="BP70" i="16"/>
  <c r="BP399" i="16"/>
  <c r="BP314" i="16"/>
  <c r="BP229" i="16"/>
  <c r="BP142" i="16"/>
  <c r="BP132" i="16"/>
  <c r="BP107" i="16"/>
  <c r="BP95" i="16"/>
  <c r="BP87" i="16"/>
  <c r="BP79" i="16"/>
  <c r="BP69" i="16"/>
  <c r="BP58" i="16"/>
  <c r="BP394" i="16"/>
  <c r="BP309" i="16"/>
  <c r="BP223" i="16"/>
  <c r="BP148" i="16"/>
  <c r="BP126" i="16"/>
  <c r="BP116" i="16"/>
  <c r="BP101" i="16"/>
  <c r="BP64" i="16"/>
  <c r="BP367" i="16"/>
  <c r="BP123" i="16"/>
  <c r="BP89" i="16"/>
  <c r="BP52" i="16"/>
  <c r="BP40" i="16"/>
  <c r="BP29" i="16"/>
  <c r="BP5" i="16"/>
  <c r="BP25" i="16"/>
  <c r="BP15" i="16"/>
  <c r="BP346" i="16"/>
  <c r="BP93" i="16"/>
  <c r="BP68" i="16"/>
  <c r="BP38" i="16"/>
  <c r="BP389" i="16"/>
  <c r="BP129" i="16"/>
  <c r="BP43" i="16"/>
  <c r="BP16" i="16"/>
  <c r="BP239" i="16"/>
  <c r="BP86" i="16"/>
  <c r="BP57" i="16"/>
  <c r="BP45" i="16"/>
  <c r="BP33" i="16"/>
  <c r="BP13" i="16"/>
  <c r="BP4" i="16"/>
  <c r="BP61" i="16"/>
  <c r="BP303" i="16"/>
  <c r="BP32" i="16"/>
  <c r="BP9" i="16"/>
  <c r="BP81" i="16"/>
  <c r="BP42" i="16"/>
  <c r="BP12" i="16"/>
  <c r="BP429" i="16"/>
  <c r="BP271" i="16"/>
  <c r="BP75" i="16"/>
  <c r="BP351" i="16"/>
  <c r="BP138" i="16"/>
  <c r="BP71" i="16"/>
  <c r="BP63" i="16"/>
  <c r="BP14" i="16"/>
  <c r="BP8" i="16"/>
  <c r="BP50" i="16"/>
  <c r="BP410" i="16"/>
  <c r="BP51" i="16"/>
  <c r="BP10" i="16"/>
  <c r="BP72" i="16"/>
  <c r="BP131" i="16"/>
  <c r="BP141" i="16"/>
  <c r="BP31" i="16"/>
  <c r="BP17" i="16"/>
  <c r="BP20" i="16"/>
  <c r="BP325" i="16"/>
  <c r="BP36" i="16"/>
  <c r="BP464" i="16"/>
  <c r="BP448" i="16"/>
  <c r="BP432" i="16"/>
  <c r="BP416" i="16"/>
  <c r="BP400" i="16"/>
  <c r="BP384" i="16"/>
  <c r="BP368" i="16"/>
  <c r="BP352" i="16"/>
  <c r="BP336" i="16"/>
  <c r="BP320" i="16"/>
  <c r="BP304" i="16"/>
  <c r="BP288" i="16"/>
  <c r="BP272" i="16"/>
  <c r="BP256" i="16"/>
  <c r="BP240" i="16"/>
  <c r="BP224" i="16"/>
  <c r="BP208" i="16"/>
  <c r="BP192" i="16"/>
  <c r="BP179" i="16"/>
  <c r="BP473" i="16"/>
  <c r="BP451" i="16"/>
  <c r="BP430" i="16"/>
  <c r="BP409" i="16"/>
  <c r="BP387" i="16"/>
  <c r="BP366" i="16"/>
  <c r="BP345" i="16"/>
  <c r="BP323" i="16"/>
  <c r="BP302" i="16"/>
  <c r="BP281" i="16"/>
  <c r="BP259" i="16"/>
  <c r="BP238" i="16"/>
  <c r="BP217" i="16"/>
  <c r="BP195" i="16"/>
  <c r="BP173" i="16"/>
  <c r="BP151" i="16"/>
  <c r="BP455" i="16"/>
  <c r="BP434" i="16"/>
  <c r="BP413" i="16"/>
  <c r="BP391" i="16"/>
  <c r="BP370" i="16"/>
  <c r="BP349" i="16"/>
  <c r="BP327" i="16"/>
  <c r="BP306" i="16"/>
  <c r="BP285" i="16"/>
  <c r="BP263" i="16"/>
  <c r="BP242" i="16"/>
  <c r="BP221" i="16"/>
  <c r="BP199" i="16"/>
  <c r="BP178" i="16"/>
  <c r="BP161" i="16"/>
  <c r="BP154" i="16"/>
  <c r="BP143" i="16"/>
  <c r="BP454" i="16"/>
  <c r="BP433" i="16"/>
  <c r="BP411" i="16"/>
  <c r="BP390" i="16"/>
  <c r="BP369" i="16"/>
  <c r="BP347" i="16"/>
  <c r="BP326" i="16"/>
  <c r="BP305" i="16"/>
  <c r="BP283" i="16"/>
  <c r="BP262" i="16"/>
  <c r="BP241" i="16"/>
  <c r="BP219" i="16"/>
  <c r="BP198" i="16"/>
  <c r="BP172" i="16"/>
  <c r="BP469" i="16"/>
  <c r="BP383" i="16"/>
  <c r="BP298" i="16"/>
  <c r="BP213" i="16"/>
  <c r="BP163" i="16"/>
  <c r="BP130" i="16"/>
  <c r="BP118" i="16"/>
  <c r="BP108" i="16"/>
  <c r="BP463" i="16"/>
  <c r="BP378" i="16"/>
  <c r="BP293" i="16"/>
  <c r="BP207" i="16"/>
  <c r="BP140" i="16"/>
  <c r="BP128" i="16"/>
  <c r="BP105" i="16"/>
  <c r="BP92" i="16"/>
  <c r="BP84" i="16"/>
  <c r="BP78" i="16"/>
  <c r="BP67" i="16"/>
  <c r="BP458" i="16"/>
  <c r="BP373" i="16"/>
  <c r="BP287" i="16"/>
  <c r="BP202" i="16"/>
  <c r="BP146" i="16"/>
  <c r="BP125" i="16"/>
  <c r="BP115" i="16"/>
  <c r="BP99" i="16"/>
  <c r="BP62" i="16"/>
  <c r="BP282" i="16"/>
  <c r="BP106" i="16"/>
  <c r="BP74" i="16"/>
  <c r="BP47" i="16"/>
  <c r="BP35" i="16"/>
  <c r="BP28" i="16"/>
  <c r="BP85" i="16"/>
  <c r="BP22" i="16"/>
  <c r="BP11" i="16"/>
  <c r="BP261" i="16"/>
  <c r="BP82" i="16"/>
  <c r="BP27" i="16"/>
  <c r="BP113" i="16"/>
  <c r="BP153" i="16"/>
  <c r="BP54" i="16"/>
  <c r="BP30" i="16"/>
  <c r="BP450" i="16"/>
  <c r="BP343" i="16"/>
  <c r="BP301" i="16"/>
  <c r="BP258" i="16"/>
  <c r="BP215" i="16"/>
  <c r="BP176" i="16"/>
  <c r="BP152" i="16"/>
  <c r="BP449" i="16"/>
  <c r="BP406" i="16"/>
  <c r="BP363" i="16"/>
  <c r="BP321" i="16"/>
  <c r="BP278" i="16"/>
  <c r="BP235" i="16"/>
  <c r="BP193" i="16"/>
  <c r="BP447" i="16"/>
  <c r="BP277" i="16"/>
  <c r="BP139" i="16"/>
  <c r="BP117" i="16"/>
  <c r="BP442" i="16"/>
  <c r="BP186" i="16"/>
  <c r="BP122" i="16"/>
  <c r="BP83" i="16"/>
  <c r="BP437" i="16"/>
  <c r="BP182" i="16"/>
  <c r="BP110" i="16"/>
  <c r="BP197" i="16"/>
  <c r="BP46" i="16"/>
  <c r="BP49" i="16"/>
  <c r="BP158" i="16"/>
  <c r="BP218" i="16"/>
  <c r="BP23" i="16"/>
  <c r="BP76" i="16"/>
  <c r="BP26" i="16"/>
  <c r="BP88" i="16"/>
  <c r="BP59" i="16"/>
  <c r="BP245" i="16"/>
  <c r="BP66" i="16"/>
  <c r="BP53" i="16"/>
  <c r="BP37" i="16"/>
  <c r="BP73" i="16"/>
  <c r="BP55" i="16"/>
  <c r="BP60" i="16"/>
  <c r="BP7" i="16"/>
  <c r="BP460" i="16"/>
  <c r="BP444" i="16"/>
  <c r="BP428" i="16"/>
  <c r="BP412" i="16"/>
  <c r="BP396" i="16"/>
  <c r="BP380" i="16"/>
  <c r="BP364" i="16"/>
  <c r="BP348" i="16"/>
  <c r="BP332" i="16"/>
  <c r="BP316" i="16"/>
  <c r="BP300" i="16"/>
  <c r="BP284" i="16"/>
  <c r="BP268" i="16"/>
  <c r="BP252" i="16"/>
  <c r="BP236" i="16"/>
  <c r="BP220" i="16"/>
  <c r="BP204" i="16"/>
  <c r="BP188" i="16"/>
  <c r="BP175" i="16"/>
  <c r="BP467" i="16"/>
  <c r="BP446" i="16"/>
  <c r="BP425" i="16"/>
  <c r="BP403" i="16"/>
  <c r="BP382" i="16"/>
  <c r="BP361" i="16"/>
  <c r="BP339" i="16"/>
  <c r="BP318" i="16"/>
  <c r="BP297" i="16"/>
  <c r="BP275" i="16"/>
  <c r="BP254" i="16"/>
  <c r="BP233" i="16"/>
  <c r="BP211" i="16"/>
  <c r="BP190" i="16"/>
  <c r="BP166" i="16"/>
  <c r="BP471" i="16"/>
  <c r="BP407" i="16"/>
  <c r="BP386" i="16"/>
  <c r="BP365" i="16"/>
  <c r="BP322" i="16"/>
  <c r="BP279" i="16"/>
  <c r="BP237" i="16"/>
  <c r="BP194" i="16"/>
  <c r="BP159" i="16"/>
  <c r="BP470" i="16"/>
  <c r="BP427" i="16"/>
  <c r="BP385" i="16"/>
  <c r="BP342" i="16"/>
  <c r="BP299" i="16"/>
  <c r="BP257" i="16"/>
  <c r="BP214" i="16"/>
  <c r="BP162" i="16"/>
  <c r="BP362" i="16"/>
  <c r="BP191" i="16"/>
  <c r="BP127" i="16"/>
  <c r="BP100" i="16"/>
  <c r="BP357" i="16"/>
  <c r="BP137" i="16"/>
  <c r="BP102" i="16"/>
  <c r="BP91" i="16"/>
  <c r="BP65" i="16"/>
  <c r="BP266" i="16"/>
  <c r="BP120" i="16"/>
  <c r="BP56" i="16"/>
  <c r="BP103" i="16"/>
  <c r="BP34" i="16"/>
  <c r="BP19" i="16"/>
  <c r="BP77" i="16"/>
  <c r="BP24" i="16"/>
  <c r="BP90" i="16"/>
  <c r="BP104" i="16"/>
  <c r="BP39" i="16"/>
  <c r="BP96" i="16"/>
  <c r="BP415" i="16"/>
  <c r="BP155" i="16"/>
  <c r="BP109" i="16"/>
  <c r="BP94" i="16"/>
  <c r="BP6" i="16"/>
  <c r="BP144" i="16"/>
  <c r="BP136" i="16"/>
  <c r="BP97" i="16"/>
  <c r="BP21" i="16"/>
  <c r="AM29" i="16" l="1"/>
  <c r="AL44" i="16"/>
  <c r="U29" i="16"/>
  <c r="BB35" i="16"/>
  <c r="AL49" i="16"/>
  <c r="Z157" i="16"/>
  <c r="AF29" i="16"/>
  <c r="AY9" i="16"/>
  <c r="J31" i="16"/>
  <c r="O24" i="16"/>
  <c r="AK19" i="16"/>
  <c r="J9" i="16"/>
  <c r="AO30" i="16"/>
  <c r="J13" i="16"/>
  <c r="J38" i="16"/>
  <c r="J90" i="16"/>
  <c r="AP15" i="16"/>
  <c r="J25" i="16"/>
  <c r="AH30" i="16"/>
  <c r="J130" i="16"/>
  <c r="S30" i="16"/>
  <c r="J40" i="16"/>
  <c r="BD56" i="16"/>
  <c r="AA136" i="16"/>
  <c r="AL63" i="16"/>
  <c r="N85" i="16"/>
  <c r="N103" i="16"/>
  <c r="N123" i="16"/>
  <c r="N145" i="16"/>
  <c r="S160" i="16"/>
  <c r="BA179" i="16"/>
  <c r="J59" i="16"/>
  <c r="AP75" i="16"/>
  <c r="S96" i="16"/>
  <c r="J112" i="16"/>
  <c r="J138" i="16"/>
  <c r="J146" i="16"/>
  <c r="N155" i="16"/>
  <c r="AT180" i="16"/>
  <c r="AL50" i="16"/>
  <c r="AZ56" i="16"/>
  <c r="AP62" i="16"/>
  <c r="AB74" i="16"/>
  <c r="J84" i="16"/>
  <c r="S94" i="16"/>
  <c r="AA102" i="16"/>
  <c r="J110" i="16"/>
  <c r="N121" i="16"/>
  <c r="S136" i="16"/>
  <c r="AQ144" i="16"/>
  <c r="J152" i="16"/>
  <c r="BB159" i="16"/>
  <c r="BA167" i="16"/>
  <c r="AT178" i="16"/>
  <c r="BB53" i="16"/>
  <c r="AL56" i="16"/>
  <c r="N69" i="16"/>
  <c r="AG75" i="16"/>
  <c r="AB82" i="16"/>
  <c r="AB90" i="16"/>
  <c r="AA98" i="16"/>
  <c r="J104" i="16"/>
  <c r="AC108" i="16"/>
  <c r="AA108" i="16"/>
  <c r="J118" i="16"/>
  <c r="AB126" i="16"/>
  <c r="N137" i="16"/>
  <c r="AF144" i="16"/>
  <c r="AB148" i="16"/>
  <c r="AT156" i="16"/>
  <c r="X160" i="16"/>
  <c r="BA166" i="16"/>
  <c r="BA174" i="16"/>
  <c r="AP14" i="16"/>
  <c r="AB12" i="16"/>
  <c r="Z18" i="16"/>
  <c r="J12" i="16"/>
  <c r="J16" i="16"/>
  <c r="AB79" i="16"/>
  <c r="AG14" i="16"/>
  <c r="AG23" i="16"/>
  <c r="BB8" i="16"/>
  <c r="Z19" i="16"/>
  <c r="AK8" i="16"/>
  <c r="AK68" i="16"/>
  <c r="S11" i="16"/>
  <c r="BB59" i="16"/>
  <c r="BA162" i="16"/>
  <c r="AL38" i="16"/>
  <c r="J56" i="16"/>
  <c r="AT165" i="16"/>
  <c r="N95" i="16"/>
  <c r="AT168" i="16"/>
  <c r="J58" i="16"/>
  <c r="W75" i="16"/>
  <c r="J96" i="16"/>
  <c r="N111" i="16"/>
  <c r="AG136" i="16"/>
  <c r="J154" i="16"/>
  <c r="AT169" i="16"/>
  <c r="AL47" i="16"/>
  <c r="J68" i="16"/>
  <c r="J86" i="16"/>
  <c r="S104" i="16"/>
  <c r="J124" i="16"/>
  <c r="BA169" i="16"/>
  <c r="S12" i="16"/>
  <c r="BB47" i="16"/>
  <c r="AK6" i="16"/>
  <c r="N87" i="16"/>
  <c r="BS13" i="16"/>
  <c r="BS12" i="16"/>
  <c r="BS11" i="16"/>
  <c r="S9" i="16"/>
  <c r="AP18" i="16"/>
  <c r="J35" i="16"/>
  <c r="J98" i="16"/>
  <c r="Z15" i="16"/>
  <c r="J30" i="16"/>
  <c r="BD38" i="16"/>
  <c r="AZ44" i="16"/>
  <c r="AS98" i="16"/>
  <c r="AA142" i="16"/>
  <c r="BA173" i="16"/>
  <c r="Z16" i="16"/>
  <c r="N20" i="16"/>
  <c r="AL22" i="16"/>
  <c r="J29" i="16"/>
  <c r="J34" i="16"/>
  <c r="J41" i="16"/>
  <c r="BB61" i="16"/>
  <c r="AN100" i="16"/>
  <c r="S144" i="16"/>
  <c r="AT176" i="16"/>
  <c r="AL35" i="16"/>
  <c r="AL41" i="16"/>
  <c r="BB49" i="16"/>
  <c r="BD62" i="16"/>
  <c r="AO102" i="16"/>
  <c r="AV144" i="16"/>
  <c r="AT179" i="16"/>
  <c r="J53" i="16"/>
  <c r="AR68" i="16"/>
  <c r="AB77" i="16"/>
  <c r="J88" i="16"/>
  <c r="S98" i="16"/>
  <c r="AS104" i="16"/>
  <c r="S114" i="16"/>
  <c r="S126" i="16"/>
  <c r="S140" i="16"/>
  <c r="AM146" i="16"/>
  <c r="AK156" i="16"/>
  <c r="AW160" i="16"/>
  <c r="BA171" i="16"/>
  <c r="J45" i="16"/>
  <c r="AL61" i="16"/>
  <c r="J70" i="16"/>
  <c r="N78" i="16"/>
  <c r="S88" i="16"/>
  <c r="AG98" i="16"/>
  <c r="AY104" i="16"/>
  <c r="N115" i="16"/>
  <c r="N127" i="16"/>
  <c r="N141" i="16"/>
  <c r="AS146" i="16"/>
  <c r="J157" i="16"/>
  <c r="AT161" i="16"/>
  <c r="AT172" i="16"/>
  <c r="J48" i="16"/>
  <c r="J54" i="16"/>
  <c r="J60" i="16"/>
  <c r="AB68" i="16"/>
  <c r="N76" i="16"/>
  <c r="S86" i="16"/>
  <c r="N97" i="16"/>
  <c r="AA104" i="16"/>
  <c r="S112" i="16"/>
  <c r="N125" i="16"/>
  <c r="S138" i="16"/>
  <c r="S146" i="16"/>
  <c r="S156" i="16"/>
  <c r="AH160" i="16"/>
  <c r="AT170" i="16"/>
  <c r="A183" i="16"/>
  <c r="AL57" i="16"/>
  <c r="J62" i="16"/>
  <c r="AI70" i="16"/>
  <c r="S77" i="16"/>
  <c r="AB84" i="16"/>
  <c r="AB92" i="16"/>
  <c r="N99" i="16"/>
  <c r="AM104" i="16"/>
  <c r="AA110" i="16"/>
  <c r="J120" i="16"/>
  <c r="AA128" i="16"/>
  <c r="J140" i="16"/>
  <c r="BA144" i="16"/>
  <c r="J150" i="16"/>
  <c r="N158" i="16"/>
  <c r="AR160" i="16"/>
  <c r="BA168" i="16"/>
  <c r="BA176" i="16"/>
  <c r="O10" i="16"/>
  <c r="AB9" i="16"/>
  <c r="J114" i="16"/>
  <c r="BB6" i="16"/>
  <c r="BB43" i="16"/>
  <c r="BB41" i="16"/>
  <c r="J18" i="16"/>
  <c r="AK11" i="16"/>
  <c r="AB156" i="16"/>
  <c r="AB11" i="16"/>
  <c r="BS10" i="16"/>
  <c r="BS9" i="16"/>
  <c r="BS8" i="16"/>
  <c r="J5" i="16" s="1"/>
  <c r="Q15" i="16"/>
  <c r="AP17" i="16"/>
  <c r="S128" i="16"/>
  <c r="J19" i="16"/>
  <c r="S92" i="16"/>
  <c r="AC160" i="16"/>
  <c r="AK10" i="16"/>
  <c r="T22" i="16"/>
  <c r="AG104" i="16"/>
  <c r="AY14" i="16"/>
  <c r="AG3" i="16"/>
  <c r="AX10" i="16"/>
  <c r="Q13" i="16"/>
  <c r="J77" i="16"/>
  <c r="AG66" i="16"/>
  <c r="AG134" i="16"/>
  <c r="J7" i="16"/>
  <c r="J42" i="16"/>
  <c r="AG146" i="16"/>
  <c r="AP16" i="16"/>
  <c r="Q29" i="16"/>
  <c r="J126" i="16"/>
  <c r="J6" i="16"/>
  <c r="AW134" i="16"/>
  <c r="AW66" i="16"/>
  <c r="AW3" i="16"/>
  <c r="AI9" i="16"/>
  <c r="AR11" i="16"/>
  <c r="AU23" i="16"/>
  <c r="AP38" i="16"/>
  <c r="N139" i="16"/>
  <c r="AY15" i="16"/>
  <c r="AB30" i="16"/>
  <c r="AL39" i="16"/>
  <c r="AL45" i="16"/>
  <c r="AB70" i="16"/>
  <c r="S106" i="16"/>
  <c r="S14" i="16"/>
  <c r="J17" i="16"/>
  <c r="T21" i="16"/>
  <c r="O23" i="16"/>
  <c r="AB29" i="16"/>
  <c r="J36" i="16"/>
  <c r="J44" i="16"/>
  <c r="AI72" i="16"/>
  <c r="J108" i="16"/>
  <c r="N149" i="16"/>
  <c r="Z17" i="16"/>
  <c r="AL37" i="16"/>
  <c r="J39" i="16"/>
  <c r="AL43" i="16"/>
  <c r="AL51" i="16"/>
  <c r="Q75" i="16"/>
  <c r="J75" i="16"/>
  <c r="S110" i="16"/>
  <c r="N153" i="16"/>
  <c r="AP44" i="16"/>
  <c r="AL53" i="16"/>
  <c r="N71" i="16"/>
  <c r="J80" i="16"/>
  <c r="S90" i="16"/>
  <c r="J100" i="16"/>
  <c r="AA106" i="16"/>
  <c r="N117" i="16"/>
  <c r="AH128" i="16"/>
  <c r="AF142" i="16"/>
  <c r="S148" i="16"/>
  <c r="N159" i="16"/>
  <c r="AT163" i="16"/>
  <c r="AT174" i="16"/>
  <c r="BD44" i="16"/>
  <c r="J51" i="16"/>
  <c r="J72" i="16"/>
  <c r="S80" i="16"/>
  <c r="N91" i="16"/>
  <c r="S100" i="16"/>
  <c r="AG106" i="16"/>
  <c r="S118" i="16"/>
  <c r="AN128" i="16"/>
  <c r="AK142" i="16"/>
  <c r="AK148" i="16"/>
  <c r="S159" i="16"/>
  <c r="BA163" i="16"/>
  <c r="AT175" i="16"/>
  <c r="S70" i="16"/>
  <c r="J79" i="16"/>
  <c r="N89" i="16"/>
  <c r="AM98" i="16"/>
  <c r="N105" i="16"/>
  <c r="S116" i="16"/>
  <c r="J128" i="16"/>
  <c r="J142" i="16"/>
  <c r="J148" i="16"/>
  <c r="S157" i="16"/>
  <c r="BA161" i="16"/>
  <c r="AT173" i="16"/>
  <c r="AP50" i="16"/>
  <c r="AL59" i="16"/>
  <c r="AZ62" i="16"/>
  <c r="AB72" i="16"/>
  <c r="S79" i="16"/>
  <c r="AB86" i="16"/>
  <c r="AB94" i="16"/>
  <c r="AH100" i="16"/>
  <c r="J106" i="16"/>
  <c r="N113" i="16"/>
  <c r="J122" i="16"/>
  <c r="N129" i="16"/>
  <c r="S142" i="16"/>
  <c r="AA146" i="16"/>
  <c r="O152" i="16"/>
  <c r="AC159" i="16"/>
  <c r="AT162" i="16"/>
  <c r="BA170" i="16"/>
  <c r="BA178" i="16"/>
  <c r="J11" i="16"/>
  <c r="AM160" i="16"/>
  <c r="AQ9" i="16"/>
  <c r="AT171" i="16"/>
  <c r="BB37" i="16"/>
  <c r="AE116" i="16"/>
  <c r="AL21" i="16"/>
  <c r="AZ50" i="16"/>
  <c r="J82" i="16"/>
  <c r="N119" i="16"/>
  <c r="AH159" i="16"/>
  <c r="AV29" i="16"/>
  <c r="AZ38" i="16"/>
  <c r="AL55" i="16"/>
  <c r="S84" i="16"/>
  <c r="S122" i="16"/>
  <c r="N160" i="16"/>
  <c r="J47" i="16"/>
  <c r="J57" i="16"/>
  <c r="J63" i="16"/>
  <c r="N73" i="16"/>
  <c r="S82" i="16"/>
  <c r="N93" i="16"/>
  <c r="N101" i="16"/>
  <c r="S108" i="16"/>
  <c r="S120" i="16"/>
  <c r="S130" i="16"/>
  <c r="AA144" i="16"/>
  <c r="O150" i="16"/>
  <c r="AM159" i="16"/>
  <c r="BA165" i="16"/>
  <c r="AT177" i="16"/>
  <c r="J46" i="16"/>
  <c r="BD50" i="16"/>
  <c r="AP56" i="16"/>
  <c r="AL62" i="16"/>
  <c r="J74" i="16"/>
  <c r="N83" i="16"/>
  <c r="J94" i="16"/>
  <c r="J102" i="16"/>
  <c r="N109" i="16"/>
  <c r="AB120" i="16"/>
  <c r="N131" i="16"/>
  <c r="AK144" i="16"/>
  <c r="N151" i="16"/>
  <c r="AR159" i="16"/>
  <c r="AT167" i="16"/>
  <c r="BA177" i="16"/>
  <c r="J50" i="16"/>
  <c r="BB55" i="16"/>
  <c r="S72" i="16"/>
  <c r="N81" i="16"/>
  <c r="J92" i="16"/>
  <c r="AA100" i="16"/>
  <c r="N107" i="16"/>
  <c r="AE118" i="16"/>
  <c r="AU128" i="16"/>
  <c r="J144" i="16"/>
  <c r="AT148" i="16"/>
  <c r="X159" i="16"/>
  <c r="BA164" i="16"/>
  <c r="BA175" i="16"/>
  <c r="J52" i="16"/>
  <c r="S68" i="16"/>
  <c r="S74" i="16"/>
  <c r="AB80" i="16"/>
  <c r="AB88" i="16"/>
  <c r="AB96" i="16"/>
  <c r="S102" i="16"/>
  <c r="AM106" i="16"/>
  <c r="J116" i="16"/>
  <c r="S124" i="16"/>
  <c r="J136" i="16"/>
  <c r="N143" i="16"/>
  <c r="N147" i="16"/>
  <c r="J156" i="16"/>
  <c r="AW159" i="16"/>
  <c r="AT164" i="16"/>
  <c r="BA172" i="16"/>
  <c r="BA180" i="16"/>
  <c r="G474" i="1"/>
  <c r="DB474" i="1" l="1"/>
  <c r="DB475" i="1" s="1"/>
  <c r="DA474" i="1"/>
  <c r="DA475" i="1" s="1"/>
  <c r="CZ474" i="1"/>
  <c r="CZ475" i="1" s="1"/>
  <c r="CY474" i="1"/>
  <c r="CY475" i="1" s="1"/>
  <c r="CX474" i="1"/>
  <c r="CX475" i="1" s="1"/>
  <c r="CW474" i="1"/>
  <c r="CW475" i="1" s="1"/>
  <c r="CV474" i="1"/>
  <c r="CV475" i="1" s="1"/>
  <c r="CU474" i="1"/>
  <c r="CU475" i="1" s="1"/>
  <c r="CT474" i="1"/>
  <c r="CT475" i="1" s="1"/>
  <c r="CS474" i="1"/>
  <c r="CS475" i="1" s="1"/>
  <c r="CR474" i="1"/>
  <c r="CR475" i="1" s="1"/>
  <c r="CQ474" i="1"/>
  <c r="CQ475" i="1" s="1"/>
  <c r="CP474" i="1"/>
  <c r="CP475" i="1" s="1"/>
  <c r="CO474" i="1"/>
  <c r="CO475" i="1" s="1"/>
  <c r="CN474" i="1"/>
  <c r="CN475" i="1" s="1"/>
  <c r="CM474" i="1"/>
  <c r="CM475" i="1" s="1"/>
  <c r="CL474" i="1"/>
  <c r="CL475" i="1" s="1"/>
  <c r="CK474" i="1"/>
  <c r="CK475" i="1" s="1"/>
  <c r="CJ474" i="1"/>
  <c r="CJ475" i="1" s="1"/>
  <c r="CI474" i="1"/>
  <c r="CI475" i="1" s="1"/>
  <c r="CH474" i="1"/>
  <c r="CH475" i="1" s="1"/>
  <c r="CG474" i="1"/>
  <c r="CG475" i="1" s="1"/>
  <c r="CF474" i="1"/>
  <c r="CF475" i="1" s="1"/>
  <c r="CE474" i="1"/>
  <c r="CE475" i="1" s="1"/>
  <c r="CD474" i="1"/>
  <c r="CD475" i="1" s="1"/>
  <c r="CC474" i="1"/>
  <c r="CC475" i="1" s="1"/>
  <c r="CB474" i="1"/>
  <c r="CB475" i="1" s="1"/>
  <c r="CA474" i="1"/>
  <c r="CA475" i="1" s="1"/>
  <c r="BZ474" i="1"/>
  <c r="BZ475" i="1" s="1"/>
  <c r="BY474" i="1"/>
  <c r="BY475" i="1" s="1"/>
  <c r="BX474" i="1"/>
  <c r="BX475" i="1" s="1"/>
  <c r="BW474" i="1"/>
  <c r="BW475" i="1" s="1"/>
  <c r="BV474" i="1"/>
  <c r="BV475" i="1" s="1"/>
  <c r="BU474" i="1"/>
  <c r="BU475" i="1" s="1"/>
  <c r="BT474" i="1"/>
  <c r="BT475" i="1" s="1"/>
  <c r="BS474" i="1"/>
  <c r="BS475" i="1" s="1"/>
  <c r="BR474" i="1"/>
  <c r="BR475" i="1" s="1"/>
  <c r="BQ474" i="1"/>
  <c r="BQ475" i="1" s="1"/>
  <c r="BP474" i="1"/>
  <c r="BP475" i="1" s="1"/>
  <c r="BO474" i="1"/>
  <c r="BO475" i="1" s="1"/>
  <c r="BN474" i="1"/>
  <c r="BN475" i="1" s="1"/>
  <c r="BM474" i="1"/>
  <c r="BM475" i="1" s="1"/>
  <c r="BL474" i="1"/>
  <c r="BL475" i="1" s="1"/>
  <c r="BK474" i="1"/>
  <c r="BK475" i="1" s="1"/>
  <c r="BJ474" i="1"/>
  <c r="BJ475" i="1" s="1"/>
  <c r="BI474" i="1"/>
  <c r="BI475" i="1" s="1"/>
  <c r="BH474" i="1"/>
  <c r="BH475" i="1" s="1"/>
  <c r="BG474" i="1"/>
  <c r="BG475" i="1" s="1"/>
  <c r="BF474" i="1"/>
  <c r="BF475" i="1" s="1"/>
  <c r="BE474" i="1"/>
  <c r="BE475" i="1" s="1"/>
  <c r="BD474" i="1"/>
  <c r="BD475" i="1" s="1"/>
  <c r="BC474" i="1"/>
  <c r="BC475" i="1" s="1"/>
  <c r="BB474" i="1"/>
  <c r="BB475" i="1" s="1"/>
  <c r="BA474" i="1"/>
  <c r="BA475" i="1" s="1"/>
  <c r="AZ474" i="1"/>
  <c r="AZ475" i="1" s="1"/>
  <c r="AY474" i="1"/>
  <c r="AY475" i="1" s="1"/>
  <c r="AX474" i="1"/>
  <c r="AX475" i="1" s="1"/>
  <c r="AW474" i="1"/>
  <c r="AW475" i="1" s="1"/>
  <c r="AV474" i="1"/>
  <c r="AV475" i="1" s="1"/>
  <c r="AU474" i="1"/>
  <c r="AU475" i="1" s="1"/>
  <c r="AT474" i="1"/>
  <c r="AT475" i="1" s="1"/>
  <c r="AS474" i="1"/>
  <c r="AS475" i="1" s="1"/>
  <c r="AR474" i="1"/>
  <c r="AR475" i="1" s="1"/>
  <c r="AQ474" i="1"/>
  <c r="AQ475" i="1" s="1"/>
  <c r="AP474" i="1"/>
  <c r="AP475" i="1" s="1"/>
  <c r="AO474" i="1"/>
  <c r="AO475" i="1" s="1"/>
  <c r="AN474" i="1"/>
  <c r="AN475" i="1" s="1"/>
  <c r="AM474" i="1"/>
  <c r="AM475" i="1" s="1"/>
  <c r="AL474" i="1"/>
  <c r="AL475" i="1" s="1"/>
  <c r="AK474" i="1"/>
  <c r="AK475" i="1" s="1"/>
  <c r="BN1" i="11" l="1"/>
  <c r="BP1" i="11" s="1"/>
  <c r="H474" i="1" l="1"/>
  <c r="H475" i="1" s="1"/>
  <c r="G475" i="1"/>
  <c r="AJ474" i="1"/>
  <c r="AJ475" i="1" s="1"/>
  <c r="AI474" i="1"/>
  <c r="AI475" i="1" s="1"/>
  <c r="AH474" i="1"/>
  <c r="AH475" i="1" s="1"/>
  <c r="AG474" i="1"/>
  <c r="AG475" i="1" s="1"/>
  <c r="AF474" i="1"/>
  <c r="AF475" i="1" s="1"/>
  <c r="AE474" i="1"/>
  <c r="AE475" i="1" s="1"/>
  <c r="AD474" i="1"/>
  <c r="AD475" i="1" s="1"/>
  <c r="AC474" i="1"/>
  <c r="AC475" i="1" s="1"/>
  <c r="AB474" i="1"/>
  <c r="AB475" i="1" s="1"/>
  <c r="AA474" i="1"/>
  <c r="AA475" i="1" s="1"/>
  <c r="Z474" i="1"/>
  <c r="Z475" i="1" s="1"/>
  <c r="Y474" i="1"/>
  <c r="Y475" i="1" s="1"/>
  <c r="X474" i="1"/>
  <c r="X475" i="1" s="1"/>
  <c r="W474" i="1"/>
  <c r="W475" i="1" s="1"/>
  <c r="V474" i="1"/>
  <c r="V475" i="1" s="1"/>
  <c r="U474" i="1"/>
  <c r="U475" i="1" s="1"/>
  <c r="T474" i="1"/>
  <c r="T475" i="1" s="1"/>
  <c r="S474" i="1"/>
  <c r="S475" i="1" s="1"/>
  <c r="R474" i="1"/>
  <c r="R475" i="1" s="1"/>
  <c r="Q474" i="1"/>
  <c r="Q475" i="1" s="1"/>
  <c r="P474" i="1"/>
  <c r="P475" i="1" s="1"/>
  <c r="O474" i="1"/>
  <c r="O475" i="1" s="1"/>
  <c r="N474" i="1"/>
  <c r="N475" i="1" s="1"/>
  <c r="M474" i="1"/>
  <c r="M475" i="1" s="1"/>
  <c r="L474" i="1"/>
  <c r="L475" i="1" s="1"/>
  <c r="K474" i="1"/>
  <c r="K475" i="1" s="1"/>
  <c r="BP224" i="11"/>
  <c r="BP26" i="11"/>
  <c r="BP146" i="11"/>
  <c r="BP237" i="11"/>
  <c r="BP257" i="11"/>
  <c r="BP305" i="11"/>
  <c r="BP112" i="11"/>
  <c r="BP253" i="11"/>
  <c r="BP419" i="11"/>
  <c r="BP203" i="11"/>
  <c r="BP102" i="11"/>
  <c r="BP247" i="11"/>
  <c r="BP457" i="11"/>
  <c r="BP388" i="11"/>
  <c r="BP403" i="11"/>
  <c r="BP189" i="11"/>
  <c r="BP214" i="11"/>
  <c r="BP352" i="11"/>
  <c r="BP229" i="11"/>
  <c r="BP381" i="11"/>
  <c r="BP442" i="11"/>
  <c r="BP51" i="11"/>
  <c r="BP423" i="11"/>
  <c r="BP319" i="11"/>
  <c r="BP454" i="11"/>
  <c r="BP144" i="11"/>
  <c r="BP359" i="11"/>
  <c r="BP244" i="11"/>
  <c r="BP154" i="11"/>
  <c r="BP91" i="11"/>
  <c r="BP353" i="11"/>
  <c r="BP14" i="11"/>
  <c r="BP23" i="11"/>
  <c r="BP174" i="11"/>
  <c r="BP376" i="11"/>
  <c r="BP279" i="11"/>
  <c r="BP183" i="11"/>
  <c r="BP140" i="11"/>
  <c r="BP268" i="11"/>
  <c r="BP342" i="11"/>
  <c r="BP458" i="11"/>
  <c r="BP78" i="11"/>
  <c r="BP304" i="11"/>
  <c r="BP11" i="11"/>
  <c r="BP341" i="11"/>
  <c r="BP191" i="11"/>
  <c r="BP301" i="11"/>
  <c r="BP162" i="11"/>
  <c r="BP12" i="11"/>
  <c r="BP218" i="11"/>
  <c r="BP314" i="11"/>
  <c r="BP126" i="11"/>
  <c r="BP299" i="11"/>
  <c r="BP233" i="11"/>
  <c r="BP234" i="11"/>
  <c r="BP159" i="11"/>
  <c r="BP430" i="11"/>
  <c r="BP223" i="11"/>
  <c r="BP100" i="11"/>
  <c r="BP395" i="11"/>
  <c r="BP92" i="11"/>
  <c r="BP439" i="11"/>
  <c r="BP113" i="11"/>
  <c r="BP364" i="11"/>
  <c r="BP197" i="11"/>
  <c r="BP123" i="11"/>
  <c r="BP172" i="11"/>
  <c r="BP21" i="11"/>
  <c r="BP307" i="11"/>
  <c r="BP248" i="11"/>
  <c r="BP386" i="11"/>
  <c r="BP452" i="11"/>
  <c r="BP330" i="11"/>
  <c r="BP190" i="11"/>
  <c r="BP230" i="11"/>
  <c r="BP215" i="11"/>
  <c r="BP444" i="11"/>
  <c r="BP271" i="11"/>
  <c r="BP220" i="11"/>
  <c r="BP208" i="11"/>
  <c r="BP225" i="11"/>
  <c r="BP202" i="11"/>
  <c r="BP281" i="11"/>
  <c r="BP35" i="11"/>
  <c r="BP54" i="11"/>
  <c r="BP15" i="11"/>
  <c r="BP320" i="11"/>
  <c r="BP25" i="11"/>
  <c r="BP120" i="11"/>
  <c r="BP322" i="11"/>
  <c r="BP73" i="11"/>
  <c r="BP199" i="11"/>
  <c r="BP89" i="11"/>
  <c r="BP356" i="11"/>
  <c r="BP425" i="11"/>
  <c r="BP155" i="11"/>
  <c r="BP378" i="11"/>
  <c r="BP75" i="11"/>
  <c r="BP139" i="11"/>
  <c r="BP148" i="11"/>
  <c r="BP460" i="11"/>
  <c r="BP132" i="11"/>
  <c r="BP410" i="11"/>
  <c r="BP47" i="11"/>
  <c r="BP316" i="11"/>
  <c r="BP142" i="11"/>
  <c r="BP42" i="11"/>
  <c r="BP427" i="11"/>
  <c r="BP163" i="11"/>
  <c r="BP413" i="11"/>
  <c r="BP367" i="11"/>
  <c r="BP287" i="11"/>
  <c r="BP193" i="11"/>
  <c r="BP377" i="11"/>
  <c r="BP390" i="11"/>
  <c r="BP196" i="11"/>
  <c r="BP391" i="11"/>
  <c r="BP158" i="11"/>
  <c r="BP261" i="11"/>
  <c r="BP325" i="11"/>
  <c r="BP357" i="11"/>
  <c r="BP466" i="11"/>
  <c r="BP371" i="11"/>
  <c r="BP392" i="11"/>
  <c r="BP463" i="11"/>
  <c r="BP122" i="11"/>
  <c r="BP62" i="11"/>
  <c r="BP40" i="11"/>
  <c r="BP107" i="11"/>
  <c r="BP67" i="11"/>
  <c r="BP385" i="11"/>
  <c r="BP28" i="11"/>
  <c r="BP262" i="11"/>
  <c r="BP243" i="11"/>
  <c r="BP200" i="11"/>
  <c r="BP135" i="11"/>
  <c r="BP83" i="11"/>
  <c r="BP415" i="11"/>
  <c r="BP68" i="11"/>
  <c r="BP337" i="11"/>
  <c r="BP86" i="11"/>
  <c r="BP56" i="11"/>
  <c r="BP334" i="11"/>
  <c r="BP49" i="11"/>
  <c r="BP137" i="11"/>
  <c r="BP118" i="11"/>
  <c r="BP145" i="11"/>
  <c r="BP60" i="11"/>
  <c r="BP285" i="11"/>
  <c r="BP450" i="11"/>
  <c r="BP398" i="11"/>
  <c r="BP169" i="11"/>
  <c r="BP470" i="11"/>
  <c r="BP344" i="11"/>
  <c r="BP289" i="11"/>
  <c r="BP358" i="11"/>
  <c r="BP32" i="11"/>
  <c r="BP348" i="11"/>
  <c r="BP471" i="11"/>
  <c r="BP171" i="11"/>
  <c r="BP209" i="11"/>
  <c r="BP373" i="11"/>
  <c r="BP93" i="11"/>
  <c r="BP292" i="11"/>
  <c r="BP74" i="11"/>
  <c r="BP417" i="11"/>
  <c r="BP17" i="11"/>
  <c r="BP407" i="11"/>
  <c r="BP151" i="11"/>
  <c r="BP310" i="11"/>
  <c r="BP217" i="11"/>
  <c r="BP379" i="11"/>
  <c r="BP34" i="11"/>
  <c r="BP121" i="11"/>
  <c r="BP465" i="11"/>
  <c r="BP222" i="11"/>
  <c r="BP101" i="11"/>
  <c r="BP278" i="11"/>
  <c r="BP27" i="11"/>
  <c r="BP58" i="11"/>
  <c r="BP416" i="11"/>
  <c r="BP340" i="11"/>
  <c r="BP55" i="11"/>
  <c r="BP432" i="11"/>
  <c r="BP108" i="11"/>
  <c r="BP94" i="11"/>
  <c r="BP99" i="11"/>
  <c r="BP259" i="11"/>
  <c r="BP363" i="11"/>
  <c r="BP433" i="11"/>
  <c r="BP228" i="11"/>
  <c r="BP453" i="11"/>
  <c r="BP165" i="11"/>
  <c r="BP70" i="11"/>
  <c r="BP326" i="11"/>
  <c r="BP338" i="11"/>
  <c r="BP77" i="11"/>
  <c r="BP138" i="11"/>
  <c r="BP254" i="11"/>
  <c r="BP448" i="11"/>
  <c r="BP375" i="11"/>
  <c r="BP176" i="11"/>
  <c r="BP324" i="11"/>
  <c r="BP331" i="11"/>
  <c r="BP295" i="11"/>
  <c r="BP50" i="11"/>
  <c r="BP141" i="11"/>
  <c r="BP48" i="11"/>
  <c r="BP346" i="11"/>
  <c r="BP71" i="11"/>
  <c r="BP411" i="11"/>
  <c r="BP114" i="11"/>
  <c r="BP111" i="11"/>
  <c r="BP41" i="11"/>
  <c r="BP270" i="11"/>
  <c r="BP52" i="11"/>
  <c r="BP260" i="11"/>
  <c r="BP36" i="11"/>
  <c r="BP29" i="11"/>
  <c r="BP84" i="11"/>
  <c r="BP297" i="11"/>
  <c r="BP251" i="11"/>
  <c r="BP447" i="11"/>
  <c r="BP293" i="11"/>
  <c r="BP130" i="11"/>
  <c r="BP18" i="11"/>
  <c r="BP147" i="11"/>
  <c r="BP429" i="11"/>
  <c r="BP402" i="11"/>
  <c r="BP332" i="11"/>
  <c r="BP286" i="11"/>
  <c r="BP273" i="11"/>
  <c r="BP323" i="11"/>
  <c r="BP399" i="11"/>
  <c r="BP422" i="11"/>
  <c r="BP283" i="11"/>
  <c r="BP400" i="11"/>
  <c r="BP277" i="11"/>
  <c r="BP335" i="11"/>
  <c r="BP249" i="11"/>
  <c r="BP434" i="11"/>
  <c r="BP393" i="11"/>
  <c r="BP318" i="11"/>
  <c r="BP192" i="11"/>
  <c r="BP81" i="11"/>
  <c r="BP187" i="11"/>
  <c r="BP351" i="11"/>
  <c r="BP44" i="11"/>
  <c r="BP258" i="11"/>
  <c r="BP127" i="11"/>
  <c r="BP175" i="11"/>
  <c r="BP9" i="11"/>
  <c r="BP221" i="11"/>
  <c r="BP117" i="11"/>
  <c r="BP387" i="11"/>
  <c r="BP468" i="11"/>
  <c r="BP211" i="11"/>
  <c r="BP168" i="11"/>
  <c r="BP69" i="11"/>
  <c r="BP443" i="11"/>
  <c r="BP231" i="11"/>
  <c r="BP205" i="11"/>
  <c r="BP339" i="11"/>
  <c r="BP449" i="11"/>
  <c r="BP290" i="11"/>
  <c r="BP366" i="11"/>
  <c r="BP272" i="11"/>
  <c r="BP329" i="11"/>
  <c r="BP369" i="11"/>
  <c r="BP184" i="11"/>
  <c r="BP275" i="11"/>
  <c r="BP63" i="11"/>
  <c r="BP309" i="11"/>
  <c r="BP313" i="11"/>
  <c r="BP397" i="11"/>
  <c r="BP409" i="11"/>
  <c r="BP96" i="11"/>
  <c r="BP105" i="11"/>
  <c r="BP394" i="11"/>
  <c r="BP8" i="11"/>
  <c r="BP349" i="11"/>
  <c r="BP226" i="11"/>
  <c r="BP451" i="11"/>
  <c r="BP445" i="11"/>
  <c r="BP441" i="11"/>
  <c r="BP125" i="11"/>
  <c r="BP384" i="11"/>
  <c r="BP53" i="11"/>
  <c r="BP472" i="11"/>
  <c r="BP401" i="11"/>
  <c r="BP440" i="11"/>
  <c r="BP264" i="11"/>
  <c r="BP282" i="11"/>
  <c r="BP459" i="11"/>
  <c r="BP240" i="11"/>
  <c r="BP33" i="11"/>
  <c r="BP242" i="11"/>
  <c r="BP59" i="11"/>
  <c r="BP300" i="11"/>
  <c r="BP157" i="11"/>
  <c r="BP412" i="11"/>
  <c r="BP252" i="11"/>
  <c r="BP152" i="11"/>
  <c r="BP420" i="11"/>
  <c r="BP80" i="11"/>
  <c r="BP267" i="11"/>
  <c r="BP374" i="11"/>
  <c r="BP436" i="11"/>
  <c r="BP188" i="11"/>
  <c r="BP4" i="11"/>
  <c r="BP431" i="11"/>
  <c r="BP76" i="11"/>
  <c r="BP245" i="11"/>
  <c r="BP180" i="11"/>
  <c r="BP7" i="11"/>
  <c r="BP327" i="11"/>
  <c r="BP383" i="11"/>
  <c r="BP368" i="11"/>
  <c r="BP250" i="11"/>
  <c r="BP38" i="11"/>
  <c r="BP435" i="11"/>
  <c r="BP97" i="11"/>
  <c r="BP343" i="11"/>
  <c r="BP206" i="11"/>
  <c r="BP104" i="11"/>
  <c r="BP365" i="11"/>
  <c r="BP61" i="11"/>
  <c r="BP456" i="11"/>
  <c r="BP296" i="11"/>
  <c r="BP143" i="11"/>
  <c r="BP354" i="11"/>
  <c r="BP115" i="11"/>
  <c r="BP236" i="11"/>
  <c r="BP219" i="11"/>
  <c r="BP88" i="11"/>
  <c r="BP315" i="11"/>
  <c r="BP149" i="11"/>
  <c r="BP5" i="11"/>
  <c r="BP336" i="11"/>
  <c r="BP438" i="11"/>
  <c r="BP238" i="11"/>
  <c r="BP370" i="11"/>
  <c r="BP160" i="11"/>
  <c r="BP87" i="11"/>
  <c r="BP109" i="11"/>
  <c r="BP182" i="11"/>
  <c r="BP317" i="11"/>
  <c r="BP462" i="11"/>
  <c r="BP298" i="11"/>
  <c r="BP210" i="11"/>
  <c r="BP39" i="11"/>
  <c r="BP405" i="11"/>
  <c r="BP461" i="11"/>
  <c r="BP128" i="11"/>
  <c r="BP185" i="11"/>
  <c r="BP103" i="11"/>
  <c r="BP167" i="11"/>
  <c r="BP437" i="11"/>
  <c r="BP194" i="11"/>
  <c r="BP408" i="11"/>
  <c r="BP306" i="11"/>
  <c r="BP95" i="11"/>
  <c r="BP133" i="11"/>
  <c r="BP106" i="11"/>
  <c r="BP153" i="11"/>
  <c r="BP269" i="11"/>
  <c r="BP164" i="11"/>
  <c r="BP469" i="11"/>
  <c r="BP43" i="11"/>
  <c r="BP291" i="11"/>
  <c r="BP372" i="11"/>
  <c r="BP396" i="11"/>
  <c r="BP64" i="11"/>
  <c r="BP288" i="11"/>
  <c r="BP24" i="11"/>
  <c r="BP173" i="11"/>
  <c r="BP265" i="11"/>
  <c r="BP212" i="11"/>
  <c r="BP124" i="11"/>
  <c r="BP156" i="11"/>
  <c r="BP227" i="11"/>
  <c r="BP414" i="11"/>
  <c r="BP404" i="11"/>
  <c r="BP16" i="11"/>
  <c r="BP333" i="11"/>
  <c r="BP198" i="11"/>
  <c r="BP22" i="11"/>
  <c r="BP406" i="11"/>
  <c r="BP428" i="11"/>
  <c r="BP37" i="11"/>
  <c r="BP85" i="11"/>
  <c r="BP473" i="11"/>
  <c r="BP161" i="11"/>
  <c r="BP6" i="11"/>
  <c r="BP195" i="11"/>
  <c r="BP30" i="11"/>
  <c r="BP426" i="11"/>
  <c r="BP136" i="11"/>
  <c r="BP266" i="11"/>
  <c r="BP467" i="11"/>
  <c r="BP170" i="11"/>
  <c r="BP179" i="11"/>
  <c r="BP464" i="11"/>
  <c r="BP380" i="11"/>
  <c r="BP10" i="11"/>
  <c r="BP361" i="11"/>
  <c r="BP389" i="11"/>
  <c r="BP207" i="11"/>
  <c r="BP181" i="11"/>
  <c r="BP31" i="11"/>
  <c r="BP303" i="11"/>
  <c r="BP79" i="11"/>
  <c r="BP98" i="11"/>
  <c r="BP177" i="11"/>
  <c r="BP311" i="11"/>
  <c r="BP216" i="11"/>
  <c r="BP241" i="11"/>
  <c r="BP65" i="11"/>
  <c r="BP178" i="11"/>
  <c r="BP302" i="11"/>
  <c r="BP345" i="11"/>
  <c r="BP46" i="11"/>
  <c r="BP424" i="11"/>
  <c r="BP204" i="11"/>
  <c r="BP455" i="11"/>
  <c r="BP116" i="11"/>
  <c r="BP45" i="11"/>
  <c r="BP134" i="11"/>
  <c r="BP186" i="11"/>
  <c r="BP421" i="11"/>
  <c r="BP166" i="11"/>
  <c r="BP362" i="11"/>
  <c r="BP360" i="11"/>
  <c r="BP312" i="11"/>
  <c r="BP308" i="11"/>
  <c r="BP19" i="11"/>
  <c r="BP213" i="11"/>
  <c r="BP57" i="11"/>
  <c r="BP446" i="11"/>
  <c r="BP235" i="11"/>
  <c r="BP328" i="11"/>
  <c r="BP382" i="11"/>
  <c r="BP255" i="11"/>
  <c r="BP232" i="11"/>
  <c r="BP274" i="11"/>
  <c r="BP284" i="11"/>
  <c r="BP20" i="11"/>
  <c r="BP280" i="11"/>
  <c r="BP263" i="11"/>
  <c r="BP246" i="11"/>
  <c r="BP72" i="11"/>
  <c r="BP321" i="11"/>
  <c r="BP150" i="11"/>
  <c r="BP347" i="11"/>
  <c r="BP110" i="11"/>
  <c r="BP294" i="11"/>
  <c r="BP129" i="11"/>
  <c r="BP90" i="11"/>
  <c r="BP201" i="11"/>
  <c r="BP276" i="11"/>
  <c r="BP256" i="11"/>
  <c r="BP119" i="11"/>
  <c r="BP418" i="11"/>
  <c r="BP350" i="11"/>
  <c r="BP239" i="11"/>
  <c r="BP82" i="11"/>
  <c r="BP355" i="11"/>
  <c r="BP66" i="11"/>
  <c r="BP131" i="11"/>
  <c r="BP13" i="11"/>
  <c r="BB41" i="11" l="1"/>
  <c r="J16" i="11"/>
  <c r="AU128" i="11"/>
  <c r="J77" i="11"/>
  <c r="J128" i="11"/>
  <c r="S159" i="11"/>
  <c r="BB37" i="11"/>
  <c r="AB84" i="11"/>
  <c r="AB94" i="11"/>
  <c r="O24" i="11"/>
  <c r="J42" i="11"/>
  <c r="N101" i="11"/>
  <c r="S126" i="11"/>
  <c r="J47" i="11"/>
  <c r="N111" i="11"/>
  <c r="J18" i="11"/>
  <c r="J80" i="11"/>
  <c r="S88" i="11"/>
  <c r="AB96" i="11"/>
  <c r="AA98" i="11"/>
  <c r="J94" i="11"/>
  <c r="S74" i="11"/>
  <c r="S84" i="11"/>
  <c r="AQ144" i="11"/>
  <c r="J116" i="11"/>
  <c r="W75" i="11"/>
  <c r="BA167" i="11"/>
  <c r="Q13" i="11"/>
  <c r="BD62" i="11"/>
  <c r="J106" i="11"/>
  <c r="AM106" i="11"/>
  <c r="J136" i="11"/>
  <c r="AA136" i="11"/>
  <c r="AL50" i="11"/>
  <c r="AH159" i="11"/>
  <c r="J56" i="11"/>
  <c r="AX10" i="11"/>
  <c r="AT172" i="11"/>
  <c r="AW159" i="11"/>
  <c r="N125" i="11"/>
  <c r="AA104" i="11"/>
  <c r="AP15" i="11"/>
  <c r="AB77" i="11"/>
  <c r="S68" i="11"/>
  <c r="AG106" i="11"/>
  <c r="AL55" i="11"/>
  <c r="AV29" i="11"/>
  <c r="T21" i="11"/>
  <c r="AG104" i="11"/>
  <c r="BB61" i="11"/>
  <c r="AG146" i="11"/>
  <c r="S136" i="11"/>
  <c r="AF144" i="11"/>
  <c r="BA176" i="11"/>
  <c r="AL51" i="11"/>
  <c r="AT178" i="11"/>
  <c r="J90" i="11"/>
  <c r="N160" i="11"/>
  <c r="J60" i="11"/>
  <c r="A183" i="11"/>
  <c r="X160" i="11"/>
  <c r="J154" i="11"/>
  <c r="S118" i="11"/>
  <c r="AG66" i="11"/>
  <c r="AG134" i="11"/>
  <c r="J7" i="11"/>
  <c r="O152" i="11"/>
  <c r="S157" i="11"/>
  <c r="S72" i="11"/>
  <c r="AZ38" i="11"/>
  <c r="AZ62" i="11"/>
  <c r="N89" i="11"/>
  <c r="J54" i="11"/>
  <c r="N99" i="11"/>
  <c r="AY15" i="11"/>
  <c r="AB148" i="11"/>
  <c r="S142" i="11"/>
  <c r="AA100" i="11"/>
  <c r="AT179" i="11"/>
  <c r="J50" i="11"/>
  <c r="N91" i="11"/>
  <c r="BB47" i="11"/>
  <c r="J35" i="11"/>
  <c r="AL43" i="11"/>
  <c r="AB29" i="11"/>
  <c r="AY104" i="11"/>
  <c r="J156" i="11"/>
  <c r="J59" i="11"/>
  <c r="BA162" i="11"/>
  <c r="AP50" i="11"/>
  <c r="AO30" i="11"/>
  <c r="BB55" i="11"/>
  <c r="J41" i="11"/>
  <c r="AT175" i="11"/>
  <c r="N153" i="11"/>
  <c r="AY9" i="11"/>
  <c r="AL62" i="11"/>
  <c r="AO102" i="11"/>
  <c r="BA175" i="11"/>
  <c r="N109" i="11"/>
  <c r="BB35" i="11"/>
  <c r="O23" i="11"/>
  <c r="N141" i="11"/>
  <c r="N76" i="11"/>
  <c r="AT163" i="11"/>
  <c r="J120" i="11"/>
  <c r="AW66" i="11"/>
  <c r="AW134" i="11"/>
  <c r="AW3" i="11"/>
  <c r="J46" i="11"/>
  <c r="S108" i="11"/>
  <c r="AG23" i="11"/>
  <c r="AR68" i="11"/>
  <c r="AG75" i="11"/>
  <c r="AN128" i="11"/>
  <c r="J45" i="11"/>
  <c r="S102" i="11"/>
  <c r="BA172" i="11"/>
  <c r="AY14" i="11"/>
  <c r="J138" i="11"/>
  <c r="J31" i="11"/>
  <c r="J124" i="11"/>
  <c r="AM29" i="11"/>
  <c r="BA161" i="11"/>
  <c r="J82" i="11"/>
  <c r="J140" i="11"/>
  <c r="AV144" i="11"/>
  <c r="N115" i="11"/>
  <c r="AB79" i="11"/>
  <c r="Z19" i="11"/>
  <c r="AM160" i="11"/>
  <c r="AG3" i="11"/>
  <c r="AL56" i="11"/>
  <c r="AT162" i="11"/>
  <c r="AF142" i="11"/>
  <c r="S90" i="11"/>
  <c r="AL21" i="11"/>
  <c r="AC159" i="11"/>
  <c r="AL47" i="11"/>
  <c r="AB82" i="11"/>
  <c r="AT156" i="11"/>
  <c r="J104" i="11"/>
  <c r="AG14" i="11"/>
  <c r="N78" i="11"/>
  <c r="S77" i="11"/>
  <c r="AT174" i="11"/>
  <c r="J98" i="11"/>
  <c r="AB88" i="11"/>
  <c r="AT164" i="11"/>
  <c r="O150" i="11"/>
  <c r="BA180" i="11"/>
  <c r="J12" i="11"/>
  <c r="BA144" i="11"/>
  <c r="BD38" i="11"/>
  <c r="BA164" i="11"/>
  <c r="AT167" i="11"/>
  <c r="AT170" i="11"/>
  <c r="J72" i="11"/>
  <c r="N127" i="11"/>
  <c r="BS8" i="11"/>
  <c r="BS9" i="11"/>
  <c r="BS10" i="11"/>
  <c r="J5" i="11"/>
  <c r="J34" i="11"/>
  <c r="AF29" i="11"/>
  <c r="S156" i="11"/>
  <c r="AK148" i="11"/>
  <c r="N107" i="11"/>
  <c r="S106" i="11"/>
  <c r="Q15" i="11"/>
  <c r="S94" i="11"/>
  <c r="S140" i="11"/>
  <c r="S116" i="11"/>
  <c r="AB92" i="11"/>
  <c r="S138" i="11"/>
  <c r="S100" i="11"/>
  <c r="AT169" i="11"/>
  <c r="N121" i="11"/>
  <c r="J74" i="11"/>
  <c r="BA165" i="11"/>
  <c r="J17" i="11"/>
  <c r="AZ50" i="11"/>
  <c r="AP62" i="11"/>
  <c r="BA178" i="11"/>
  <c r="S146" i="11"/>
  <c r="J70" i="11"/>
  <c r="BB53" i="11"/>
  <c r="J40" i="11"/>
  <c r="J86" i="11"/>
  <c r="S128" i="11"/>
  <c r="J57" i="11"/>
  <c r="T22" i="11"/>
  <c r="AL57" i="11"/>
  <c r="J110" i="11"/>
  <c r="J148" i="11"/>
  <c r="AT161" i="11"/>
  <c r="N81" i="11"/>
  <c r="N119" i="11"/>
  <c r="N95" i="11"/>
  <c r="J150" i="11"/>
  <c r="S98" i="11"/>
  <c r="AM159" i="11"/>
  <c r="N149" i="11"/>
  <c r="S112" i="11"/>
  <c r="N93" i="11"/>
  <c r="AM98" i="11"/>
  <c r="J118" i="11"/>
  <c r="N151" i="11"/>
  <c r="AC160" i="11"/>
  <c r="BD44" i="11"/>
  <c r="AL41" i="11"/>
  <c r="AN100" i="11"/>
  <c r="AT168" i="11"/>
  <c r="S82" i="11"/>
  <c r="AA102" i="11"/>
  <c r="AL22" i="11"/>
  <c r="O10" i="11"/>
  <c r="AB9" i="11"/>
  <c r="AB86" i="11"/>
  <c r="AR11" i="11"/>
  <c r="J92" i="11"/>
  <c r="AQ9" i="11"/>
  <c r="AL37" i="11"/>
  <c r="AK156" i="11"/>
  <c r="AP17" i="11"/>
  <c r="J126" i="11"/>
  <c r="J11" i="11"/>
  <c r="BB43" i="11"/>
  <c r="AB11" i="11"/>
  <c r="J102" i="11"/>
  <c r="N117" i="11"/>
  <c r="N113" i="11"/>
  <c r="AK142" i="11"/>
  <c r="BA168" i="11"/>
  <c r="J84" i="11"/>
  <c r="AK19" i="11"/>
  <c r="AB120" i="11"/>
  <c r="S114" i="11"/>
  <c r="Z17" i="11"/>
  <c r="J51" i="11"/>
  <c r="AT171" i="11"/>
  <c r="AB72" i="11"/>
  <c r="AW160" i="11"/>
  <c r="AG136" i="11"/>
  <c r="S86" i="11"/>
  <c r="J30" i="11"/>
  <c r="U29" i="11"/>
  <c r="AL35" i="11"/>
  <c r="AR160" i="11"/>
  <c r="AB12" i="11"/>
  <c r="J122" i="11"/>
  <c r="N158" i="11"/>
  <c r="S14" i="11"/>
  <c r="AK6" i="11"/>
  <c r="J96" i="11"/>
  <c r="AB30" i="11"/>
  <c r="S70" i="11"/>
  <c r="AT177" i="11"/>
  <c r="J39" i="11"/>
  <c r="J9" i="11"/>
  <c r="AA144" i="11"/>
  <c r="AB68" i="11"/>
  <c r="AA106" i="11"/>
  <c r="J48" i="11"/>
  <c r="N155" i="11"/>
  <c r="BB6" i="11"/>
  <c r="N159" i="11"/>
  <c r="AP18" i="11"/>
  <c r="AH100" i="11"/>
  <c r="Q29" i="11"/>
  <c r="AA142" i="11"/>
  <c r="J63" i="11"/>
  <c r="J52" i="11"/>
  <c r="AT180" i="11"/>
  <c r="AB126" i="11"/>
  <c r="S130" i="11"/>
  <c r="J100" i="11"/>
  <c r="S124" i="11"/>
  <c r="BA179" i="11"/>
  <c r="BD50" i="11"/>
  <c r="AT148" i="11"/>
  <c r="BA169" i="11"/>
  <c r="AG98" i="11"/>
  <c r="AP14" i="11"/>
  <c r="AP44" i="11"/>
  <c r="S11" i="11"/>
  <c r="AE118" i="11"/>
  <c r="J13" i="11"/>
  <c r="S120" i="11"/>
  <c r="AP16" i="11"/>
  <c r="Z157" i="11"/>
  <c r="J79" i="11"/>
  <c r="J88" i="11"/>
  <c r="N145" i="11"/>
  <c r="Z16" i="11"/>
  <c r="J36" i="11"/>
  <c r="AI9" i="11"/>
  <c r="Z15" i="11"/>
  <c r="AL38" i="11"/>
  <c r="AT176" i="11"/>
  <c r="N147" i="11"/>
  <c r="J142" i="11"/>
  <c r="BA177" i="11"/>
  <c r="J130" i="11"/>
  <c r="J114" i="11"/>
  <c r="N87" i="11"/>
  <c r="AS146" i="11"/>
  <c r="AL59" i="11"/>
  <c r="AM146" i="11"/>
  <c r="J144" i="11"/>
  <c r="J58" i="11"/>
  <c r="AS98" i="11"/>
  <c r="N139" i="11"/>
  <c r="J157" i="11"/>
  <c r="BB49" i="11"/>
  <c r="S160" i="11"/>
  <c r="AK10" i="11"/>
  <c r="J44" i="11"/>
  <c r="AC108" i="11"/>
  <c r="AA108" i="11"/>
  <c r="AB156" i="11"/>
  <c r="BA174" i="11"/>
  <c r="AL45" i="11"/>
  <c r="J19" i="11"/>
  <c r="S144" i="11"/>
  <c r="AL49" i="11"/>
  <c r="BB159" i="11"/>
  <c r="N129" i="11"/>
  <c r="AU23" i="11"/>
  <c r="AL61" i="11"/>
  <c r="Z18" i="11"/>
  <c r="J112" i="11"/>
  <c r="J38" i="11"/>
  <c r="AA110" i="11"/>
  <c r="J6" i="11"/>
  <c r="S12" i="11"/>
  <c r="S9" i="11"/>
  <c r="N97" i="11"/>
  <c r="N71" i="11"/>
  <c r="J62" i="11"/>
  <c r="N69" i="11"/>
  <c r="S92" i="11"/>
  <c r="BA166" i="11"/>
  <c r="J68" i="11"/>
  <c r="N73" i="11"/>
  <c r="AZ56" i="11"/>
  <c r="AE116" i="11"/>
  <c r="BA170" i="11"/>
  <c r="J146" i="11"/>
  <c r="AB80" i="11"/>
  <c r="N105" i="11"/>
  <c r="J53" i="11"/>
  <c r="AP38" i="11"/>
  <c r="BB59" i="11"/>
  <c r="N137" i="11"/>
  <c r="BA163" i="11"/>
  <c r="J29" i="11"/>
  <c r="S148" i="11"/>
  <c r="S30" i="11"/>
  <c r="AB70" i="11"/>
  <c r="AH160" i="11"/>
  <c r="J75" i="11"/>
  <c r="Q75" i="11"/>
  <c r="AB74" i="11"/>
  <c r="N103" i="11"/>
  <c r="AL39" i="11"/>
  <c r="J108" i="11"/>
  <c r="AK68" i="11"/>
  <c r="S104" i="11"/>
  <c r="BD56" i="11"/>
  <c r="S122" i="11"/>
  <c r="BS13" i="11"/>
  <c r="BS12" i="11"/>
  <c r="BS11" i="11"/>
  <c r="AM104" i="11"/>
  <c r="N20" i="11"/>
  <c r="BA173" i="11"/>
  <c r="N123" i="11"/>
  <c r="AB90" i="11"/>
  <c r="S96" i="11"/>
  <c r="N143" i="11"/>
  <c r="AL53" i="11"/>
  <c r="AK8" i="11"/>
  <c r="AH128" i="11"/>
  <c r="J25" i="11"/>
  <c r="S79" i="11"/>
  <c r="N131" i="11"/>
  <c r="AL44" i="11"/>
  <c r="BA171" i="11"/>
  <c r="S110" i="11"/>
  <c r="AR159" i="11"/>
  <c r="AK11" i="11"/>
  <c r="AT165" i="11"/>
  <c r="AK144" i="11"/>
  <c r="AI72" i="11"/>
  <c r="AA128" i="11"/>
  <c r="AL63" i="11"/>
  <c r="AP56" i="11"/>
  <c r="J152" i="11"/>
  <c r="AA146" i="11"/>
  <c r="AT173" i="11"/>
  <c r="S80" i="11"/>
  <c r="AH30" i="11"/>
  <c r="X159" i="11"/>
  <c r="N83" i="11"/>
  <c r="AS104" i="11"/>
  <c r="N85" i="11"/>
  <c r="AP75" i="11"/>
  <c r="AZ44" i="11"/>
  <c r="BB8" i="11"/>
  <c r="AI70" i="11"/>
</calcChain>
</file>

<file path=xl/sharedStrings.xml><?xml version="1.0" encoding="utf-8"?>
<sst xmlns="http://schemas.openxmlformats.org/spreadsheetml/2006/main" count="3817" uniqueCount="789">
  <si>
    <t>実態調査票</t>
    <rPh sb="0" eb="2">
      <t>ジッタイ</t>
    </rPh>
    <rPh sb="2" eb="4">
      <t>チョウサ</t>
    </rPh>
    <rPh sb="4" eb="5">
      <t>ヒョウ</t>
    </rPh>
    <phoneticPr fontId="2"/>
  </si>
  <si>
    <t>Ｎｏ．</t>
    <phoneticPr fontId="2"/>
  </si>
  <si>
    <t>記入例</t>
    <rPh sb="0" eb="2">
      <t>キニュウ</t>
    </rPh>
    <rPh sb="2" eb="3">
      <t>レイ</t>
    </rPh>
    <phoneticPr fontId="2"/>
  </si>
  <si>
    <t>利用者コード</t>
    <rPh sb="0" eb="3">
      <t>リヨウシャ</t>
    </rPh>
    <phoneticPr fontId="2"/>
  </si>
  <si>
    <t>記入しないで下さい</t>
    <rPh sb="0" eb="2">
      <t>キニュウ</t>
    </rPh>
    <rPh sb="6" eb="7">
      <t>クダ</t>
    </rPh>
    <phoneticPr fontId="2"/>
  </si>
  <si>
    <t>調査情報</t>
    <rPh sb="0" eb="2">
      <t>チョウサ</t>
    </rPh>
    <rPh sb="2" eb="4">
      <t>ジョウホウ</t>
    </rPh>
    <phoneticPr fontId="2"/>
  </si>
  <si>
    <t>調査者</t>
    <rPh sb="0" eb="3">
      <t>チョウサシャ</t>
    </rPh>
    <phoneticPr fontId="2"/>
  </si>
  <si>
    <t>長寿　花子</t>
    <rPh sb="0" eb="2">
      <t>チョウジュ</t>
    </rPh>
    <rPh sb="3" eb="5">
      <t>ハナコ</t>
    </rPh>
    <phoneticPr fontId="2"/>
  </si>
  <si>
    <t>訪問調査日</t>
    <rPh sb="0" eb="2">
      <t>ホウモン</t>
    </rPh>
    <rPh sb="2" eb="4">
      <t>チョウサ</t>
    </rPh>
    <rPh sb="4" eb="5">
      <t>ヒ</t>
    </rPh>
    <phoneticPr fontId="2"/>
  </si>
  <si>
    <t>年</t>
    <rPh sb="0" eb="1">
      <t>ネン</t>
    </rPh>
    <phoneticPr fontId="2"/>
  </si>
  <si>
    <r>
      <t xml:space="preserve">2004 </t>
    </r>
    <r>
      <rPr>
        <sz val="10"/>
        <color indexed="10"/>
        <rFont val="ＭＳ Ｐゴシック"/>
        <family val="3"/>
        <charset val="128"/>
      </rPr>
      <t xml:space="preserve"> (西暦で入力)</t>
    </r>
    <phoneticPr fontId="2"/>
  </si>
  <si>
    <t>月</t>
    <rPh sb="0" eb="1">
      <t>ツキ</t>
    </rPh>
    <phoneticPr fontId="2"/>
  </si>
  <si>
    <t>日</t>
    <rPh sb="0" eb="1">
      <t>ヒ</t>
    </rPh>
    <phoneticPr fontId="2"/>
  </si>
  <si>
    <t>対象者</t>
    <rPh sb="0" eb="3">
      <t>タイショウシャ</t>
    </rPh>
    <phoneticPr fontId="2"/>
  </si>
  <si>
    <t>町名</t>
    <rPh sb="0" eb="2">
      <t>チョウメイ</t>
    </rPh>
    <phoneticPr fontId="2"/>
  </si>
  <si>
    <r>
      <t>元城　　</t>
    </r>
    <r>
      <rPr>
        <sz val="11"/>
        <color indexed="10"/>
        <rFont val="ＭＳ Ｐゴシック"/>
        <family val="3"/>
        <charset val="128"/>
      </rPr>
      <t>「町」は入力しない</t>
    </r>
    <rPh sb="0" eb="1">
      <t>モト</t>
    </rPh>
    <rPh sb="1" eb="2">
      <t>シロ</t>
    </rPh>
    <rPh sb="5" eb="6">
      <t>マチ</t>
    </rPh>
    <rPh sb="8" eb="10">
      <t>ニュウリョク</t>
    </rPh>
    <phoneticPr fontId="2"/>
  </si>
  <si>
    <t>番地</t>
    <rPh sb="0" eb="2">
      <t>バンチ</t>
    </rPh>
    <phoneticPr fontId="2"/>
  </si>
  <si>
    <t>枝番</t>
    <rPh sb="0" eb="1">
      <t>エダ</t>
    </rPh>
    <rPh sb="1" eb="2">
      <t>バン</t>
    </rPh>
    <phoneticPr fontId="2"/>
  </si>
  <si>
    <t>町名（○○○３丁目）</t>
    <rPh sb="0" eb="2">
      <t>チョウメイ</t>
    </rPh>
    <rPh sb="7" eb="9">
      <t>チョウメ</t>
    </rPh>
    <phoneticPr fontId="2"/>
  </si>
  <si>
    <r>
      <t>鴨江３　</t>
    </r>
    <r>
      <rPr>
        <sz val="11"/>
        <color indexed="10"/>
        <rFont val="ＭＳ Ｐゴシック"/>
        <family val="3"/>
        <charset val="128"/>
      </rPr>
      <t>｢丁目｣は入力しない</t>
    </r>
    <rPh sb="0" eb="1">
      <t>カモ</t>
    </rPh>
    <rPh sb="1" eb="2">
      <t>エ</t>
    </rPh>
    <rPh sb="5" eb="7">
      <t>チョウメ</t>
    </rPh>
    <rPh sb="9" eb="11">
      <t>ニュウリョク</t>
    </rPh>
    <phoneticPr fontId="2"/>
  </si>
  <si>
    <t>番</t>
    <rPh sb="0" eb="1">
      <t>バン</t>
    </rPh>
    <phoneticPr fontId="2"/>
  </si>
  <si>
    <t>号</t>
    <rPh sb="0" eb="1">
      <t>ゴウ</t>
    </rPh>
    <phoneticPr fontId="2"/>
  </si>
  <si>
    <t>アパート名等</t>
    <rPh sb="4" eb="5">
      <t>メイ</t>
    </rPh>
    <rPh sb="5" eb="6">
      <t>トウ</t>
    </rPh>
    <phoneticPr fontId="2"/>
  </si>
  <si>
    <t>夢の国アパート２０３号</t>
    <rPh sb="0" eb="1">
      <t>ユメ</t>
    </rPh>
    <rPh sb="2" eb="3">
      <t>クニ</t>
    </rPh>
    <rPh sb="10" eb="11">
      <t>ゴウ</t>
    </rPh>
    <phoneticPr fontId="2"/>
  </si>
  <si>
    <r>
      <t>フリガナ</t>
    </r>
    <r>
      <rPr>
        <b/>
        <sz val="10"/>
        <color indexed="10"/>
        <rFont val="ＭＳ Ｐゴシック"/>
        <family val="3"/>
        <charset val="128"/>
      </rPr>
      <t>（姓と名の間隔は空けないで！）</t>
    </r>
    <rPh sb="5" eb="6">
      <t>セイ</t>
    </rPh>
    <rPh sb="7" eb="8">
      <t>ナ</t>
    </rPh>
    <rPh sb="9" eb="11">
      <t>カンカク</t>
    </rPh>
    <rPh sb="12" eb="13">
      <t>ア</t>
    </rPh>
    <phoneticPr fontId="2"/>
  </si>
  <si>
    <r>
      <t>ハママツタロウ　</t>
    </r>
    <r>
      <rPr>
        <sz val="10"/>
        <color indexed="10"/>
        <rFont val="ＭＳ Ｐゴシック"/>
        <family val="3"/>
        <charset val="128"/>
      </rPr>
      <t>（姓と名の間隔は空けない）</t>
    </r>
    <phoneticPr fontId="2"/>
  </si>
  <si>
    <t>氏名</t>
    <rPh sb="0" eb="2">
      <t>シメイ</t>
    </rPh>
    <phoneticPr fontId="2"/>
  </si>
  <si>
    <r>
      <t>浜松　太郎　</t>
    </r>
    <r>
      <rPr>
        <sz val="10"/>
        <color indexed="10"/>
        <rFont val="ＭＳ Ｐゴシック"/>
        <family val="3"/>
        <charset val="128"/>
      </rPr>
      <t>（姓と名の間隔は1マス空ける）</t>
    </r>
    <rPh sb="0" eb="2">
      <t>ハママツ</t>
    </rPh>
    <rPh sb="3" eb="5">
      <t>タロウ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</si>
  <si>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</si>
  <si>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</si>
  <si>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どちらかに「＊」を入力</t>
    <rPh sb="9" eb="11">
      <t>ニュウリョク</t>
    </rPh>
    <phoneticPr fontId="2"/>
  </si>
  <si>
    <t>*</t>
  </si>
  <si>
    <t>女</t>
    <rPh sb="0" eb="1">
      <t>オンナ</t>
    </rPh>
    <phoneticPr fontId="2"/>
  </si>
  <si>
    <t>生年月日</t>
    <rPh sb="0" eb="2">
      <t>セイネン</t>
    </rPh>
    <rPh sb="2" eb="4">
      <t>ガッピ</t>
    </rPh>
    <phoneticPr fontId="2"/>
  </si>
  <si>
    <t>Ｍ</t>
    <phoneticPr fontId="2"/>
  </si>
  <si>
    <t>どれかに「＊」を入力</t>
    <rPh sb="8" eb="10">
      <t>ニュウリョク</t>
    </rPh>
    <phoneticPr fontId="2"/>
  </si>
  <si>
    <t>Ｔ</t>
    <phoneticPr fontId="2"/>
  </si>
  <si>
    <t>Ｓ</t>
    <phoneticPr fontId="2"/>
  </si>
  <si>
    <t>年齢</t>
    <rPh sb="0" eb="2">
      <t>ネンレイ</t>
    </rPh>
    <phoneticPr fontId="2"/>
  </si>
  <si>
    <t>ＴＥＬ</t>
    <phoneticPr fontId="2"/>
  </si>
  <si>
    <r>
      <t>０５３－４５３－２０５２　</t>
    </r>
    <r>
      <rPr>
        <sz val="10"/>
        <color indexed="10"/>
        <rFont val="ＭＳ Ｐゴシック"/>
        <family val="3"/>
        <charset val="128"/>
      </rPr>
      <t>市外局番から入力（15文字以内）</t>
    </r>
    <phoneticPr fontId="2"/>
  </si>
  <si>
    <t>利用サービス</t>
    <rPh sb="0" eb="2">
      <t>リヨウ</t>
    </rPh>
    <phoneticPr fontId="2"/>
  </si>
  <si>
    <t>軽度生活援助員派遣事業</t>
    <phoneticPr fontId="2"/>
  </si>
  <si>
    <t>当てはまるもの全てに「＊」を入力</t>
    <phoneticPr fontId="2"/>
  </si>
  <si>
    <t>緊急通報システム事業</t>
    <phoneticPr fontId="2"/>
  </si>
  <si>
    <t>配食サービス事業</t>
    <phoneticPr fontId="2"/>
  </si>
  <si>
    <t>日常生活用具給付事業</t>
    <phoneticPr fontId="2"/>
  </si>
  <si>
    <t>高齢者短期宿泊事業</t>
    <phoneticPr fontId="2"/>
  </si>
  <si>
    <t xml:space="preserve">利用者基本情報 </t>
    <phoneticPr fontId="2"/>
  </si>
  <si>
    <t>対象者の状況</t>
    <rPh sb="0" eb="3">
      <t>タイショウシャ</t>
    </rPh>
    <rPh sb="4" eb="6">
      <t>ジョウキョウ</t>
    </rPh>
    <phoneticPr fontId="2"/>
  </si>
  <si>
    <t>介護認定</t>
    <rPh sb="0" eb="2">
      <t>カイゴ</t>
    </rPh>
    <rPh sb="2" eb="4">
      <t>ニンテイ</t>
    </rPh>
    <phoneticPr fontId="2"/>
  </si>
  <si>
    <t>未申請</t>
    <rPh sb="0" eb="3">
      <t>ミシンセイ</t>
    </rPh>
    <phoneticPr fontId="2"/>
  </si>
  <si>
    <t>申請中</t>
    <rPh sb="0" eb="3">
      <t>シンセイチュウ</t>
    </rPh>
    <phoneticPr fontId="2"/>
  </si>
  <si>
    <t>認定</t>
    <rPh sb="0" eb="2">
      <t>ニンテイ</t>
    </rPh>
    <phoneticPr fontId="2"/>
  </si>
  <si>
    <t>介護保険認定の出た日を入力（有効期限の初日ではない）</t>
    <rPh sb="0" eb="2">
      <t>カイゴ</t>
    </rPh>
    <rPh sb="2" eb="4">
      <t>ホケン</t>
    </rPh>
    <rPh sb="4" eb="6">
      <t>ニンテイ</t>
    </rPh>
    <rPh sb="7" eb="8">
      <t>デ</t>
    </rPh>
    <rPh sb="9" eb="10">
      <t>ヒ</t>
    </rPh>
    <rPh sb="11" eb="13">
      <t>ニュウリョク</t>
    </rPh>
    <rPh sb="14" eb="16">
      <t>ユウコウ</t>
    </rPh>
    <rPh sb="16" eb="18">
      <t>キゲン</t>
    </rPh>
    <rPh sb="19" eb="21">
      <t>ショニチ</t>
    </rPh>
    <phoneticPr fontId="2"/>
  </si>
  <si>
    <t>自立</t>
    <rPh sb="0" eb="2">
      <t>ジリツ</t>
    </rPh>
    <phoneticPr fontId="2"/>
  </si>
  <si>
    <t>要支援</t>
    <rPh sb="0" eb="1">
      <t>ヨウ</t>
    </rPh>
    <rPh sb="1" eb="3">
      <t>シエン</t>
    </rPh>
    <phoneticPr fontId="2"/>
  </si>
  <si>
    <t>要介護度</t>
    <rPh sb="0" eb="1">
      <t>ヨウ</t>
    </rPh>
    <rPh sb="1" eb="3">
      <t>カイゴ</t>
    </rPh>
    <rPh sb="3" eb="4">
      <t>ド</t>
    </rPh>
    <phoneticPr fontId="2"/>
  </si>
  <si>
    <t>住宅状況</t>
    <rPh sb="0" eb="2">
      <t>ジュウタク</t>
    </rPh>
    <rPh sb="2" eb="4">
      <t>ジョウキョウ</t>
    </rPh>
    <phoneticPr fontId="2"/>
  </si>
  <si>
    <t>自家</t>
    <rPh sb="0" eb="1">
      <t>ジ</t>
    </rPh>
    <rPh sb="1" eb="2">
      <t>イエ</t>
    </rPh>
    <phoneticPr fontId="2"/>
  </si>
  <si>
    <t>公営住宅</t>
    <rPh sb="0" eb="2">
      <t>コウエイ</t>
    </rPh>
    <rPh sb="2" eb="4">
      <t>ジュウタク</t>
    </rPh>
    <phoneticPr fontId="2"/>
  </si>
  <si>
    <t>民間借家</t>
    <rPh sb="0" eb="2">
      <t>ミンカン</t>
    </rPh>
    <rPh sb="2" eb="4">
      <t>シャクヤ</t>
    </rPh>
    <phoneticPr fontId="2"/>
  </si>
  <si>
    <t>その他</t>
    <rPh sb="2" eb="3">
      <t>タ</t>
    </rPh>
    <phoneticPr fontId="2"/>
  </si>
  <si>
    <t>備考</t>
    <rPh sb="0" eb="2">
      <t>ビコウ</t>
    </rPh>
    <phoneticPr fontId="2"/>
  </si>
  <si>
    <t>世帯状況</t>
    <rPh sb="0" eb="2">
      <t>セタイ</t>
    </rPh>
    <rPh sb="2" eb="4">
      <t>ジョウキョウ</t>
    </rPh>
    <phoneticPr fontId="2"/>
  </si>
  <si>
    <t>ひとり暮らし</t>
    <rPh sb="3" eb="4">
      <t>グ</t>
    </rPh>
    <phoneticPr fontId="2"/>
  </si>
  <si>
    <t>高齢者世帯</t>
    <rPh sb="0" eb="3">
      <t>コウレイシャ</t>
    </rPh>
    <rPh sb="3" eb="5">
      <t>セタイ</t>
    </rPh>
    <phoneticPr fontId="2"/>
  </si>
  <si>
    <t>日中独居</t>
    <rPh sb="0" eb="2">
      <t>ニッチュウ</t>
    </rPh>
    <rPh sb="2" eb="4">
      <t>ドッキョ</t>
    </rPh>
    <phoneticPr fontId="2"/>
  </si>
  <si>
    <t>所得状況</t>
    <rPh sb="0" eb="2">
      <t>ショトク</t>
    </rPh>
    <rPh sb="2" eb="4">
      <t>ジョウキョウ</t>
    </rPh>
    <phoneticPr fontId="2"/>
  </si>
  <si>
    <t>年金額</t>
    <rPh sb="0" eb="3">
      <t>ネンキンガク</t>
    </rPh>
    <phoneticPr fontId="2"/>
  </si>
  <si>
    <t>月額</t>
    <rPh sb="0" eb="2">
      <t>ゲツガク</t>
    </rPh>
    <phoneticPr fontId="2"/>
  </si>
  <si>
    <r>
      <t>60000　</t>
    </r>
    <r>
      <rPr>
        <sz val="11"/>
        <color indexed="10"/>
        <rFont val="ＭＳ Ｐゴシック"/>
        <family val="3"/>
        <charset val="128"/>
      </rPr>
      <t>「,」は付けず数字のみ入力</t>
    </r>
    <phoneticPr fontId="2"/>
  </si>
  <si>
    <t>生活保護</t>
    <rPh sb="0" eb="2">
      <t>セイカツ</t>
    </rPh>
    <rPh sb="2" eb="4">
      <t>ホゴ</t>
    </rPh>
    <phoneticPr fontId="2"/>
  </si>
  <si>
    <t>他収入</t>
    <rPh sb="0" eb="1">
      <t>タ</t>
    </rPh>
    <rPh sb="1" eb="3">
      <t>シュウニュウ</t>
    </rPh>
    <phoneticPr fontId="2"/>
  </si>
  <si>
    <t>家族の支援</t>
    <rPh sb="0" eb="2">
      <t>カゾク</t>
    </rPh>
    <rPh sb="3" eb="5">
      <t>シエン</t>
    </rPh>
    <phoneticPr fontId="2"/>
  </si>
  <si>
    <t>本人課税状況</t>
    <rPh sb="0" eb="2">
      <t>ホンニン</t>
    </rPh>
    <rPh sb="2" eb="4">
      <t>カゼイ</t>
    </rPh>
    <rPh sb="4" eb="6">
      <t>ジョウキョウ</t>
    </rPh>
    <phoneticPr fontId="2"/>
  </si>
  <si>
    <t>非課税</t>
    <rPh sb="0" eb="3">
      <t>ヒカゼイ</t>
    </rPh>
    <phoneticPr fontId="2"/>
  </si>
  <si>
    <t>課税</t>
    <rPh sb="0" eb="2">
      <t>カゼイ</t>
    </rPh>
    <phoneticPr fontId="2"/>
  </si>
  <si>
    <t>世帯課税状況</t>
    <rPh sb="0" eb="2">
      <t>セタイ</t>
    </rPh>
    <rPh sb="2" eb="4">
      <t>カゼイ</t>
    </rPh>
    <rPh sb="4" eb="6">
      <t>ジョウキョウ</t>
    </rPh>
    <phoneticPr fontId="2"/>
  </si>
  <si>
    <t>疾病状況</t>
    <rPh sb="0" eb="2">
      <t>シッペイ</t>
    </rPh>
    <rPh sb="2" eb="4">
      <t>ジョウキョウ</t>
    </rPh>
    <phoneticPr fontId="2"/>
  </si>
  <si>
    <t>高血圧・脳血管疾患</t>
    <rPh sb="0" eb="3">
      <t>コウケツアツ</t>
    </rPh>
    <rPh sb="4" eb="5">
      <t>ノウ</t>
    </rPh>
    <rPh sb="5" eb="7">
      <t>ケッカン</t>
    </rPh>
    <rPh sb="7" eb="9">
      <t>シッカン</t>
    </rPh>
    <phoneticPr fontId="2"/>
  </si>
  <si>
    <t>当てはまるもの全てに「＊」を入力</t>
    <rPh sb="0" eb="1">
      <t>ア</t>
    </rPh>
    <rPh sb="7" eb="8">
      <t>スベ</t>
    </rPh>
    <rPh sb="14" eb="16">
      <t>ニュウリョク</t>
    </rPh>
    <phoneticPr fontId="2"/>
  </si>
  <si>
    <t>筋・骨格系疾患</t>
    <rPh sb="0" eb="1">
      <t>キン</t>
    </rPh>
    <rPh sb="2" eb="4">
      <t>コッカク</t>
    </rPh>
    <rPh sb="4" eb="5">
      <t>ケイ</t>
    </rPh>
    <rPh sb="5" eb="7">
      <t>シッカン</t>
    </rPh>
    <phoneticPr fontId="2"/>
  </si>
  <si>
    <t>循環器系疾患</t>
    <rPh sb="0" eb="3">
      <t>ジュンカンキ</t>
    </rPh>
    <rPh sb="3" eb="4">
      <t>ケイ</t>
    </rPh>
    <rPh sb="4" eb="6">
      <t>シッカン</t>
    </rPh>
    <phoneticPr fontId="2"/>
  </si>
  <si>
    <t>内分泌・代謝系疾患</t>
    <rPh sb="0" eb="3">
      <t>ナイブンピツ</t>
    </rPh>
    <rPh sb="4" eb="6">
      <t>タイシャ</t>
    </rPh>
    <rPh sb="6" eb="7">
      <t>ケイ</t>
    </rPh>
    <rPh sb="7" eb="9">
      <t>シッカン</t>
    </rPh>
    <phoneticPr fontId="2"/>
  </si>
  <si>
    <t>呼吸器系疾患</t>
    <rPh sb="0" eb="3">
      <t>コキュウキ</t>
    </rPh>
    <rPh sb="3" eb="4">
      <t>ケイ</t>
    </rPh>
    <rPh sb="4" eb="6">
      <t>シッカン</t>
    </rPh>
    <phoneticPr fontId="2"/>
  </si>
  <si>
    <t>消化器系疾患</t>
    <rPh sb="0" eb="3">
      <t>ショウカキ</t>
    </rPh>
    <rPh sb="3" eb="4">
      <t>ケイ</t>
    </rPh>
    <rPh sb="4" eb="6">
      <t>シッカン</t>
    </rPh>
    <phoneticPr fontId="2"/>
  </si>
  <si>
    <t>糖尿病</t>
    <rPh sb="0" eb="3">
      <t>トウニョウビョウ</t>
    </rPh>
    <phoneticPr fontId="2"/>
  </si>
  <si>
    <t>精神障害</t>
    <rPh sb="0" eb="2">
      <t>セイシン</t>
    </rPh>
    <rPh sb="2" eb="4">
      <t>ショウガイ</t>
    </rPh>
    <phoneticPr fontId="2"/>
  </si>
  <si>
    <t>病名等</t>
    <rPh sb="0" eb="2">
      <t>ビョウメイ</t>
    </rPh>
    <rPh sb="2" eb="3">
      <t>トウ</t>
    </rPh>
    <phoneticPr fontId="2"/>
  </si>
  <si>
    <t>受診状況</t>
    <rPh sb="0" eb="2">
      <t>ジュシン</t>
    </rPh>
    <rPh sb="2" eb="4">
      <t>ジョウキョウ</t>
    </rPh>
    <phoneticPr fontId="2"/>
  </si>
  <si>
    <t>入院歴</t>
    <rPh sb="0" eb="2">
      <t>ニュウイン</t>
    </rPh>
    <rPh sb="2" eb="3">
      <t>レキ</t>
    </rPh>
    <phoneticPr fontId="2"/>
  </si>
  <si>
    <t>病院名</t>
    <rPh sb="0" eb="2">
      <t>ビョウイン</t>
    </rPh>
    <rPh sb="2" eb="3">
      <t>メイ</t>
    </rPh>
    <phoneticPr fontId="2"/>
  </si>
  <si>
    <t>病院</t>
    <rPh sb="0" eb="2">
      <t>ビョウイン</t>
    </rPh>
    <phoneticPr fontId="2"/>
  </si>
  <si>
    <t>聖隷三方原病院</t>
    <rPh sb="0" eb="1">
      <t>セイ</t>
    </rPh>
    <rPh sb="1" eb="2">
      <t>レイ</t>
    </rPh>
    <rPh sb="2" eb="3">
      <t>３</t>
    </rPh>
    <rPh sb="3" eb="4">
      <t>カタ</t>
    </rPh>
    <rPh sb="4" eb="5">
      <t>ハラ</t>
    </rPh>
    <rPh sb="5" eb="7">
      <t>ビョウイン</t>
    </rPh>
    <phoneticPr fontId="2"/>
  </si>
  <si>
    <t>病名</t>
    <rPh sb="0" eb="2">
      <t>ビョウメイ</t>
    </rPh>
    <phoneticPr fontId="2"/>
  </si>
  <si>
    <t>骨折</t>
    <rPh sb="0" eb="2">
      <t>コッセツ</t>
    </rPh>
    <phoneticPr fontId="2"/>
  </si>
  <si>
    <t>肺結核</t>
    <rPh sb="0" eb="1">
      <t>ハイ</t>
    </rPh>
    <rPh sb="1" eb="3">
      <t>ケッカク</t>
    </rPh>
    <phoneticPr fontId="2"/>
  </si>
  <si>
    <t>期間(　　～　　）</t>
    <rPh sb="0" eb="2">
      <t>キカン</t>
    </rPh>
    <phoneticPr fontId="2"/>
  </si>
  <si>
    <t>主治医</t>
    <rPh sb="0" eb="3">
      <t>シュジイ</t>
    </rPh>
    <phoneticPr fontId="2"/>
  </si>
  <si>
    <t>１回／３ヶ月及び必要時</t>
    <rPh sb="1" eb="2">
      <t>カイ</t>
    </rPh>
    <rPh sb="5" eb="6">
      <t>ゲツ</t>
    </rPh>
    <rPh sb="6" eb="7">
      <t>オヨ</t>
    </rPh>
    <rPh sb="8" eb="11">
      <t>ヒツヨウジ</t>
    </rPh>
    <phoneticPr fontId="2"/>
  </si>
  <si>
    <t>既往歴・生活歴</t>
    <rPh sb="0" eb="2">
      <t>キオウ</t>
    </rPh>
    <rPh sb="2" eb="3">
      <t>レキ</t>
    </rPh>
    <rPh sb="4" eb="6">
      <t>セイカツ</t>
    </rPh>
    <rPh sb="6" eb="7">
      <t>レキ</t>
    </rPh>
    <phoneticPr fontId="2"/>
  </si>
  <si>
    <t>障害の状況</t>
    <rPh sb="0" eb="2">
      <t>ショウガイ</t>
    </rPh>
    <rPh sb="3" eb="5">
      <t>ジョウキョウ</t>
    </rPh>
    <phoneticPr fontId="2"/>
  </si>
  <si>
    <t>身体障害</t>
    <rPh sb="0" eb="2">
      <t>シンタイ</t>
    </rPh>
    <rPh sb="2" eb="4">
      <t>ショウガイ</t>
    </rPh>
    <phoneticPr fontId="2"/>
  </si>
  <si>
    <r>
      <t>＊　　</t>
    </r>
    <r>
      <rPr>
        <sz val="10"/>
        <color indexed="10"/>
        <rFont val="ＭＳ Ｐゴシック"/>
        <family val="3"/>
        <charset val="128"/>
      </rPr>
      <t>当てはまれば「＊」を入力</t>
    </r>
    <rPh sb="3" eb="4">
      <t>ア</t>
    </rPh>
    <rPh sb="13" eb="15">
      <t>ニュウリョク</t>
    </rPh>
    <phoneticPr fontId="2"/>
  </si>
  <si>
    <t>級</t>
    <rPh sb="0" eb="1">
      <t>キュウ</t>
    </rPh>
    <phoneticPr fontId="2"/>
  </si>
  <si>
    <r>
      <t>３　　</t>
    </r>
    <r>
      <rPr>
        <sz val="10"/>
        <color indexed="10"/>
        <rFont val="ＭＳ Ｐゴシック"/>
        <family val="3"/>
        <charset val="128"/>
      </rPr>
      <t>手帳の級を入力</t>
    </r>
    <rPh sb="3" eb="5">
      <t>テチョウ</t>
    </rPh>
    <rPh sb="6" eb="7">
      <t>キュウ</t>
    </rPh>
    <rPh sb="8" eb="10">
      <t>ニュウリョク</t>
    </rPh>
    <phoneticPr fontId="2"/>
  </si>
  <si>
    <t>療育手帳</t>
    <rPh sb="0" eb="2">
      <t>リョウイク</t>
    </rPh>
    <rPh sb="2" eb="4">
      <t>テチョウ</t>
    </rPh>
    <phoneticPr fontId="2"/>
  </si>
  <si>
    <r>
      <t>B　　</t>
    </r>
    <r>
      <rPr>
        <sz val="10"/>
        <color indexed="10"/>
        <rFont val="ＭＳ Ｐゴシック"/>
        <family val="3"/>
        <charset val="128"/>
      </rPr>
      <t>手帳の級を入力</t>
    </r>
    <rPh sb="3" eb="5">
      <t>テチョウ</t>
    </rPh>
    <rPh sb="6" eb="7">
      <t>キュウ</t>
    </rPh>
    <rPh sb="8" eb="10">
      <t>ニュウリョク</t>
    </rPh>
    <phoneticPr fontId="2"/>
  </si>
  <si>
    <t>障害名</t>
    <rPh sb="0" eb="2">
      <t>ショウガイ</t>
    </rPh>
    <rPh sb="2" eb="3">
      <t>メイ</t>
    </rPh>
    <phoneticPr fontId="2"/>
  </si>
  <si>
    <t>統合失調症</t>
  </si>
  <si>
    <t>家族（知人）の状況　（緊急時連絡順）</t>
    <rPh sb="0" eb="2">
      <t>カゾク</t>
    </rPh>
    <rPh sb="3" eb="5">
      <t>チジン</t>
    </rPh>
    <rPh sb="7" eb="9">
      <t>ジョウキョウ</t>
    </rPh>
    <rPh sb="11" eb="14">
      <t>キンキュウジ</t>
    </rPh>
    <rPh sb="14" eb="16">
      <t>レンラク</t>
    </rPh>
    <rPh sb="16" eb="17">
      <t>ジュン</t>
    </rPh>
    <phoneticPr fontId="2"/>
  </si>
  <si>
    <t>家族関係</t>
    <rPh sb="0" eb="2">
      <t>カゾク</t>
    </rPh>
    <rPh sb="2" eb="4">
      <t>カンケイ</t>
    </rPh>
    <phoneticPr fontId="2"/>
  </si>
  <si>
    <t>良好</t>
    <rPh sb="0" eb="2">
      <t>リョウコウ</t>
    </rPh>
    <phoneticPr fontId="2"/>
  </si>
  <si>
    <t>問題あり</t>
    <rPh sb="0" eb="2">
      <t>モンダイ</t>
    </rPh>
    <phoneticPr fontId="2"/>
  </si>
  <si>
    <t>虐待</t>
    <rPh sb="0" eb="2">
      <t>ギャクタイ</t>
    </rPh>
    <phoneticPr fontId="2"/>
  </si>
  <si>
    <t>「問題あり」に付けた場合で当てはまれば「＊」を入力（再掲）</t>
    <rPh sb="1" eb="3">
      <t>モンダイ</t>
    </rPh>
    <rPh sb="7" eb="8">
      <t>ツ</t>
    </rPh>
    <rPh sb="10" eb="12">
      <t>バアイ</t>
    </rPh>
    <rPh sb="13" eb="14">
      <t>ア</t>
    </rPh>
    <rPh sb="23" eb="25">
      <t>ニュウリョク</t>
    </rPh>
    <rPh sb="26" eb="28">
      <t>サイケイ</t>
    </rPh>
    <phoneticPr fontId="2"/>
  </si>
  <si>
    <t>連絡先　１</t>
    <rPh sb="0" eb="2">
      <t>レンラク</t>
    </rPh>
    <rPh sb="2" eb="3">
      <t>サキ</t>
    </rPh>
    <phoneticPr fontId="2"/>
  </si>
  <si>
    <t>60</t>
    <phoneticPr fontId="2"/>
  </si>
  <si>
    <t>健康状態</t>
    <rPh sb="0" eb="2">
      <t>ケンコウ</t>
    </rPh>
    <rPh sb="2" eb="4">
      <t>ジョウタイ</t>
    </rPh>
    <phoneticPr fontId="2"/>
  </si>
  <si>
    <t>悪</t>
    <rPh sb="0" eb="1">
      <t>アク</t>
    </rPh>
    <phoneticPr fontId="2"/>
  </si>
  <si>
    <t>生活支援</t>
    <rPh sb="0" eb="2">
      <t>セイカツ</t>
    </rPh>
    <rPh sb="2" eb="4">
      <t>シエン</t>
    </rPh>
    <phoneticPr fontId="2"/>
  </si>
  <si>
    <t>無</t>
    <rPh sb="0" eb="1">
      <t>ム</t>
    </rPh>
    <phoneticPr fontId="2"/>
  </si>
  <si>
    <t>有</t>
    <rPh sb="0" eb="1">
      <t>ユウ</t>
    </rPh>
    <phoneticPr fontId="2"/>
  </si>
  <si>
    <t>連絡先　２</t>
    <rPh sb="0" eb="2">
      <t>レンラク</t>
    </rPh>
    <rPh sb="2" eb="3">
      <t>サキ</t>
    </rPh>
    <phoneticPr fontId="2"/>
  </si>
  <si>
    <t>連絡先　３</t>
    <rPh sb="0" eb="2">
      <t>レンラク</t>
    </rPh>
    <rPh sb="2" eb="3">
      <t>サキ</t>
    </rPh>
    <phoneticPr fontId="2"/>
  </si>
  <si>
    <t>連絡先　４</t>
    <rPh sb="0" eb="2">
      <t>レンラク</t>
    </rPh>
    <rPh sb="2" eb="3">
      <t>サキ</t>
    </rPh>
    <phoneticPr fontId="2"/>
  </si>
  <si>
    <t>連絡先　５</t>
    <rPh sb="0" eb="2">
      <t>レンラク</t>
    </rPh>
    <rPh sb="2" eb="3">
      <t>サキ</t>
    </rPh>
    <phoneticPr fontId="2"/>
  </si>
  <si>
    <t>社会資源</t>
    <phoneticPr fontId="2"/>
  </si>
  <si>
    <t>関係機関</t>
    <phoneticPr fontId="2"/>
  </si>
  <si>
    <t>民生委員</t>
    <rPh sb="0" eb="2">
      <t>ミンセイ</t>
    </rPh>
    <rPh sb="2" eb="4">
      <t>イイン</t>
    </rPh>
    <phoneticPr fontId="2"/>
  </si>
  <si>
    <t>サービス利用</t>
    <phoneticPr fontId="2"/>
  </si>
  <si>
    <t>保健福祉</t>
    <rPh sb="0" eb="2">
      <t>ホケン</t>
    </rPh>
    <rPh sb="2" eb="4">
      <t>フクシ</t>
    </rPh>
    <phoneticPr fontId="2"/>
  </si>
  <si>
    <t>介護保険</t>
    <rPh sb="0" eb="2">
      <t>カイゴ</t>
    </rPh>
    <rPh sb="2" eb="4">
      <t>ホケン</t>
    </rPh>
    <phoneticPr fontId="2"/>
  </si>
  <si>
    <t>備考</t>
    <phoneticPr fontId="2"/>
  </si>
  <si>
    <t>デイサービス</t>
    <phoneticPr fontId="2"/>
  </si>
  <si>
    <t>サービス希望</t>
    <phoneticPr fontId="2"/>
  </si>
  <si>
    <t>ＡＤＬ</t>
    <phoneticPr fontId="2"/>
  </si>
  <si>
    <t>歩行</t>
    <rPh sb="0" eb="2">
      <t>ホコウ</t>
    </rPh>
    <phoneticPr fontId="2"/>
  </si>
  <si>
    <t>支障なし</t>
    <rPh sb="0" eb="2">
      <t>シショウ</t>
    </rPh>
    <phoneticPr fontId="2"/>
  </si>
  <si>
    <t>要見守り・指示</t>
    <rPh sb="0" eb="1">
      <t>ヨウ</t>
    </rPh>
    <rPh sb="1" eb="3">
      <t>ミマモ</t>
    </rPh>
    <rPh sb="5" eb="7">
      <t>シジ</t>
    </rPh>
    <phoneticPr fontId="2"/>
  </si>
  <si>
    <t>要介助</t>
    <rPh sb="0" eb="1">
      <t>ヨウ</t>
    </rPh>
    <rPh sb="1" eb="3">
      <t>カイジョ</t>
    </rPh>
    <phoneticPr fontId="2"/>
  </si>
  <si>
    <t>当てはまれば「＊」を入力</t>
    <rPh sb="0" eb="1">
      <t>ア</t>
    </rPh>
    <rPh sb="10" eb="12">
      <t>ニュウリョク</t>
    </rPh>
    <phoneticPr fontId="2"/>
  </si>
  <si>
    <t>シルバーカー</t>
    <phoneticPr fontId="2"/>
  </si>
  <si>
    <t>車椅子</t>
    <rPh sb="0" eb="3">
      <t>クルマイス</t>
    </rPh>
    <phoneticPr fontId="2"/>
  </si>
  <si>
    <t>食事</t>
    <rPh sb="0" eb="2">
      <t>ショクジ</t>
    </rPh>
    <phoneticPr fontId="2"/>
  </si>
  <si>
    <t>排泄</t>
    <rPh sb="0" eb="2">
      <t>ハイセツ</t>
    </rPh>
    <phoneticPr fontId="2"/>
  </si>
  <si>
    <t>トイレ</t>
    <phoneticPr fontId="2"/>
  </si>
  <si>
    <t>おむつ等使用</t>
    <rPh sb="3" eb="4">
      <t>トウ</t>
    </rPh>
    <rPh sb="4" eb="6">
      <t>シヨウ</t>
    </rPh>
    <phoneticPr fontId="2"/>
  </si>
  <si>
    <t>入浴</t>
    <rPh sb="0" eb="2">
      <t>ニュウヨク</t>
    </rPh>
    <phoneticPr fontId="2"/>
  </si>
  <si>
    <t>着替え</t>
    <rPh sb="0" eb="2">
      <t>キガ</t>
    </rPh>
    <phoneticPr fontId="2"/>
  </si>
  <si>
    <t>整容</t>
    <rPh sb="0" eb="2">
      <t>セイヨウ</t>
    </rPh>
    <phoneticPr fontId="2"/>
  </si>
  <si>
    <t>ＩＡＤＬ</t>
    <phoneticPr fontId="2"/>
  </si>
  <si>
    <t>掃除</t>
    <rPh sb="0" eb="2">
      <t>ソウジ</t>
    </rPh>
    <phoneticPr fontId="2"/>
  </si>
  <si>
    <t>洗濯</t>
    <rPh sb="0" eb="2">
      <t>センタク</t>
    </rPh>
    <phoneticPr fontId="2"/>
  </si>
  <si>
    <t>買い物</t>
    <rPh sb="0" eb="1">
      <t>カ</t>
    </rPh>
    <rPh sb="2" eb="3">
      <t>モノ</t>
    </rPh>
    <phoneticPr fontId="2"/>
  </si>
  <si>
    <t>調理片付</t>
    <rPh sb="0" eb="2">
      <t>チョウリ</t>
    </rPh>
    <rPh sb="2" eb="4">
      <t>カタヅ</t>
    </rPh>
    <phoneticPr fontId="2"/>
  </si>
  <si>
    <t>金銭管理</t>
    <rPh sb="0" eb="2">
      <t>キンセン</t>
    </rPh>
    <rPh sb="2" eb="4">
      <t>カンリ</t>
    </rPh>
    <phoneticPr fontId="2"/>
  </si>
  <si>
    <t>健康管理状況</t>
    <rPh sb="0" eb="2">
      <t>ケンコウ</t>
    </rPh>
    <rPh sb="2" eb="4">
      <t>カンリ</t>
    </rPh>
    <rPh sb="4" eb="6">
      <t>ジョウキョウ</t>
    </rPh>
    <phoneticPr fontId="2"/>
  </si>
  <si>
    <t>視力</t>
    <rPh sb="0" eb="2">
      <t>シリョク</t>
    </rPh>
    <phoneticPr fontId="2"/>
  </si>
  <si>
    <t>支障あり</t>
    <rPh sb="0" eb="2">
      <t>シショウ</t>
    </rPh>
    <phoneticPr fontId="2"/>
  </si>
  <si>
    <t>弱視</t>
    <rPh sb="0" eb="2">
      <t>ジャクシ</t>
    </rPh>
    <phoneticPr fontId="2"/>
  </si>
  <si>
    <t>支障のありなしに関わらず、当てはまるものに「＊」を入力</t>
    <rPh sb="0" eb="2">
      <t>シショウ</t>
    </rPh>
    <rPh sb="8" eb="9">
      <t>カカ</t>
    </rPh>
    <rPh sb="13" eb="14">
      <t>ア</t>
    </rPh>
    <rPh sb="25" eb="27">
      <t>ニュウリョク</t>
    </rPh>
    <phoneticPr fontId="2"/>
  </si>
  <si>
    <t>全盲</t>
    <rPh sb="0" eb="2">
      <t>ゼンモウ</t>
    </rPh>
    <phoneticPr fontId="2"/>
  </si>
  <si>
    <t>白内障</t>
    <rPh sb="0" eb="3">
      <t>ハクナイショウ</t>
    </rPh>
    <phoneticPr fontId="2"/>
  </si>
  <si>
    <t>緑内障</t>
    <rPh sb="0" eb="3">
      <t>リョクナイショウ</t>
    </rPh>
    <phoneticPr fontId="2"/>
  </si>
  <si>
    <t>聴力</t>
    <rPh sb="0" eb="2">
      <t>チョウリョク</t>
    </rPh>
    <phoneticPr fontId="2"/>
  </si>
  <si>
    <t>補聴器　有</t>
    <rPh sb="0" eb="3">
      <t>ホチョウキ</t>
    </rPh>
    <rPh sb="4" eb="5">
      <t>ユウ</t>
    </rPh>
    <phoneticPr fontId="2"/>
  </si>
  <si>
    <t>右</t>
    <rPh sb="0" eb="1">
      <t>ミギ</t>
    </rPh>
    <phoneticPr fontId="2"/>
  </si>
  <si>
    <t>「補聴器　有」に付けたもので当てはまるもの全てに「＊」を入力</t>
    <rPh sb="1" eb="4">
      <t>ホチョウキ</t>
    </rPh>
    <rPh sb="5" eb="6">
      <t>ユウ</t>
    </rPh>
    <rPh sb="8" eb="9">
      <t>ツ</t>
    </rPh>
    <rPh sb="14" eb="15">
      <t>ア</t>
    </rPh>
    <rPh sb="21" eb="22">
      <t>スベ</t>
    </rPh>
    <rPh sb="28" eb="30">
      <t>ニュウリョク</t>
    </rPh>
    <phoneticPr fontId="2"/>
  </si>
  <si>
    <t>左</t>
    <rPh sb="0" eb="1">
      <t>ヒダリ</t>
    </rPh>
    <phoneticPr fontId="2"/>
  </si>
  <si>
    <t>言語</t>
    <rPh sb="0" eb="2">
      <t>ゲンゴ</t>
    </rPh>
    <phoneticPr fontId="2"/>
  </si>
  <si>
    <t>ややはっきりしない</t>
    <phoneticPr fontId="2"/>
  </si>
  <si>
    <t>やっと他人に通じる</t>
    <rPh sb="3" eb="5">
      <t>タニン</t>
    </rPh>
    <rPh sb="6" eb="7">
      <t>ツウ</t>
    </rPh>
    <phoneticPr fontId="2"/>
  </si>
  <si>
    <t>口腔内問題</t>
    <rPh sb="0" eb="2">
      <t>コウクウ</t>
    </rPh>
    <rPh sb="2" eb="3">
      <t>ナイ</t>
    </rPh>
    <rPh sb="3" eb="5">
      <t>モンダイ</t>
    </rPh>
    <phoneticPr fontId="2"/>
  </si>
  <si>
    <t>義歯</t>
    <rPh sb="0" eb="2">
      <t>ギシ</t>
    </rPh>
    <phoneticPr fontId="2"/>
  </si>
  <si>
    <t>不衛生</t>
    <rPh sb="0" eb="3">
      <t>フエイセイ</t>
    </rPh>
    <phoneticPr fontId="2"/>
  </si>
  <si>
    <t>虫歯</t>
    <rPh sb="0" eb="2">
      <t>ムシバ</t>
    </rPh>
    <phoneticPr fontId="2"/>
  </si>
  <si>
    <t>炎症</t>
    <rPh sb="0" eb="2">
      <t>エンショウ</t>
    </rPh>
    <phoneticPr fontId="2"/>
  </si>
  <si>
    <t>嚥下</t>
    <rPh sb="0" eb="2">
      <t>エンゲ</t>
    </rPh>
    <phoneticPr fontId="2"/>
  </si>
  <si>
    <t>栄養摂取</t>
    <rPh sb="0" eb="2">
      <t>エイヨウ</t>
    </rPh>
    <rPh sb="2" eb="4">
      <t>セッシュ</t>
    </rPh>
    <phoneticPr fontId="2"/>
  </si>
  <si>
    <t>偏食</t>
    <rPh sb="0" eb="2">
      <t>ヘンショク</t>
    </rPh>
    <phoneticPr fontId="2"/>
  </si>
  <si>
    <t>不規則</t>
    <rPh sb="0" eb="3">
      <t>フキソク</t>
    </rPh>
    <phoneticPr fontId="2"/>
  </si>
  <si>
    <t>食用不振</t>
    <rPh sb="0" eb="2">
      <t>ショクヨウ</t>
    </rPh>
    <rPh sb="2" eb="4">
      <t>フシン</t>
    </rPh>
    <phoneticPr fontId="2"/>
  </si>
  <si>
    <t>喫煙</t>
    <rPh sb="0" eb="2">
      <t>キツエン</t>
    </rPh>
    <phoneticPr fontId="2"/>
  </si>
  <si>
    <t>なし</t>
    <phoneticPr fontId="2"/>
  </si>
  <si>
    <t>あり</t>
    <phoneticPr fontId="2"/>
  </si>
  <si>
    <t>本数（　/日）</t>
    <rPh sb="0" eb="2">
      <t>ホンスウ</t>
    </rPh>
    <rPh sb="5" eb="6">
      <t>ニチ</t>
    </rPh>
    <phoneticPr fontId="2"/>
  </si>
  <si>
    <t>「あり」の場合数字を入力（再掲）</t>
    <rPh sb="5" eb="7">
      <t>バアイ</t>
    </rPh>
    <rPh sb="7" eb="9">
      <t>スウジ</t>
    </rPh>
    <rPh sb="10" eb="12">
      <t>ニュウリョク</t>
    </rPh>
    <rPh sb="13" eb="15">
      <t>サイケイ</t>
    </rPh>
    <phoneticPr fontId="2"/>
  </si>
  <si>
    <t>飲酒</t>
    <rPh sb="0" eb="2">
      <t>インシュ</t>
    </rPh>
    <phoneticPr fontId="2"/>
  </si>
  <si>
    <t>アルコール依存症</t>
    <rPh sb="5" eb="7">
      <t>イゾン</t>
    </rPh>
    <rPh sb="7" eb="8">
      <t>ショウ</t>
    </rPh>
    <phoneticPr fontId="2"/>
  </si>
  <si>
    <t>睡眠</t>
    <rPh sb="0" eb="2">
      <t>スイミン</t>
    </rPh>
    <phoneticPr fontId="2"/>
  </si>
  <si>
    <t>めまい</t>
    <phoneticPr fontId="2"/>
  </si>
  <si>
    <t>麻痺</t>
    <rPh sb="0" eb="2">
      <t>マヒ</t>
    </rPh>
    <phoneticPr fontId="2"/>
  </si>
  <si>
    <t>部位</t>
    <rPh sb="0" eb="2">
      <t>ブイ</t>
    </rPh>
    <phoneticPr fontId="2"/>
  </si>
  <si>
    <t>右腕</t>
    <rPh sb="0" eb="2">
      <t>ミギウデ</t>
    </rPh>
    <phoneticPr fontId="2"/>
  </si>
  <si>
    <t>拘縮</t>
    <rPh sb="0" eb="1">
      <t>コウ</t>
    </rPh>
    <rPh sb="1" eb="2">
      <t>シュク</t>
    </rPh>
    <phoneticPr fontId="2"/>
  </si>
  <si>
    <t>階段昇降</t>
    <rPh sb="0" eb="2">
      <t>カイダン</t>
    </rPh>
    <rPh sb="2" eb="4">
      <t>ショウコウ</t>
    </rPh>
    <phoneticPr fontId="2"/>
  </si>
  <si>
    <t>転倒（過去1年間）</t>
    <rPh sb="0" eb="2">
      <t>テントウ</t>
    </rPh>
    <rPh sb="3" eb="5">
      <t>カコ</t>
    </rPh>
    <rPh sb="6" eb="8">
      <t>ネンカン</t>
    </rPh>
    <phoneticPr fontId="2"/>
  </si>
  <si>
    <t>意思疎通</t>
    <rPh sb="0" eb="2">
      <t>イシ</t>
    </rPh>
    <rPh sb="2" eb="4">
      <t>ソツウ</t>
    </rPh>
    <phoneticPr fontId="2"/>
  </si>
  <si>
    <t>服薬管理</t>
    <rPh sb="0" eb="2">
      <t>フクヤク</t>
    </rPh>
    <rPh sb="2" eb="4">
      <t>カンリ</t>
    </rPh>
    <phoneticPr fontId="2"/>
  </si>
  <si>
    <t>問題行動</t>
    <rPh sb="0" eb="2">
      <t>モンダイ</t>
    </rPh>
    <rPh sb="2" eb="4">
      <t>コウドウ</t>
    </rPh>
    <phoneticPr fontId="2"/>
  </si>
  <si>
    <t>自傷他害</t>
    <rPh sb="0" eb="2">
      <t>ジショウ</t>
    </rPh>
    <rPh sb="2" eb="3">
      <t>タ</t>
    </rPh>
    <rPh sb="3" eb="4">
      <t>ガイ</t>
    </rPh>
    <phoneticPr fontId="2"/>
  </si>
  <si>
    <t>「あり」に付けた場合当てはまるもの全てに「＊」を入力（再掲）</t>
    <rPh sb="5" eb="6">
      <t>ツ</t>
    </rPh>
    <rPh sb="8" eb="10">
      <t>バアイ</t>
    </rPh>
    <rPh sb="10" eb="11">
      <t>ア</t>
    </rPh>
    <rPh sb="17" eb="18">
      <t>スベ</t>
    </rPh>
    <rPh sb="24" eb="26">
      <t>ニュウリョク</t>
    </rPh>
    <rPh sb="27" eb="29">
      <t>サイケイ</t>
    </rPh>
    <phoneticPr fontId="2"/>
  </si>
  <si>
    <t>徘徊</t>
    <rPh sb="0" eb="2">
      <t>ハイカイ</t>
    </rPh>
    <phoneticPr fontId="2"/>
  </si>
  <si>
    <t>不穏興奮</t>
    <rPh sb="0" eb="2">
      <t>フオン</t>
    </rPh>
    <rPh sb="2" eb="4">
      <t>コウフン</t>
    </rPh>
    <phoneticPr fontId="2"/>
  </si>
  <si>
    <t>不潔行為</t>
    <rPh sb="0" eb="2">
      <t>フケツ</t>
    </rPh>
    <rPh sb="2" eb="4">
      <t>コウイ</t>
    </rPh>
    <phoneticPr fontId="2"/>
  </si>
  <si>
    <t>精神状態</t>
    <rPh sb="0" eb="2">
      <t>セイシン</t>
    </rPh>
    <rPh sb="2" eb="4">
      <t>ジョウタイ</t>
    </rPh>
    <phoneticPr fontId="2"/>
  </si>
  <si>
    <t>認知症の状況</t>
    <rPh sb="0" eb="2">
      <t>ニンチ</t>
    </rPh>
    <rPh sb="2" eb="3">
      <t>ショウ</t>
    </rPh>
    <rPh sb="4" eb="6">
      <t>ジョウキョウ</t>
    </rPh>
    <phoneticPr fontId="2"/>
  </si>
  <si>
    <t>記憶障害</t>
    <rPh sb="0" eb="2">
      <t>キオク</t>
    </rPh>
    <rPh sb="2" eb="4">
      <t>ショウガイ</t>
    </rPh>
    <phoneticPr fontId="2"/>
  </si>
  <si>
    <t>物忘れ・置忘れがある</t>
    <rPh sb="0" eb="2">
      <t>モノワス</t>
    </rPh>
    <rPh sb="4" eb="6">
      <t>オキワス</t>
    </rPh>
    <phoneticPr fontId="2"/>
  </si>
  <si>
    <t>「物忘れ・置き忘れがある」に付けた場合
どちらかに「＊」を入力</t>
    <rPh sb="1" eb="3">
      <t>モノワス</t>
    </rPh>
    <rPh sb="5" eb="6">
      <t>オ</t>
    </rPh>
    <rPh sb="7" eb="8">
      <t>ワス</t>
    </rPh>
    <rPh sb="14" eb="15">
      <t>ツ</t>
    </rPh>
    <rPh sb="17" eb="19">
      <t>バアイ</t>
    </rPh>
    <rPh sb="29" eb="31">
      <t>ニュウリョク</t>
    </rPh>
    <phoneticPr fontId="2"/>
  </si>
  <si>
    <t>失見当</t>
    <rPh sb="0" eb="1">
      <t>シツ</t>
    </rPh>
    <rPh sb="1" eb="2">
      <t>ケン</t>
    </rPh>
    <rPh sb="2" eb="3">
      <t>トウ</t>
    </rPh>
    <phoneticPr fontId="2"/>
  </si>
  <si>
    <t>火の不始末</t>
    <rPh sb="0" eb="1">
      <t>ヒ</t>
    </rPh>
    <rPh sb="2" eb="5">
      <t>フシマツ</t>
    </rPh>
    <phoneticPr fontId="2"/>
  </si>
  <si>
    <t>住環境</t>
    <rPh sb="0" eb="3">
      <t>ジュウカンキョウ</t>
    </rPh>
    <phoneticPr fontId="2"/>
  </si>
  <si>
    <t>居室・寝室問題</t>
    <rPh sb="0" eb="2">
      <t>キョシツ</t>
    </rPh>
    <rPh sb="3" eb="5">
      <t>シンシツ</t>
    </rPh>
    <rPh sb="5" eb="7">
      <t>モンダイ</t>
    </rPh>
    <phoneticPr fontId="2"/>
  </si>
  <si>
    <t>寝具</t>
    <rPh sb="0" eb="2">
      <t>シング</t>
    </rPh>
    <phoneticPr fontId="2"/>
  </si>
  <si>
    <t>段差</t>
    <rPh sb="0" eb="2">
      <t>ダンサ</t>
    </rPh>
    <phoneticPr fontId="2"/>
  </si>
  <si>
    <t>滑りやすい個所</t>
    <rPh sb="0" eb="1">
      <t>スベ</t>
    </rPh>
    <rPh sb="5" eb="7">
      <t>カショ</t>
    </rPh>
    <phoneticPr fontId="2"/>
  </si>
  <si>
    <t>手すり問題点</t>
    <rPh sb="0" eb="1">
      <t>テ</t>
    </rPh>
    <rPh sb="3" eb="6">
      <t>モンダイテン</t>
    </rPh>
    <phoneticPr fontId="2"/>
  </si>
  <si>
    <t>玄関</t>
    <rPh sb="0" eb="2">
      <t>ゲンカン</t>
    </rPh>
    <phoneticPr fontId="2"/>
  </si>
  <si>
    <t>浴室</t>
    <rPh sb="0" eb="2">
      <t>ヨクシツ</t>
    </rPh>
    <phoneticPr fontId="2"/>
  </si>
  <si>
    <t>廊下</t>
    <rPh sb="0" eb="2">
      <t>ロウカ</t>
    </rPh>
    <phoneticPr fontId="2"/>
  </si>
  <si>
    <t>階段</t>
    <rPh sb="0" eb="2">
      <t>カイダン</t>
    </rPh>
    <phoneticPr fontId="2"/>
  </si>
  <si>
    <t>寝室</t>
    <rPh sb="0" eb="2">
      <t>シンシツ</t>
    </rPh>
    <phoneticPr fontId="2"/>
  </si>
  <si>
    <t>道路状況</t>
    <rPh sb="0" eb="2">
      <t>ドウロ</t>
    </rPh>
    <rPh sb="2" eb="4">
      <t>ジョウキョウ</t>
    </rPh>
    <phoneticPr fontId="2"/>
  </si>
  <si>
    <t>坂道</t>
    <rPh sb="0" eb="2">
      <t>サカミチ</t>
    </rPh>
    <phoneticPr fontId="2"/>
  </si>
  <si>
    <t>「支障あり」に付けた場合当てはまるもの全てに「＊」を入力</t>
    <rPh sb="1" eb="3">
      <t>シショウ</t>
    </rPh>
    <rPh sb="7" eb="8">
      <t>ツ</t>
    </rPh>
    <rPh sb="10" eb="12">
      <t>バアイ</t>
    </rPh>
    <rPh sb="12" eb="13">
      <t>ア</t>
    </rPh>
    <rPh sb="19" eb="20">
      <t>スベ</t>
    </rPh>
    <rPh sb="26" eb="28">
      <t>ニュウリョク</t>
    </rPh>
    <phoneticPr fontId="2"/>
  </si>
  <si>
    <t>交通量</t>
    <rPh sb="0" eb="2">
      <t>コウツウ</t>
    </rPh>
    <rPh sb="2" eb="3">
      <t>リョウ</t>
    </rPh>
    <phoneticPr fontId="2"/>
  </si>
  <si>
    <t>歩道</t>
    <rPh sb="0" eb="2">
      <t>ホドウ</t>
    </rPh>
    <phoneticPr fontId="2"/>
  </si>
  <si>
    <t>買物店舗</t>
    <rPh sb="0" eb="2">
      <t>カイモノ</t>
    </rPh>
    <rPh sb="2" eb="4">
      <t>テンポ</t>
    </rPh>
    <phoneticPr fontId="2"/>
  </si>
  <si>
    <t>「なし」に付けた場合当てはまるもの全てに「＊」を入力（再掲）</t>
    <rPh sb="5" eb="6">
      <t>ツ</t>
    </rPh>
    <rPh sb="8" eb="10">
      <t>バアイ</t>
    </rPh>
    <rPh sb="10" eb="11">
      <t>ア</t>
    </rPh>
    <rPh sb="17" eb="18">
      <t>スベ</t>
    </rPh>
    <rPh sb="24" eb="26">
      <t>ニュウリョク</t>
    </rPh>
    <rPh sb="27" eb="29">
      <t>サイケイ</t>
    </rPh>
    <phoneticPr fontId="2"/>
  </si>
  <si>
    <t>金融機関</t>
    <rPh sb="0" eb="2">
      <t>キンユウ</t>
    </rPh>
    <rPh sb="2" eb="4">
      <t>キカン</t>
    </rPh>
    <phoneticPr fontId="2"/>
  </si>
  <si>
    <t>公共交通機関</t>
    <rPh sb="0" eb="2">
      <t>コウキョウ</t>
    </rPh>
    <rPh sb="2" eb="4">
      <t>コウツウ</t>
    </rPh>
    <rPh sb="4" eb="6">
      <t>キカン</t>
    </rPh>
    <phoneticPr fontId="2"/>
  </si>
  <si>
    <t>障害高齢者
日常生活自立度</t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3">
      <t>ジリツド</t>
    </rPh>
    <phoneticPr fontId="2"/>
  </si>
  <si>
    <t>どれか当てはまるものに「＊」を入力</t>
  </si>
  <si>
    <t>Ｊ１</t>
    <phoneticPr fontId="2"/>
  </si>
  <si>
    <t>Ｊ２</t>
    <phoneticPr fontId="2"/>
  </si>
  <si>
    <t>Ａ１</t>
    <phoneticPr fontId="2"/>
  </si>
  <si>
    <t>Ａ２</t>
    <phoneticPr fontId="2"/>
  </si>
  <si>
    <t>Ｂ１</t>
    <phoneticPr fontId="2"/>
  </si>
  <si>
    <t>Ｂ２</t>
    <phoneticPr fontId="2"/>
  </si>
  <si>
    <t>Ｃ１</t>
    <phoneticPr fontId="2"/>
  </si>
  <si>
    <t>Ｃ２</t>
    <phoneticPr fontId="2"/>
  </si>
  <si>
    <t>認知症高齢者
日常生活自立度</t>
    <rPh sb="0" eb="2">
      <t>ニンチ</t>
    </rPh>
    <rPh sb="2" eb="3">
      <t>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2"/>
  </si>
  <si>
    <t>Ⅰ</t>
    <phoneticPr fontId="2"/>
  </si>
  <si>
    <t>Ⅱa</t>
    <phoneticPr fontId="2"/>
  </si>
  <si>
    <t>Ⅱb</t>
    <phoneticPr fontId="2"/>
  </si>
  <si>
    <t>Ⅲa</t>
    <phoneticPr fontId="2"/>
  </si>
  <si>
    <t>Ⅲb</t>
    <phoneticPr fontId="2"/>
  </si>
  <si>
    <t>Ⅳ</t>
    <phoneticPr fontId="2"/>
  </si>
  <si>
    <t>社会的活動状況</t>
    <rPh sb="0" eb="3">
      <t>シャカイテキ</t>
    </rPh>
    <rPh sb="3" eb="5">
      <t>カツドウ</t>
    </rPh>
    <rPh sb="5" eb="7">
      <t>ジョウキョウ</t>
    </rPh>
    <phoneticPr fontId="2"/>
  </si>
  <si>
    <t>友人・近所との交流がある</t>
    <rPh sb="0" eb="2">
      <t>ユウジン</t>
    </rPh>
    <rPh sb="3" eb="5">
      <t>キンジョ</t>
    </rPh>
    <rPh sb="7" eb="9">
      <t>コウリュウ</t>
    </rPh>
    <phoneticPr fontId="2"/>
  </si>
  <si>
    <t>はい</t>
    <phoneticPr fontId="2"/>
  </si>
  <si>
    <t>それぞれの質問に「はい」「いいえ」のどちらかに「＊」を入力</t>
  </si>
  <si>
    <t>いいえ</t>
    <phoneticPr fontId="2"/>
  </si>
  <si>
    <t>家族・親戚との交流がある</t>
    <rPh sb="0" eb="2">
      <t>カゾク</t>
    </rPh>
    <rPh sb="3" eb="5">
      <t>シンセキ</t>
    </rPh>
    <rPh sb="7" eb="9">
      <t>コウリュウ</t>
    </rPh>
    <phoneticPr fontId="2"/>
  </si>
  <si>
    <t>心配事の相談相手がいる</t>
    <rPh sb="0" eb="2">
      <t>シンパイ</t>
    </rPh>
    <rPh sb="2" eb="3">
      <t>コト</t>
    </rPh>
    <rPh sb="4" eb="6">
      <t>ソウダン</t>
    </rPh>
    <rPh sb="6" eb="8">
      <t>アイテ</t>
    </rPh>
    <phoneticPr fontId="2"/>
  </si>
  <si>
    <t>一日中家の中で過ごすことはない</t>
    <rPh sb="0" eb="3">
      <t>1ニチジュウ</t>
    </rPh>
    <rPh sb="3" eb="4">
      <t>イエ</t>
    </rPh>
    <rPh sb="5" eb="6">
      <t>ナカ</t>
    </rPh>
    <rPh sb="7" eb="8">
      <t>ス</t>
    </rPh>
    <phoneticPr fontId="2"/>
  </si>
  <si>
    <t>普段買い物、散歩、通院で外出する</t>
    <rPh sb="0" eb="2">
      <t>フダン</t>
    </rPh>
    <rPh sb="2" eb="3">
      <t>カ</t>
    </rPh>
    <rPh sb="4" eb="5">
      <t>モノ</t>
    </rPh>
    <rPh sb="6" eb="8">
      <t>サンポ</t>
    </rPh>
    <rPh sb="9" eb="11">
      <t>ツウイン</t>
    </rPh>
    <rPh sb="12" eb="14">
      <t>ガイシュツ</t>
    </rPh>
    <phoneticPr fontId="2"/>
  </si>
  <si>
    <t>一週間あたりの外出頻度</t>
    <rPh sb="0" eb="3">
      <t>イチシュウカン</t>
    </rPh>
    <rPh sb="7" eb="9">
      <t>ガイシュツ</t>
    </rPh>
    <rPh sb="9" eb="10">
      <t>ヒン</t>
    </rPh>
    <rPh sb="10" eb="11">
      <t>ド</t>
    </rPh>
    <phoneticPr fontId="2"/>
  </si>
  <si>
    <t>当てはまる日数を入力</t>
    <rPh sb="0" eb="1">
      <t>ア</t>
    </rPh>
    <rPh sb="5" eb="6">
      <t>ニチ</t>
    </rPh>
    <rPh sb="6" eb="7">
      <t>スウ</t>
    </rPh>
    <rPh sb="8" eb="10">
      <t>ニュウリョク</t>
    </rPh>
    <phoneticPr fontId="2"/>
  </si>
  <si>
    <t>意欲が減退してきたと感じることはない</t>
    <rPh sb="0" eb="2">
      <t>イヨク</t>
    </rPh>
    <rPh sb="3" eb="5">
      <t>ゲンタイ</t>
    </rPh>
    <rPh sb="10" eb="11">
      <t>カン</t>
    </rPh>
    <phoneticPr fontId="2"/>
  </si>
  <si>
    <t>他人と話をすることを避けたり面倒になることはない</t>
    <rPh sb="0" eb="2">
      <t>タニン</t>
    </rPh>
    <rPh sb="3" eb="4">
      <t>ハナシ</t>
    </rPh>
    <rPh sb="10" eb="11">
      <t>サ</t>
    </rPh>
    <rPh sb="14" eb="16">
      <t>メンドウ</t>
    </rPh>
    <phoneticPr fontId="2"/>
  </si>
  <si>
    <t>周囲の人から遠ざけられているなど孤独感を味わうことはない</t>
    <rPh sb="0" eb="2">
      <t>シュウイ</t>
    </rPh>
    <rPh sb="3" eb="4">
      <t>ヒト</t>
    </rPh>
    <rPh sb="6" eb="7">
      <t>トオ</t>
    </rPh>
    <rPh sb="16" eb="19">
      <t>コドクカン</t>
    </rPh>
    <rPh sb="20" eb="21">
      <t>アジ</t>
    </rPh>
    <phoneticPr fontId="2"/>
  </si>
  <si>
    <t>銀行や郵便局などでお金の出し入れを自分でしている</t>
    <rPh sb="0" eb="2">
      <t>ギンコウ</t>
    </rPh>
    <rPh sb="3" eb="6">
      <t>ユウビンキョク</t>
    </rPh>
    <rPh sb="10" eb="11">
      <t>カネ</t>
    </rPh>
    <rPh sb="12" eb="13">
      <t>ダ</t>
    </rPh>
    <rPh sb="14" eb="15">
      <t>イ</t>
    </rPh>
    <rPh sb="17" eb="19">
      <t>ジブン</t>
    </rPh>
    <phoneticPr fontId="2"/>
  </si>
  <si>
    <t>普段電話をかけたり電話にでたりしている</t>
    <rPh sb="0" eb="2">
      <t>フダン</t>
    </rPh>
    <rPh sb="2" eb="4">
      <t>デンワ</t>
    </rPh>
    <rPh sb="9" eb="11">
      <t>デンワ</t>
    </rPh>
    <phoneticPr fontId="2"/>
  </si>
  <si>
    <t>テレビを見たり新聞や雑誌を読んでいる</t>
    <rPh sb="4" eb="5">
      <t>ミ</t>
    </rPh>
    <rPh sb="7" eb="9">
      <t>シンブン</t>
    </rPh>
    <rPh sb="10" eb="12">
      <t>ザッシ</t>
    </rPh>
    <rPh sb="13" eb="14">
      <t>ヨ</t>
    </rPh>
    <phoneticPr fontId="2"/>
  </si>
  <si>
    <t>健康についての記事や番組に関心がある</t>
    <rPh sb="0" eb="2">
      <t>ケンコウ</t>
    </rPh>
    <rPh sb="7" eb="9">
      <t>キジ</t>
    </rPh>
    <rPh sb="10" eb="12">
      <t>バングミ</t>
    </rPh>
    <rPh sb="13" eb="15">
      <t>カンシン</t>
    </rPh>
    <phoneticPr fontId="2"/>
  </si>
  <si>
    <t>寝巻きやパジャマのまま過ごすことはない</t>
    <rPh sb="0" eb="2">
      <t>ネマ</t>
    </rPh>
    <rPh sb="11" eb="12">
      <t>ス</t>
    </rPh>
    <phoneticPr fontId="2"/>
  </si>
  <si>
    <t>日中、寝転んでいることはない</t>
    <rPh sb="0" eb="2">
      <t>ニッチュウ</t>
    </rPh>
    <rPh sb="3" eb="5">
      <t>ネコロ</t>
    </rPh>
    <phoneticPr fontId="2"/>
  </si>
  <si>
    <t>日常の中で趣味や楽しみにしていることがある</t>
    <rPh sb="0" eb="2">
      <t>ニチジョウ</t>
    </rPh>
    <rPh sb="3" eb="4">
      <t>ナカ</t>
    </rPh>
    <rPh sb="5" eb="7">
      <t>シュミ</t>
    </rPh>
    <rPh sb="8" eb="9">
      <t>タノ</t>
    </rPh>
    <phoneticPr fontId="2"/>
  </si>
  <si>
    <t>老人クラブに参加している</t>
    <rPh sb="0" eb="2">
      <t>ロウジン</t>
    </rPh>
    <rPh sb="6" eb="8">
      <t>サンカ</t>
    </rPh>
    <phoneticPr fontId="2"/>
  </si>
  <si>
    <t>地域活動に参加している</t>
    <rPh sb="0" eb="2">
      <t>チイキ</t>
    </rPh>
    <rPh sb="2" eb="4">
      <t>カツドウ</t>
    </rPh>
    <rPh sb="5" eb="7">
      <t>サンカ</t>
    </rPh>
    <phoneticPr fontId="2"/>
  </si>
  <si>
    <t>健康のために心がけていることがある</t>
    <rPh sb="0" eb="2">
      <t>ケンコウ</t>
    </rPh>
    <rPh sb="6" eb="7">
      <t>ココロ</t>
    </rPh>
    <phoneticPr fontId="2"/>
  </si>
  <si>
    <t>要介護状態にならないために心がけていることがある</t>
    <rPh sb="0" eb="1">
      <t>ヨウ</t>
    </rPh>
    <rPh sb="1" eb="3">
      <t>カイゴ</t>
    </rPh>
    <rPh sb="3" eb="5">
      <t>ジョウタイ</t>
    </rPh>
    <rPh sb="13" eb="14">
      <t>ココロ</t>
    </rPh>
    <phoneticPr fontId="2"/>
  </si>
  <si>
    <t>起床時間</t>
    <rPh sb="0" eb="2">
      <t>キショウ</t>
    </rPh>
    <rPh sb="2" eb="4">
      <t>ジカン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</si>
  <si>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</si>
  <si>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</si>
  <si>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就寝時間</t>
    <rPh sb="0" eb="2">
      <t>シュウシン</t>
    </rPh>
    <rPh sb="2" eb="4">
      <t>ジカン</t>
    </rPh>
    <phoneticPr fontId="2"/>
  </si>
  <si>
    <t>活動内容</t>
    <rPh sb="0" eb="2">
      <t>カツドウ</t>
    </rPh>
    <rPh sb="2" eb="4">
      <t>ナイヨウ</t>
    </rPh>
    <phoneticPr fontId="2"/>
  </si>
  <si>
    <t>仕事</t>
    <rPh sb="0" eb="2">
      <t>シゴト</t>
    </rPh>
    <phoneticPr fontId="2"/>
  </si>
  <si>
    <t>当てはまるもの全てに「＊」を入力（デイサービスとは、生きがいデイサービス､介護保険でのデイサービス、デイケアなど通所系サービスの全般のこと）</t>
  </si>
  <si>
    <t>趣味</t>
    <rPh sb="0" eb="2">
      <t>シュミ</t>
    </rPh>
    <phoneticPr fontId="2"/>
  </si>
  <si>
    <t>買物</t>
    <rPh sb="0" eb="2">
      <t>カイモノ</t>
    </rPh>
    <phoneticPr fontId="2"/>
  </si>
  <si>
    <t>散歩</t>
    <rPh sb="0" eb="2">
      <t>サンポ</t>
    </rPh>
    <phoneticPr fontId="2"/>
  </si>
  <si>
    <t>配食アセスメント結果</t>
    <rPh sb="0" eb="1">
      <t>ハイ</t>
    </rPh>
    <rPh sb="1" eb="2">
      <t>ショク</t>
    </rPh>
    <rPh sb="8" eb="10">
      <t>ケッカ</t>
    </rPh>
    <phoneticPr fontId="2"/>
  </si>
  <si>
    <t>配食数（／週）</t>
    <rPh sb="0" eb="1">
      <t>ハイ</t>
    </rPh>
    <rPh sb="1" eb="2">
      <t>ショク</t>
    </rPh>
    <rPh sb="2" eb="3">
      <t>スウ</t>
    </rPh>
    <rPh sb="5" eb="6">
      <t>シュウ</t>
    </rPh>
    <phoneticPr fontId="2"/>
  </si>
  <si>
    <t>　～４</t>
    <phoneticPr fontId="2"/>
  </si>
  <si>
    <t>０　回</t>
    <rPh sb="2" eb="3">
      <t>カイ</t>
    </rPh>
    <phoneticPr fontId="2"/>
  </si>
  <si>
    <t>　５～９</t>
    <phoneticPr fontId="2"/>
  </si>
  <si>
    <t>１　回</t>
    <rPh sb="2" eb="3">
      <t>カイ</t>
    </rPh>
    <phoneticPr fontId="2"/>
  </si>
  <si>
    <t>　１０～１４</t>
    <phoneticPr fontId="2"/>
  </si>
  <si>
    <t>２　回以内</t>
    <rPh sb="2" eb="3">
      <t>カイ</t>
    </rPh>
    <rPh sb="3" eb="5">
      <t>イナイ</t>
    </rPh>
    <phoneticPr fontId="2"/>
  </si>
  <si>
    <t>３　回以内</t>
    <rPh sb="2" eb="3">
      <t>カイ</t>
    </rPh>
    <rPh sb="3" eb="5">
      <t>イナイ</t>
    </rPh>
    <phoneticPr fontId="2"/>
  </si>
  <si>
    <t>認定有効期間開始</t>
    <rPh sb="0" eb="2">
      <t>ニンテイ</t>
    </rPh>
    <rPh sb="2" eb="4">
      <t>ユウコウ</t>
    </rPh>
    <rPh sb="4" eb="6">
      <t>キカン</t>
    </rPh>
    <rPh sb="6" eb="8">
      <t>カイシ</t>
    </rPh>
    <phoneticPr fontId="2"/>
  </si>
  <si>
    <t>認定有効期間終了</t>
    <rPh sb="0" eb="2">
      <t>ニンテイ</t>
    </rPh>
    <rPh sb="2" eb="4">
      <t>ユウコウ</t>
    </rPh>
    <rPh sb="4" eb="6">
      <t>キカン</t>
    </rPh>
    <rPh sb="6" eb="8">
      <t>シュウリョウ</t>
    </rPh>
    <phoneticPr fontId="2"/>
  </si>
  <si>
    <t>その他内容</t>
    <rPh sb="2" eb="3">
      <t>タ</t>
    </rPh>
    <rPh sb="3" eb="5">
      <t>ナイヨウ</t>
    </rPh>
    <phoneticPr fontId="2"/>
  </si>
  <si>
    <t>どれかに「＊」を入力</t>
    <phoneticPr fontId="2"/>
  </si>
  <si>
    <t>視聴器系疾患</t>
    <rPh sb="0" eb="1">
      <t>シ</t>
    </rPh>
    <rPh sb="1" eb="2">
      <t>チョウ</t>
    </rPh>
    <rPh sb="2" eb="3">
      <t>キ</t>
    </rPh>
    <rPh sb="4" eb="6">
      <t>シッカン</t>
    </rPh>
    <phoneticPr fontId="2"/>
  </si>
  <si>
    <t>泌尿器・生殖器系疾患</t>
    <rPh sb="0" eb="3">
      <t>ヒニョウキ</t>
    </rPh>
    <rPh sb="1" eb="2">
      <t>ニョウ</t>
    </rPh>
    <rPh sb="2" eb="3">
      <t>キ</t>
    </rPh>
    <rPh sb="4" eb="6">
      <t>セイショク</t>
    </rPh>
    <rPh sb="6" eb="7">
      <t>キ</t>
    </rPh>
    <rPh sb="7" eb="8">
      <t>ケイ</t>
    </rPh>
    <rPh sb="8" eb="10">
      <t>シッカン</t>
    </rPh>
    <phoneticPr fontId="2"/>
  </si>
  <si>
    <t>掛かりつけ医</t>
    <rPh sb="0" eb="1">
      <t>カ</t>
    </rPh>
    <rPh sb="5" eb="6">
      <t>イ</t>
    </rPh>
    <phoneticPr fontId="2"/>
  </si>
  <si>
    <t>通院理由</t>
    <rPh sb="0" eb="2">
      <t>ツウイン</t>
    </rPh>
    <rPh sb="2" eb="4">
      <t>リユウ</t>
    </rPh>
    <phoneticPr fontId="2"/>
  </si>
  <si>
    <t>住所</t>
    <rPh sb="0" eb="2">
      <t>ジュウショ</t>
    </rPh>
    <phoneticPr fontId="2"/>
  </si>
  <si>
    <t>カナ氏名</t>
    <rPh sb="2" eb="4">
      <t>シメイ</t>
    </rPh>
    <phoneticPr fontId="2"/>
  </si>
  <si>
    <t>ﾚﾝﾗｸ ﾀﾛｳ</t>
    <phoneticPr fontId="2"/>
  </si>
  <si>
    <t>連絡　太郎</t>
    <rPh sb="0" eb="2">
      <t>レンラク</t>
    </rPh>
    <rPh sb="3" eb="5">
      <t>タロウ</t>
    </rPh>
    <phoneticPr fontId="2"/>
  </si>
  <si>
    <t>中区○○町一丁目１２－１４</t>
    <rPh sb="0" eb="2">
      <t>ナカク</t>
    </rPh>
    <rPh sb="4" eb="5">
      <t>マチ</t>
    </rPh>
    <rPh sb="5" eb="8">
      <t>イッチョウメ</t>
    </rPh>
    <phoneticPr fontId="2"/>
  </si>
  <si>
    <t>関係</t>
    <rPh sb="0" eb="2">
      <t>カンケイ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</si>
  <si>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</si>
  <si>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</si>
  <si>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良</t>
    <rPh sb="0" eb="1">
      <t>ヨ</t>
    </rPh>
    <phoneticPr fontId="2"/>
  </si>
  <si>
    <t>その他連絡先（携帯等）</t>
    <rPh sb="2" eb="3">
      <t>タ</t>
    </rPh>
    <rPh sb="3" eb="5">
      <t>レンラク</t>
    </rPh>
    <rPh sb="5" eb="6">
      <t>サキ</t>
    </rPh>
    <rPh sb="7" eb="9">
      <t>ケイタイ</t>
    </rPh>
    <rPh sb="9" eb="10">
      <t>トウ</t>
    </rPh>
    <phoneticPr fontId="2"/>
  </si>
  <si>
    <r>
      <t>053-453-2052　</t>
    </r>
    <r>
      <rPr>
        <sz val="10"/>
        <color indexed="10"/>
        <rFont val="ＭＳ Ｐゴシック"/>
        <family val="3"/>
        <charset val="128"/>
      </rPr>
      <t>市外局番から入力（15文字以内）</t>
    </r>
    <phoneticPr fontId="2"/>
  </si>
  <si>
    <t>地域包括</t>
    <rPh sb="0" eb="2">
      <t>チイキ</t>
    </rPh>
    <rPh sb="2" eb="4">
      <t>ホウカツ</t>
    </rPh>
    <phoneticPr fontId="2"/>
  </si>
  <si>
    <t>居宅事業所</t>
    <rPh sb="0" eb="2">
      <t>キョタク</t>
    </rPh>
    <rPh sb="2" eb="5">
      <t>ジギョウショ</t>
    </rPh>
    <phoneticPr fontId="2"/>
  </si>
  <si>
    <t>杖歩行常時</t>
    <rPh sb="0" eb="1">
      <t>ツエ</t>
    </rPh>
    <rPh sb="1" eb="3">
      <t>ホコウ</t>
    </rPh>
    <phoneticPr fontId="2"/>
  </si>
  <si>
    <t>杖歩行外出時のみ</t>
    <rPh sb="0" eb="1">
      <t>ツエ</t>
    </rPh>
    <rPh sb="1" eb="3">
      <t>ホコウ</t>
    </rPh>
    <phoneticPr fontId="2"/>
  </si>
  <si>
    <t>当てはまるもの全てに「＊」を入力</t>
    <phoneticPr fontId="2"/>
  </si>
  <si>
    <t>トイレ洋式</t>
    <rPh sb="3" eb="4">
      <t>ヨウ</t>
    </rPh>
    <rPh sb="4" eb="5">
      <t>シキ</t>
    </rPh>
    <phoneticPr fontId="2"/>
  </si>
  <si>
    <t>トイレ和式</t>
    <rPh sb="3" eb="5">
      <t>ワシキ</t>
    </rPh>
    <phoneticPr fontId="2"/>
  </si>
  <si>
    <t>なし</t>
    <phoneticPr fontId="2"/>
  </si>
  <si>
    <t>あり</t>
    <phoneticPr fontId="2"/>
  </si>
  <si>
    <t>時々</t>
    <rPh sb="0" eb="2">
      <t>トキドキ</t>
    </rPh>
    <phoneticPr fontId="2"/>
  </si>
  <si>
    <t>目立つ</t>
    <phoneticPr fontId="2"/>
  </si>
  <si>
    <t>各種機関
（生活圏内における）</t>
    <rPh sb="0" eb="2">
      <t>カクシュ</t>
    </rPh>
    <rPh sb="2" eb="4">
      <t>キカン</t>
    </rPh>
    <rPh sb="6" eb="8">
      <t>セイカツ</t>
    </rPh>
    <rPh sb="8" eb="9">
      <t>ケン</t>
    </rPh>
    <rPh sb="9" eb="10">
      <t>ナイ</t>
    </rPh>
    <phoneticPr fontId="2"/>
  </si>
  <si>
    <t>基本的な過ごし方</t>
    <rPh sb="0" eb="2">
      <t>キホン</t>
    </rPh>
    <rPh sb="2" eb="3">
      <t>テキ</t>
    </rPh>
    <rPh sb="4" eb="5">
      <t>ス</t>
    </rPh>
    <rPh sb="7" eb="8">
      <t>カタ</t>
    </rPh>
    <phoneticPr fontId="2"/>
  </si>
  <si>
    <t>日数／週</t>
    <rPh sb="0" eb="2">
      <t>ニッスウ</t>
    </rPh>
    <rPh sb="3" eb="4">
      <t>シュウ</t>
    </rPh>
    <phoneticPr fontId="2"/>
  </si>
  <si>
    <t>　１５～</t>
    <phoneticPr fontId="2"/>
  </si>
  <si>
    <t>回数</t>
    <phoneticPr fontId="2"/>
  </si>
  <si>
    <t>備考</t>
    <rPh sb="0" eb="2">
      <t>ビコウ</t>
    </rPh>
    <phoneticPr fontId="2"/>
  </si>
  <si>
    <r>
      <t>30　　</t>
    </r>
    <r>
      <rPr>
        <sz val="10"/>
        <color indexed="10"/>
        <rFont val="ＭＳ Ｐゴシック"/>
        <family val="3"/>
        <charset val="128"/>
      </rPr>
      <t>（００分とは入力できません）</t>
    </r>
    <rPh sb="7" eb="8">
      <t>フン</t>
    </rPh>
    <rPh sb="10" eb="12">
      <t>ニュウリョク</t>
    </rPh>
    <phoneticPr fontId="2"/>
  </si>
  <si>
    <t>3</t>
    <phoneticPr fontId="2"/>
  </si>
  <si>
    <t>調査　太郎</t>
    <rPh sb="0" eb="2">
      <t>チョウサ</t>
    </rPh>
    <rPh sb="3" eb="5">
      <t>タロウ</t>
    </rPh>
    <phoneticPr fontId="2"/>
  </si>
  <si>
    <t>AAAA</t>
  </si>
  <si>
    <t>*</t>
    <phoneticPr fontId="2"/>
  </si>
  <si>
    <r>
      <t>19　</t>
    </r>
    <r>
      <rPr>
        <sz val="10"/>
        <color indexed="10"/>
        <rFont val="ＭＳ Ｐゴシック"/>
        <family val="3"/>
        <charset val="128"/>
      </rPr>
      <t>（年号で入力）</t>
    </r>
    <phoneticPr fontId="2"/>
  </si>
  <si>
    <t>高　齢　者　実　態　調　査　票</t>
    <rPh sb="0" eb="1">
      <t>タカ</t>
    </rPh>
    <rPh sb="2" eb="3">
      <t>ヨワイ</t>
    </rPh>
    <rPh sb="4" eb="5">
      <t>シャ</t>
    </rPh>
    <rPh sb="6" eb="7">
      <t>ジツ</t>
    </rPh>
    <rPh sb="8" eb="9">
      <t>タイ</t>
    </rPh>
    <rPh sb="10" eb="11">
      <t>チョウ</t>
    </rPh>
    <rPh sb="12" eb="13">
      <t>サ</t>
    </rPh>
    <rPh sb="14" eb="15">
      <t>ヒョウ</t>
    </rPh>
    <phoneticPr fontId="2"/>
  </si>
  <si>
    <t>調査施設名</t>
    <rPh sb="0" eb="2">
      <t>チョウサ</t>
    </rPh>
    <rPh sb="2" eb="4">
      <t>シセツ</t>
    </rPh>
    <rPh sb="4" eb="5">
      <t>メイ</t>
    </rPh>
    <phoneticPr fontId="2"/>
  </si>
  <si>
    <t>訪問調査日</t>
    <rPh sb="0" eb="1">
      <t>オトズ</t>
    </rPh>
    <rPh sb="1" eb="2">
      <t>トイ</t>
    </rPh>
    <rPh sb="2" eb="4">
      <t>チョウサ</t>
    </rPh>
    <rPh sb="4" eb="5">
      <t>ビ</t>
    </rPh>
    <phoneticPr fontId="2"/>
  </si>
  <si>
    <t>住　　所</t>
    <rPh sb="0" eb="1">
      <t>ジュウ</t>
    </rPh>
    <rPh sb="3" eb="4">
      <t>ショ</t>
    </rPh>
    <phoneticPr fontId="2"/>
  </si>
  <si>
    <t>ﾌﾘｶﾞﾅ</t>
    <phoneticPr fontId="2"/>
  </si>
  <si>
    <t>電　話</t>
    <rPh sb="0" eb="1">
      <t>デン</t>
    </rPh>
    <rPh sb="2" eb="3">
      <t>ハナシ</t>
    </rPh>
    <phoneticPr fontId="2"/>
  </si>
  <si>
    <t>性　別</t>
    <rPh sb="0" eb="1">
      <t>セイ</t>
    </rPh>
    <rPh sb="2" eb="3">
      <t>ベツ</t>
    </rPh>
    <phoneticPr fontId="2"/>
  </si>
  <si>
    <t>氏　　名</t>
  </si>
  <si>
    <t>年　齢</t>
    <rPh sb="0" eb="1">
      <t>トシ</t>
    </rPh>
    <rPh sb="2" eb="3">
      <t>ヨワイ</t>
    </rPh>
    <phoneticPr fontId="2"/>
  </si>
  <si>
    <t>要介護認定</t>
    <rPh sb="0" eb="1">
      <t>ヨウ</t>
    </rPh>
    <rPh sb="1" eb="3">
      <t>カイゴ</t>
    </rPh>
    <rPh sb="3" eb="5">
      <t>ニンテイ</t>
    </rPh>
    <phoneticPr fontId="2"/>
  </si>
  <si>
    <t>認定済</t>
    <rPh sb="0" eb="2">
      <t>ニンテイ</t>
    </rPh>
    <rPh sb="2" eb="3">
      <t>ズ</t>
    </rPh>
    <phoneticPr fontId="2"/>
  </si>
  <si>
    <t>(</t>
    <phoneticPr fontId="2"/>
  </si>
  <si>
    <t>要介護</t>
    <rPh sb="0" eb="1">
      <t>ヨウ</t>
    </rPh>
    <rPh sb="1" eb="3">
      <t>カイゴ</t>
    </rPh>
    <phoneticPr fontId="2"/>
  </si>
  <si>
    <t>)</t>
    <phoneticPr fontId="2"/>
  </si>
  <si>
    <t>認定日</t>
    <rPh sb="0" eb="2">
      <t>ニンテイ</t>
    </rPh>
    <rPh sb="2" eb="3">
      <t>ビ</t>
    </rPh>
    <phoneticPr fontId="2"/>
  </si>
  <si>
    <t>有効期間</t>
    <rPh sb="0" eb="2">
      <t>ユウコウ</t>
    </rPh>
    <rPh sb="2" eb="4">
      <t>キカン</t>
    </rPh>
    <phoneticPr fontId="2"/>
  </si>
  <si>
    <t>住居状況</t>
    <rPh sb="0" eb="1">
      <t>ジュウ</t>
    </rPh>
    <rPh sb="1" eb="2">
      <t>キョ</t>
    </rPh>
    <rPh sb="2" eb="4">
      <t>ジョウキョウ</t>
    </rPh>
    <phoneticPr fontId="2"/>
  </si>
  <si>
    <t>自家</t>
    <rPh sb="0" eb="2">
      <t>ジカ</t>
    </rPh>
    <phoneticPr fontId="2"/>
  </si>
  <si>
    <t>その他</t>
    <rPh sb="2" eb="3">
      <t>ホカ</t>
    </rPh>
    <phoneticPr fontId="2"/>
  </si>
  <si>
    <t>高齢者世帯</t>
    <rPh sb="0" eb="2">
      <t>コウレイ</t>
    </rPh>
    <rPh sb="2" eb="3">
      <t>シャ</t>
    </rPh>
    <rPh sb="3" eb="5">
      <t>セタイ</t>
    </rPh>
    <phoneticPr fontId="2"/>
  </si>
  <si>
    <t>年　金</t>
    <rPh sb="0" eb="1">
      <t>トシ</t>
    </rPh>
    <rPh sb="2" eb="3">
      <t>キン</t>
    </rPh>
    <phoneticPr fontId="2"/>
  </si>
  <si>
    <t>月額</t>
    <rPh sb="0" eb="1">
      <t>ツキ</t>
    </rPh>
    <rPh sb="1" eb="2">
      <t>ガク</t>
    </rPh>
    <phoneticPr fontId="2"/>
  </si>
  <si>
    <t>円</t>
    <rPh sb="0" eb="1">
      <t>エン</t>
    </rPh>
    <phoneticPr fontId="2"/>
  </si>
  <si>
    <t>他収入</t>
    <rPh sb="0" eb="1">
      <t>ホカ</t>
    </rPh>
    <rPh sb="1" eb="3">
      <t>シュウニュウ</t>
    </rPh>
    <phoneticPr fontId="2"/>
  </si>
  <si>
    <t>市民税(本人)</t>
    <rPh sb="0" eb="3">
      <t>シミンゼイ</t>
    </rPh>
    <rPh sb="4" eb="5">
      <t>ホン</t>
    </rPh>
    <rPh sb="5" eb="6">
      <t>ニン</t>
    </rPh>
    <phoneticPr fontId="2"/>
  </si>
  <si>
    <t>市民税(世帯)</t>
    <rPh sb="0" eb="3">
      <t>シミンゼイ</t>
    </rPh>
    <rPh sb="4" eb="6">
      <t>セタイ</t>
    </rPh>
    <phoneticPr fontId="2"/>
  </si>
  <si>
    <t>筋・骨格系疾患</t>
    <rPh sb="0" eb="1">
      <t>スジ</t>
    </rPh>
    <rPh sb="2" eb="4">
      <t>コッカク</t>
    </rPh>
    <rPh sb="4" eb="5">
      <t>ケイ</t>
    </rPh>
    <rPh sb="5" eb="7">
      <t>シッカン</t>
    </rPh>
    <phoneticPr fontId="2"/>
  </si>
  <si>
    <t>内分泌系・代謝疾患</t>
    <rPh sb="0" eb="3">
      <t>ナイブンピツ</t>
    </rPh>
    <rPh sb="3" eb="4">
      <t>ケイ</t>
    </rPh>
    <rPh sb="5" eb="7">
      <t>タイシャ</t>
    </rPh>
    <rPh sb="7" eb="9">
      <t>シッカン</t>
    </rPh>
    <phoneticPr fontId="2"/>
  </si>
  <si>
    <t>消化器系疾患</t>
    <rPh sb="0" eb="2">
      <t>ショウカ</t>
    </rPh>
    <rPh sb="2" eb="3">
      <t>キ</t>
    </rPh>
    <rPh sb="3" eb="4">
      <t>ケイ</t>
    </rPh>
    <rPh sb="4" eb="6">
      <t>シッカン</t>
    </rPh>
    <phoneticPr fontId="2"/>
  </si>
  <si>
    <t>視聴器系疾患</t>
    <rPh sb="0" eb="2">
      <t>シチョウ</t>
    </rPh>
    <rPh sb="2" eb="3">
      <t>キ</t>
    </rPh>
    <rPh sb="3" eb="4">
      <t>ケイ</t>
    </rPh>
    <rPh sb="4" eb="6">
      <t>シッカン</t>
    </rPh>
    <phoneticPr fontId="2"/>
  </si>
  <si>
    <t>泌尿器・生殖器系疾患</t>
    <rPh sb="0" eb="1">
      <t>ヒツ</t>
    </rPh>
    <rPh sb="1" eb="2">
      <t>ニョウ</t>
    </rPh>
    <rPh sb="2" eb="3">
      <t>キ</t>
    </rPh>
    <rPh sb="4" eb="7">
      <t>セイショクキ</t>
    </rPh>
    <rPh sb="7" eb="8">
      <t>ケイ</t>
    </rPh>
    <rPh sb="8" eb="10">
      <t>シッカン</t>
    </rPh>
    <phoneticPr fontId="2"/>
  </si>
  <si>
    <t>精神障害</t>
    <rPh sb="0" eb="2">
      <t>セイシン</t>
    </rPh>
    <rPh sb="2" eb="3">
      <t>ショウ</t>
    </rPh>
    <rPh sb="3" eb="4">
      <t>ガイ</t>
    </rPh>
    <phoneticPr fontId="2"/>
  </si>
  <si>
    <t>病名：</t>
    <rPh sb="0" eb="2">
      <t>ビョウメイ</t>
    </rPh>
    <phoneticPr fontId="2"/>
  </si>
  <si>
    <t>備　考</t>
    <rPh sb="0" eb="1">
      <t>ソナエ</t>
    </rPh>
    <rPh sb="2" eb="3">
      <t>コウ</t>
    </rPh>
    <phoneticPr fontId="2"/>
  </si>
  <si>
    <t>病　名</t>
    <rPh sb="0" eb="1">
      <t>ヤマイ</t>
    </rPh>
    <rPh sb="2" eb="3">
      <t>メイ</t>
    </rPh>
    <phoneticPr fontId="2"/>
  </si>
  <si>
    <t>入院期間</t>
    <rPh sb="0" eb="2">
      <t>ニュウイン</t>
    </rPh>
    <rPh sb="2" eb="4">
      <t>キカン</t>
    </rPh>
    <phoneticPr fontId="2"/>
  </si>
  <si>
    <t>～</t>
    <phoneticPr fontId="2"/>
  </si>
  <si>
    <t>既往歴･生活歴</t>
    <rPh sb="0" eb="2">
      <t>キオウ</t>
    </rPh>
    <rPh sb="2" eb="3">
      <t>レキ</t>
    </rPh>
    <rPh sb="4" eb="6">
      <t>セイカツ</t>
    </rPh>
    <rPh sb="6" eb="7">
      <t>レキ</t>
    </rPh>
    <phoneticPr fontId="2"/>
  </si>
  <si>
    <t>緊急時連絡先</t>
    <rPh sb="0" eb="3">
      <t>キンキュウジ</t>
    </rPh>
    <rPh sb="3" eb="6">
      <t>レンラクサキ</t>
    </rPh>
    <phoneticPr fontId="2"/>
  </si>
  <si>
    <t>住　所</t>
    <rPh sb="0" eb="1">
      <t>ジュウ</t>
    </rPh>
    <rPh sb="2" eb="3">
      <t>ショ</t>
    </rPh>
    <phoneticPr fontId="2"/>
  </si>
  <si>
    <t>関　係</t>
    <rPh sb="0" eb="1">
      <t>セキ</t>
    </rPh>
    <rPh sb="2" eb="3">
      <t>カカリ</t>
    </rPh>
    <phoneticPr fontId="2"/>
  </si>
  <si>
    <t>氏　名</t>
  </si>
  <si>
    <t>歳</t>
    <rPh sb="0" eb="1">
      <t>サイ</t>
    </rPh>
    <phoneticPr fontId="2"/>
  </si>
  <si>
    <t>良</t>
    <rPh sb="0" eb="1">
      <t>リョウ</t>
    </rPh>
    <phoneticPr fontId="2"/>
  </si>
  <si>
    <t>悪</t>
    <rPh sb="0" eb="1">
      <t>ワル</t>
    </rPh>
    <phoneticPr fontId="2"/>
  </si>
  <si>
    <t>無</t>
    <rPh sb="0" eb="1">
      <t>ナ</t>
    </rPh>
    <phoneticPr fontId="2"/>
  </si>
  <si>
    <t>有</t>
    <rPh sb="0" eb="1">
      <t>アリ</t>
    </rPh>
    <phoneticPr fontId="2"/>
  </si>
  <si>
    <t>その他連絡先</t>
    <rPh sb="2" eb="3">
      <t>タ</t>
    </rPh>
    <rPh sb="3" eb="6">
      <t>レンラクサキ</t>
    </rPh>
    <phoneticPr fontId="2"/>
  </si>
  <si>
    <t>社会資源</t>
    <rPh sb="0" eb="2">
      <t>シャカイ</t>
    </rPh>
    <rPh sb="2" eb="4">
      <t>シゲン</t>
    </rPh>
    <phoneticPr fontId="2"/>
  </si>
  <si>
    <t>関係機関</t>
    <rPh sb="0" eb="2">
      <t>カンケイ</t>
    </rPh>
    <rPh sb="2" eb="4">
      <t>キカン</t>
    </rPh>
    <phoneticPr fontId="2"/>
  </si>
  <si>
    <t>サービス利用</t>
    <rPh sb="4" eb="6">
      <t>リヨウ</t>
    </rPh>
    <phoneticPr fontId="2"/>
  </si>
  <si>
    <t>サービス希望</t>
    <rPh sb="4" eb="6">
      <t>キボウ</t>
    </rPh>
    <phoneticPr fontId="2"/>
  </si>
  <si>
    <t>歩　　行</t>
    <rPh sb="0" eb="1">
      <t>ホ</t>
    </rPh>
    <rPh sb="3" eb="4">
      <t>ギョウ</t>
    </rPh>
    <phoneticPr fontId="2"/>
  </si>
  <si>
    <t>要見守り･指示</t>
    <rPh sb="0" eb="1">
      <t>ヨウ</t>
    </rPh>
    <rPh sb="1" eb="3">
      <t>ミマモ</t>
    </rPh>
    <rPh sb="5" eb="7">
      <t>シジ</t>
    </rPh>
    <phoneticPr fontId="2"/>
  </si>
  <si>
    <t>杖歩行</t>
    <rPh sb="0" eb="1">
      <t>ツエ</t>
    </rPh>
    <rPh sb="1" eb="3">
      <t>ホコウ</t>
    </rPh>
    <phoneticPr fontId="2"/>
  </si>
  <si>
    <t>常時</t>
    <rPh sb="0" eb="2">
      <t>ジョウジ</t>
    </rPh>
    <phoneticPr fontId="2"/>
  </si>
  <si>
    <t>外出時のみ</t>
    <rPh sb="0" eb="2">
      <t>ガイシュツ</t>
    </rPh>
    <rPh sb="2" eb="3">
      <t>ジ</t>
    </rPh>
    <phoneticPr fontId="2"/>
  </si>
  <si>
    <t>食　　事</t>
    <rPh sb="0" eb="1">
      <t>ショク</t>
    </rPh>
    <rPh sb="3" eb="4">
      <t>コト</t>
    </rPh>
    <phoneticPr fontId="2"/>
  </si>
  <si>
    <t>排　　泄</t>
    <rPh sb="0" eb="1">
      <t>ハイ</t>
    </rPh>
    <rPh sb="3" eb="4">
      <t>セツ</t>
    </rPh>
    <phoneticPr fontId="2"/>
  </si>
  <si>
    <t>洋式</t>
    <rPh sb="0" eb="2">
      <t>ヨウシキ</t>
    </rPh>
    <phoneticPr fontId="2"/>
  </si>
  <si>
    <t>和式</t>
    <rPh sb="0" eb="2">
      <t>ワシキ</t>
    </rPh>
    <phoneticPr fontId="2"/>
  </si>
  <si>
    <t>入　　浴</t>
    <rPh sb="0" eb="1">
      <t>イリ</t>
    </rPh>
    <rPh sb="3" eb="4">
      <t>ヨク</t>
    </rPh>
    <phoneticPr fontId="2"/>
  </si>
  <si>
    <t>着 替 え</t>
    <rPh sb="0" eb="1">
      <t>キ</t>
    </rPh>
    <rPh sb="2" eb="3">
      <t>タイ</t>
    </rPh>
    <phoneticPr fontId="2"/>
  </si>
  <si>
    <t>整　　容</t>
    <rPh sb="0" eb="1">
      <t>タダシ</t>
    </rPh>
    <rPh sb="3" eb="4">
      <t>カタチ</t>
    </rPh>
    <phoneticPr fontId="2"/>
  </si>
  <si>
    <t>掃　　除</t>
    <rPh sb="0" eb="1">
      <t>ハ</t>
    </rPh>
    <rPh sb="3" eb="4">
      <t>ジョ</t>
    </rPh>
    <phoneticPr fontId="2"/>
  </si>
  <si>
    <t>洗　　濯</t>
    <rPh sb="0" eb="1">
      <t>ススグ</t>
    </rPh>
    <rPh sb="3" eb="4">
      <t>タク</t>
    </rPh>
    <phoneticPr fontId="2"/>
  </si>
  <si>
    <t>買　　物</t>
    <rPh sb="0" eb="1">
      <t>バイ</t>
    </rPh>
    <rPh sb="3" eb="4">
      <t>ブツ</t>
    </rPh>
    <phoneticPr fontId="2"/>
  </si>
  <si>
    <t>調理片付</t>
    <rPh sb="0" eb="2">
      <t>チョウリ</t>
    </rPh>
    <rPh sb="2" eb="4">
      <t>カタヅケ</t>
    </rPh>
    <phoneticPr fontId="2"/>
  </si>
  <si>
    <t>視　　力</t>
    <rPh sb="0" eb="1">
      <t>シ</t>
    </rPh>
    <rPh sb="3" eb="4">
      <t>チカラ</t>
    </rPh>
    <phoneticPr fontId="2"/>
  </si>
  <si>
    <t>聴　　力</t>
    <rPh sb="0" eb="1">
      <t>チョウ</t>
    </rPh>
    <rPh sb="3" eb="4">
      <t>チカラ</t>
    </rPh>
    <phoneticPr fontId="2"/>
  </si>
  <si>
    <t>補聴器</t>
    <rPh sb="0" eb="3">
      <t>ホチョウキ</t>
    </rPh>
    <phoneticPr fontId="2"/>
  </si>
  <si>
    <t>言　　語</t>
    <rPh sb="0" eb="1">
      <t>ゲン</t>
    </rPh>
    <rPh sb="3" eb="4">
      <t>ゴ</t>
    </rPh>
    <phoneticPr fontId="2"/>
  </si>
  <si>
    <t>食欲不振</t>
    <rPh sb="0" eb="2">
      <t>ショクヨク</t>
    </rPh>
    <rPh sb="2" eb="4">
      <t>フシン</t>
    </rPh>
    <phoneticPr fontId="2"/>
  </si>
  <si>
    <t>喫　　煙</t>
    <rPh sb="0" eb="1">
      <t>イサム</t>
    </rPh>
    <rPh sb="3" eb="4">
      <t>ケムリ</t>
    </rPh>
    <phoneticPr fontId="2"/>
  </si>
  <si>
    <t>本/日</t>
    <rPh sb="0" eb="1">
      <t>ホン</t>
    </rPh>
    <rPh sb="2" eb="3">
      <t>ニチ</t>
    </rPh>
    <phoneticPr fontId="2"/>
  </si>
  <si>
    <t>飲　　酒</t>
    <rPh sb="0" eb="1">
      <t>イン</t>
    </rPh>
    <rPh sb="3" eb="4">
      <t>サケ</t>
    </rPh>
    <phoneticPr fontId="2"/>
  </si>
  <si>
    <t>アルコール依存</t>
    <rPh sb="5" eb="7">
      <t>イゾン</t>
    </rPh>
    <phoneticPr fontId="2"/>
  </si>
  <si>
    <t>睡　　眠</t>
    <rPh sb="0" eb="1">
      <t>スイ</t>
    </rPh>
    <rPh sb="3" eb="4">
      <t>ミン</t>
    </rPh>
    <phoneticPr fontId="2"/>
  </si>
  <si>
    <t>め ま い</t>
    <phoneticPr fontId="2"/>
  </si>
  <si>
    <t>麻　　痺</t>
    <rPh sb="0" eb="1">
      <t>アサ</t>
    </rPh>
    <rPh sb="3" eb="4">
      <t>シビ</t>
    </rPh>
    <phoneticPr fontId="2"/>
  </si>
  <si>
    <t>部位：</t>
    <rPh sb="0" eb="2">
      <t>ブイ</t>
    </rPh>
    <phoneticPr fontId="2"/>
  </si>
  <si>
    <t>拘　　縮</t>
    <rPh sb="0" eb="1">
      <t>カカ</t>
    </rPh>
    <rPh sb="3" eb="4">
      <t>チヂミ</t>
    </rPh>
    <phoneticPr fontId="2"/>
  </si>
  <si>
    <t>転　　倒
(過去1年)</t>
    <rPh sb="0" eb="1">
      <t>テン</t>
    </rPh>
    <rPh sb="3" eb="4">
      <t>ダオレ</t>
    </rPh>
    <rPh sb="6" eb="8">
      <t>カコ</t>
    </rPh>
    <rPh sb="9" eb="10">
      <t>ネン</t>
    </rPh>
    <phoneticPr fontId="2"/>
  </si>
  <si>
    <t>認知機能の状況</t>
    <rPh sb="0" eb="2">
      <t>ニンチ</t>
    </rPh>
    <rPh sb="2" eb="4">
      <t>キノウ</t>
    </rPh>
    <rPh sb="5" eb="7">
      <t>ジョウキョウ</t>
    </rPh>
    <phoneticPr fontId="2"/>
  </si>
  <si>
    <t>目立つ</t>
    <rPh sb="0" eb="2">
      <t>メダ</t>
    </rPh>
    <phoneticPr fontId="2"/>
  </si>
  <si>
    <t>失 見 当</t>
    <rPh sb="0" eb="1">
      <t>シツ</t>
    </rPh>
    <rPh sb="2" eb="3">
      <t>ケン</t>
    </rPh>
    <rPh sb="4" eb="5">
      <t>トウ</t>
    </rPh>
    <phoneticPr fontId="2"/>
  </si>
  <si>
    <t>居室・寝室
問　題　点</t>
    <rPh sb="0" eb="2">
      <t>キョシツ</t>
    </rPh>
    <rPh sb="3" eb="5">
      <t>シンシツ</t>
    </rPh>
    <rPh sb="6" eb="7">
      <t>トイ</t>
    </rPh>
    <rPh sb="8" eb="9">
      <t>ダイ</t>
    </rPh>
    <rPh sb="10" eb="11">
      <t>テン</t>
    </rPh>
    <phoneticPr fontId="2"/>
  </si>
  <si>
    <t>滑りやすい</t>
    <rPh sb="0" eb="1">
      <t>スベ</t>
    </rPh>
    <phoneticPr fontId="2"/>
  </si>
  <si>
    <t>浴室</t>
    <rPh sb="0" eb="1">
      <t>ヨク</t>
    </rPh>
    <rPh sb="1" eb="2">
      <t>シツ</t>
    </rPh>
    <phoneticPr fontId="2"/>
  </si>
  <si>
    <r>
      <t xml:space="preserve">各種機関
</t>
    </r>
    <r>
      <rPr>
        <sz val="5"/>
        <rFont val="ＭＳ 明朝"/>
        <family val="1"/>
        <charset val="128"/>
      </rPr>
      <t>（生活圏内における）</t>
    </r>
    <rPh sb="0" eb="2">
      <t>カクシュ</t>
    </rPh>
    <rPh sb="2" eb="4">
      <t>キカン</t>
    </rPh>
    <rPh sb="6" eb="8">
      <t>セイカツ</t>
    </rPh>
    <rPh sb="8" eb="10">
      <t>ケンナイ</t>
    </rPh>
    <phoneticPr fontId="2"/>
  </si>
  <si>
    <t>基本的な過ごし方</t>
    <rPh sb="0" eb="3">
      <t>キホンテキ</t>
    </rPh>
    <rPh sb="4" eb="5">
      <t>ス</t>
    </rPh>
    <rPh sb="7" eb="8">
      <t>カタ</t>
    </rPh>
    <phoneticPr fontId="2"/>
  </si>
  <si>
    <t>食事回数</t>
    <rPh sb="0" eb="2">
      <t>ショクジ</t>
    </rPh>
    <rPh sb="2" eb="4">
      <t>カイスウ</t>
    </rPh>
    <phoneticPr fontId="2"/>
  </si>
  <si>
    <t>回/日</t>
    <rPh sb="0" eb="1">
      <t>カイ</t>
    </rPh>
    <rPh sb="2" eb="3">
      <t>ニチ</t>
    </rPh>
    <phoneticPr fontId="2"/>
  </si>
  <si>
    <t>主な活動内容</t>
    <rPh sb="0" eb="1">
      <t>オモ</t>
    </rPh>
    <rPh sb="2" eb="4">
      <t>カツドウ</t>
    </rPh>
    <rPh sb="4" eb="6">
      <t>ナイヨウ</t>
    </rPh>
    <phoneticPr fontId="2"/>
  </si>
  <si>
    <t>買物</t>
    <rPh sb="0" eb="1">
      <t>カ</t>
    </rPh>
    <rPh sb="1" eb="2">
      <t>モノ</t>
    </rPh>
    <phoneticPr fontId="2"/>
  </si>
  <si>
    <t>障害高齢者の日常生活自立度</t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3">
      <t>ジリツド</t>
    </rPh>
    <phoneticPr fontId="2"/>
  </si>
  <si>
    <t>認知症高齢者の日常生活自立度</t>
    <rPh sb="0" eb="2">
      <t>ニンチ</t>
    </rPh>
    <rPh sb="2" eb="3">
      <t>ショウ</t>
    </rPh>
    <rPh sb="3" eb="5">
      <t>コウレイ</t>
    </rPh>
    <rPh sb="5" eb="6">
      <t>シャ</t>
    </rPh>
    <rPh sb="7" eb="9">
      <t>ニチジョウ</t>
    </rPh>
    <rPh sb="9" eb="11">
      <t>セイカツ</t>
    </rPh>
    <rPh sb="11" eb="14">
      <t>ジリツド</t>
    </rPh>
    <phoneticPr fontId="2"/>
  </si>
  <si>
    <t>Ⅱａ</t>
    <phoneticPr fontId="2"/>
  </si>
  <si>
    <t>Ⅱｂ</t>
    <phoneticPr fontId="2"/>
  </si>
  <si>
    <t>Ⅲａ</t>
    <phoneticPr fontId="2"/>
  </si>
  <si>
    <t>Ⅲｂ</t>
    <phoneticPr fontId="2"/>
  </si>
  <si>
    <t>心配事の相談相手がいる</t>
    <rPh sb="0" eb="3">
      <t>シンパイゴト</t>
    </rPh>
    <rPh sb="4" eb="6">
      <t>ソウダン</t>
    </rPh>
    <rPh sb="6" eb="8">
      <t>アイテ</t>
    </rPh>
    <phoneticPr fontId="2"/>
  </si>
  <si>
    <t>一日中家の中で過ごすことはない</t>
    <rPh sb="0" eb="2">
      <t>イチニチ</t>
    </rPh>
    <rPh sb="2" eb="3">
      <t>ジュウ</t>
    </rPh>
    <rPh sb="3" eb="4">
      <t>イエ</t>
    </rPh>
    <rPh sb="5" eb="6">
      <t>ナカ</t>
    </rPh>
    <rPh sb="7" eb="8">
      <t>ス</t>
    </rPh>
    <phoneticPr fontId="2"/>
  </si>
  <si>
    <t>普段買物、散歩、通院で外出する</t>
    <rPh sb="0" eb="2">
      <t>フダン</t>
    </rPh>
    <rPh sb="2" eb="3">
      <t>カ</t>
    </rPh>
    <rPh sb="3" eb="4">
      <t>モノ</t>
    </rPh>
    <rPh sb="5" eb="7">
      <t>サンポ</t>
    </rPh>
    <rPh sb="8" eb="10">
      <t>ツウイン</t>
    </rPh>
    <rPh sb="11" eb="13">
      <t>ガイシュツ</t>
    </rPh>
    <phoneticPr fontId="2"/>
  </si>
  <si>
    <t>一週間あたりの外出頻度</t>
    <rPh sb="0" eb="3">
      <t>イッシュウカン</t>
    </rPh>
    <rPh sb="7" eb="9">
      <t>ガイシュツ</t>
    </rPh>
    <rPh sb="9" eb="11">
      <t>ヒンド</t>
    </rPh>
    <phoneticPr fontId="2"/>
  </si>
  <si>
    <t>日/週</t>
    <rPh sb="0" eb="1">
      <t>ニチ</t>
    </rPh>
    <rPh sb="2" eb="3">
      <t>シュウ</t>
    </rPh>
    <phoneticPr fontId="2"/>
  </si>
  <si>
    <t>周囲の人から遠ざけられているなどの孤独感を味わうことはない</t>
    <rPh sb="0" eb="2">
      <t>シュウイ</t>
    </rPh>
    <rPh sb="3" eb="4">
      <t>ヒト</t>
    </rPh>
    <rPh sb="6" eb="7">
      <t>トオ</t>
    </rPh>
    <rPh sb="17" eb="20">
      <t>コドクカン</t>
    </rPh>
    <rPh sb="21" eb="22">
      <t>アジ</t>
    </rPh>
    <phoneticPr fontId="2"/>
  </si>
  <si>
    <t>銀行や郵便局などでお金の出し入れを自分でしている</t>
    <rPh sb="0" eb="2">
      <t>ギンコウ</t>
    </rPh>
    <rPh sb="3" eb="5">
      <t>ユウビン</t>
    </rPh>
    <rPh sb="5" eb="6">
      <t>キョク</t>
    </rPh>
    <rPh sb="10" eb="11">
      <t>カネ</t>
    </rPh>
    <rPh sb="12" eb="13">
      <t>ダ</t>
    </rPh>
    <rPh sb="14" eb="15">
      <t>イ</t>
    </rPh>
    <rPh sb="17" eb="19">
      <t>ジブン</t>
    </rPh>
    <phoneticPr fontId="2"/>
  </si>
  <si>
    <t>寝巻きのまま過ごすことはない</t>
    <rPh sb="0" eb="2">
      <t>ネマ</t>
    </rPh>
    <rPh sb="6" eb="7">
      <t>ス</t>
    </rPh>
    <phoneticPr fontId="2"/>
  </si>
  <si>
    <t>日中寝転んでいることはない</t>
    <rPh sb="0" eb="2">
      <t>ニッチュウ</t>
    </rPh>
    <rPh sb="2" eb="4">
      <t>ネコロ</t>
    </rPh>
    <phoneticPr fontId="2"/>
  </si>
  <si>
    <t>日常のなかで趣味や楽しみにしていることがある</t>
    <rPh sb="0" eb="2">
      <t>ニチジョウ</t>
    </rPh>
    <rPh sb="6" eb="8">
      <t>シュミ</t>
    </rPh>
    <rPh sb="9" eb="10">
      <t>タノ</t>
    </rPh>
    <phoneticPr fontId="2"/>
  </si>
  <si>
    <t>老人クラブに参加している</t>
    <rPh sb="0" eb="1">
      <t>ロウ</t>
    </rPh>
    <rPh sb="1" eb="2">
      <t>ジン</t>
    </rPh>
    <rPh sb="6" eb="8">
      <t>サンカ</t>
    </rPh>
    <phoneticPr fontId="2"/>
  </si>
  <si>
    <t>（備　考）</t>
    <rPh sb="1" eb="2">
      <t>ソナエ</t>
    </rPh>
    <rPh sb="3" eb="4">
      <t>コウ</t>
    </rPh>
    <phoneticPr fontId="2"/>
  </si>
  <si>
    <t>シート名</t>
    <rPh sb="3" eb="4">
      <t>メイ</t>
    </rPh>
    <phoneticPr fontId="2"/>
  </si>
  <si>
    <t>列</t>
    <rPh sb="0" eb="1">
      <t>レツ</t>
    </rPh>
    <phoneticPr fontId="2"/>
  </si>
  <si>
    <t>調査　太郎２</t>
    <rPh sb="0" eb="2">
      <t>チョウサ</t>
    </rPh>
    <rPh sb="3" eb="5">
      <t>タロウ</t>
    </rPh>
    <phoneticPr fontId="2"/>
  </si>
  <si>
    <t>住所１市○△□入力町</t>
    <rPh sb="0" eb="2">
      <t>ジュウショ</t>
    </rPh>
    <rPh sb="3" eb="4">
      <t>シ</t>
    </rPh>
    <rPh sb="7" eb="9">
      <t>ニュウリョク</t>
    </rPh>
    <rPh sb="9" eb="10">
      <t>マチ</t>
    </rPh>
    <phoneticPr fontId="2"/>
  </si>
  <si>
    <t>住所２市○△□入力町</t>
    <rPh sb="0" eb="2">
      <t>ジュウショ</t>
    </rPh>
    <rPh sb="3" eb="4">
      <t>シ</t>
    </rPh>
    <rPh sb="7" eb="9">
      <t>ニュウリョク</t>
    </rPh>
    <rPh sb="9" eb="10">
      <t>マチ</t>
    </rPh>
    <phoneticPr fontId="2"/>
  </si>
  <si>
    <t>方書マンション入力</t>
    <rPh sb="0" eb="1">
      <t>カタ</t>
    </rPh>
    <rPh sb="1" eb="2">
      <t>ガキ</t>
    </rPh>
    <rPh sb="7" eb="9">
      <t>ニュウリョク</t>
    </rPh>
    <phoneticPr fontId="2"/>
  </si>
  <si>
    <t>方書マンション入力２</t>
    <rPh sb="0" eb="1">
      <t>カタ</t>
    </rPh>
    <rPh sb="1" eb="2">
      <t>ガキ</t>
    </rPh>
    <rPh sb="7" eb="9">
      <t>ニュウリョク</t>
    </rPh>
    <phoneticPr fontId="2"/>
  </si>
  <si>
    <t>高齢　太郎１６０７１９１</t>
    <rPh sb="0" eb="2">
      <t>コウレイ</t>
    </rPh>
    <rPh sb="3" eb="5">
      <t>タロウ</t>
    </rPh>
    <phoneticPr fontId="2"/>
  </si>
  <si>
    <t>住宅状況_その他内容入力</t>
    <rPh sb="0" eb="2">
      <t>ジュウタク</t>
    </rPh>
    <rPh sb="2" eb="4">
      <t>ジョウキョウ</t>
    </rPh>
    <rPh sb="7" eb="8">
      <t>タ</t>
    </rPh>
    <rPh sb="8" eb="10">
      <t>ナイヨウ</t>
    </rPh>
    <phoneticPr fontId="2"/>
  </si>
  <si>
    <t>住宅状況_その他内容入力２</t>
    <rPh sb="0" eb="2">
      <t>ジュウタク</t>
    </rPh>
    <rPh sb="2" eb="4">
      <t>ジョウキョウ</t>
    </rPh>
    <rPh sb="7" eb="8">
      <t>タ</t>
    </rPh>
    <rPh sb="8" eb="10">
      <t>ナイヨウ</t>
    </rPh>
    <phoneticPr fontId="2"/>
  </si>
  <si>
    <t>世帯状況_その他内容入力</t>
    <rPh sb="0" eb="2">
      <t>セタイ</t>
    </rPh>
    <rPh sb="2" eb="4">
      <t>ジョウキョウ</t>
    </rPh>
    <rPh sb="7" eb="8">
      <t>タ</t>
    </rPh>
    <rPh sb="8" eb="10">
      <t>ナイヨウ</t>
    </rPh>
    <rPh sb="10" eb="12">
      <t>ニュウリョク</t>
    </rPh>
    <phoneticPr fontId="2"/>
  </si>
  <si>
    <t>世帯状況_その他内容入力２</t>
    <rPh sb="0" eb="2">
      <t>セタイ</t>
    </rPh>
    <rPh sb="2" eb="4">
      <t>ジョウキョウ</t>
    </rPh>
    <rPh sb="7" eb="8">
      <t>タ</t>
    </rPh>
    <rPh sb="8" eb="10">
      <t>ナイヨウ</t>
    </rPh>
    <rPh sb="10" eb="12">
      <t>ニュウリョク</t>
    </rPh>
    <phoneticPr fontId="2"/>
  </si>
  <si>
    <t>疾病状況_病名等入力</t>
    <rPh sb="0" eb="2">
      <t>シッペイ</t>
    </rPh>
    <rPh sb="2" eb="4">
      <t>ジョウキョウ</t>
    </rPh>
    <rPh sb="5" eb="8">
      <t>ビョウメイトウ</t>
    </rPh>
    <rPh sb="8" eb="10">
      <t>ニュウリョク</t>
    </rPh>
    <phoneticPr fontId="2"/>
  </si>
  <si>
    <t>疾病状況_病名等入力２</t>
    <rPh sb="0" eb="2">
      <t>シッペイ</t>
    </rPh>
    <rPh sb="2" eb="4">
      <t>ジョウキョウ</t>
    </rPh>
    <rPh sb="5" eb="8">
      <t>ビョウメイトウ</t>
    </rPh>
    <rPh sb="8" eb="10">
      <t>ニュウリョク</t>
    </rPh>
    <phoneticPr fontId="2"/>
  </si>
  <si>
    <t>疾病状況_備考入力</t>
    <rPh sb="5" eb="7">
      <t>ビコウ</t>
    </rPh>
    <rPh sb="7" eb="9">
      <t>ニュウリョク</t>
    </rPh>
    <phoneticPr fontId="2"/>
  </si>
  <si>
    <t>疾病状況_備考入力２</t>
    <rPh sb="5" eb="7">
      <t>ビコウ</t>
    </rPh>
    <rPh sb="7" eb="9">
      <t>ニュウリョク</t>
    </rPh>
    <phoneticPr fontId="2"/>
  </si>
  <si>
    <t>△△病院</t>
    <rPh sb="2" eb="4">
      <t>ビョウイン</t>
    </rPh>
    <phoneticPr fontId="2"/>
  </si>
  <si>
    <t>△△病院２</t>
    <rPh sb="2" eb="4">
      <t>ビョウイン</t>
    </rPh>
    <phoneticPr fontId="2"/>
  </si>
  <si>
    <t>○○病</t>
    <rPh sb="2" eb="3">
      <t>ビョウ</t>
    </rPh>
    <phoneticPr fontId="2"/>
  </si>
  <si>
    <t>○○病２</t>
    <rPh sb="2" eb="3">
      <t>ビョウ</t>
    </rPh>
    <phoneticPr fontId="2"/>
  </si>
  <si>
    <t>XX医院</t>
    <rPh sb="2" eb="4">
      <t>イイン</t>
    </rPh>
    <phoneticPr fontId="2"/>
  </si>
  <si>
    <t>XX医院２</t>
    <rPh sb="2" eb="4">
      <t>イイン</t>
    </rPh>
    <phoneticPr fontId="2"/>
  </si>
  <si>
    <t>◇◇主治医</t>
    <rPh sb="2" eb="5">
      <t>シュジイ</t>
    </rPh>
    <phoneticPr fontId="2"/>
  </si>
  <si>
    <t>◇◇主治医２</t>
    <rPh sb="2" eb="5">
      <t>シュジイ</t>
    </rPh>
    <phoneticPr fontId="2"/>
  </si>
  <si>
    <t>必要時のみ</t>
    <rPh sb="0" eb="3">
      <t>ヒツヨウジ</t>
    </rPh>
    <phoneticPr fontId="2"/>
  </si>
  <si>
    <t>A3</t>
  </si>
  <si>
    <t>B3</t>
  </si>
  <si>
    <t>障害の状況○○障害</t>
    <rPh sb="0" eb="2">
      <t>ショウガイ</t>
    </rPh>
    <rPh sb="3" eb="5">
      <t>ジョウキョウ</t>
    </rPh>
    <rPh sb="7" eb="9">
      <t>ショウガイ</t>
    </rPh>
    <phoneticPr fontId="2"/>
  </si>
  <si>
    <t>障害の状況○○障害２</t>
    <rPh sb="0" eb="2">
      <t>ショウガイ</t>
    </rPh>
    <rPh sb="3" eb="5">
      <t>ジョウキョウ</t>
    </rPh>
    <rPh sb="7" eb="9">
      <t>ショウガイ</t>
    </rPh>
    <phoneticPr fontId="2"/>
  </si>
  <si>
    <t>家族関係_その他内容○○○○○○</t>
    <rPh sb="0" eb="2">
      <t>カゾク</t>
    </rPh>
    <rPh sb="2" eb="4">
      <t>カンケイ</t>
    </rPh>
    <rPh sb="7" eb="8">
      <t>タ</t>
    </rPh>
    <rPh sb="8" eb="10">
      <t>ナイヨウ</t>
    </rPh>
    <phoneticPr fontId="2"/>
  </si>
  <si>
    <t>家族関係_その他内容２○○○○○</t>
    <rPh sb="0" eb="2">
      <t>カゾク</t>
    </rPh>
    <rPh sb="2" eb="4">
      <t>カンケイ</t>
    </rPh>
    <rPh sb="7" eb="8">
      <t>タ</t>
    </rPh>
    <rPh sb="8" eb="10">
      <t>ナイヨウ</t>
    </rPh>
    <phoneticPr fontId="2"/>
  </si>
  <si>
    <t>家族関係_備考○○○○○○○○○○○○○○○○○○○○
△△△△△△△△△△△△△</t>
    <rPh sb="0" eb="2">
      <t>カゾク</t>
    </rPh>
    <rPh sb="2" eb="4">
      <t>カンケイ</t>
    </rPh>
    <rPh sb="5" eb="7">
      <t>ビコウ</t>
    </rPh>
    <phoneticPr fontId="2"/>
  </si>
  <si>
    <t>家族関係_備考２○○○○○○○○○○○○○○○○○○○
△△△△△△△△△△△△△</t>
    <rPh sb="0" eb="2">
      <t>カゾク</t>
    </rPh>
    <rPh sb="2" eb="4">
      <t>カンケイ</t>
    </rPh>
    <rPh sb="5" eb="7">
      <t>ビコウ</t>
    </rPh>
    <phoneticPr fontId="2"/>
  </si>
  <si>
    <t>緊急１＿住所</t>
    <rPh sb="0" eb="2">
      <t>キンキュウ</t>
    </rPh>
    <rPh sb="4" eb="6">
      <t>ジュウショ</t>
    </rPh>
    <phoneticPr fontId="2"/>
  </si>
  <si>
    <t>緊急１＿住所２</t>
    <rPh sb="0" eb="2">
      <t>キンキュウ</t>
    </rPh>
    <rPh sb="4" eb="6">
      <t>ジュウショ</t>
    </rPh>
    <phoneticPr fontId="2"/>
  </si>
  <si>
    <t>緊急１＿氏名</t>
    <rPh sb="4" eb="6">
      <t>シメイ</t>
    </rPh>
    <phoneticPr fontId="2"/>
  </si>
  <si>
    <t>緊急１＿氏名２</t>
    <rPh sb="4" eb="6">
      <t>シメイ</t>
    </rPh>
    <phoneticPr fontId="2"/>
  </si>
  <si>
    <t>緊急１＿関係</t>
    <rPh sb="4" eb="6">
      <t>カンケイ</t>
    </rPh>
    <phoneticPr fontId="2"/>
  </si>
  <si>
    <t>緊急１＿関係２</t>
    <rPh sb="4" eb="6">
      <t>カンケイ</t>
    </rPh>
    <phoneticPr fontId="2"/>
  </si>
  <si>
    <t>緊急１＿備考○○○○○○○○○</t>
    <rPh sb="4" eb="6">
      <t>ビコウ</t>
    </rPh>
    <phoneticPr fontId="2"/>
  </si>
  <si>
    <t>緊急１＿備考２○○○○○○○○</t>
    <rPh sb="4" eb="6">
      <t>ビコウ</t>
    </rPh>
    <phoneticPr fontId="2"/>
  </si>
  <si>
    <t>緊急２＿住所</t>
    <rPh sb="0" eb="2">
      <t>キンキュウ</t>
    </rPh>
    <rPh sb="4" eb="6">
      <t>ジュウショ</t>
    </rPh>
    <phoneticPr fontId="2"/>
  </si>
  <si>
    <t>緊急２＿住所２</t>
    <rPh sb="0" eb="2">
      <t>キンキュウ</t>
    </rPh>
    <rPh sb="4" eb="6">
      <t>ジュウショ</t>
    </rPh>
    <phoneticPr fontId="2"/>
  </si>
  <si>
    <t>緊急２＿氏名</t>
    <rPh sb="4" eb="6">
      <t>シメイ</t>
    </rPh>
    <phoneticPr fontId="2"/>
  </si>
  <si>
    <t>緊急２＿氏名２</t>
    <rPh sb="4" eb="6">
      <t>シメイ</t>
    </rPh>
    <phoneticPr fontId="2"/>
  </si>
  <si>
    <t>緊急２＿関係</t>
    <rPh sb="4" eb="6">
      <t>カンケイ</t>
    </rPh>
    <phoneticPr fontId="2"/>
  </si>
  <si>
    <t>緊急２＿関係２</t>
    <rPh sb="4" eb="6">
      <t>カンケイ</t>
    </rPh>
    <phoneticPr fontId="2"/>
  </si>
  <si>
    <t>緊急２＿備考○○○○○○○○○</t>
    <rPh sb="4" eb="6">
      <t>ビコウ</t>
    </rPh>
    <phoneticPr fontId="2"/>
  </si>
  <si>
    <t>緊急２＿備考２○○○○○○○○</t>
    <rPh sb="4" eb="6">
      <t>ビコウ</t>
    </rPh>
    <phoneticPr fontId="2"/>
  </si>
  <si>
    <t>緊急３＿住所</t>
    <rPh sb="4" eb="6">
      <t>ジュウショ</t>
    </rPh>
    <phoneticPr fontId="2"/>
  </si>
  <si>
    <t>緊急３＿住所２</t>
    <rPh sb="4" eb="6">
      <t>ジュウショ</t>
    </rPh>
    <phoneticPr fontId="2"/>
  </si>
  <si>
    <t>緊急３＿氏名</t>
    <rPh sb="4" eb="6">
      <t>シメイ</t>
    </rPh>
    <phoneticPr fontId="2"/>
  </si>
  <si>
    <t>緊急３＿氏名２</t>
    <rPh sb="4" eb="6">
      <t>シメイ</t>
    </rPh>
    <phoneticPr fontId="2"/>
  </si>
  <si>
    <t>緊急３＿関係</t>
    <rPh sb="4" eb="6">
      <t>カンケイ</t>
    </rPh>
    <phoneticPr fontId="2"/>
  </si>
  <si>
    <t>緊急３＿関係２</t>
    <rPh sb="4" eb="6">
      <t>カンケイ</t>
    </rPh>
    <phoneticPr fontId="2"/>
  </si>
  <si>
    <t>緊急３＿備考○○○○○○○○○</t>
    <rPh sb="4" eb="6">
      <t>ビコウ</t>
    </rPh>
    <phoneticPr fontId="2"/>
  </si>
  <si>
    <t>緊急３＿備考２○○○○○○○○</t>
    <rPh sb="4" eb="6">
      <t>ビコウ</t>
    </rPh>
    <phoneticPr fontId="2"/>
  </si>
  <si>
    <t>緊急４＿住所</t>
    <rPh sb="4" eb="6">
      <t>ジュウショ</t>
    </rPh>
    <phoneticPr fontId="2"/>
  </si>
  <si>
    <t>緊急４＿住所２</t>
    <rPh sb="4" eb="6">
      <t>ジュウショ</t>
    </rPh>
    <phoneticPr fontId="2"/>
  </si>
  <si>
    <t>緊急４＿氏名</t>
    <rPh sb="4" eb="6">
      <t>シメイ</t>
    </rPh>
    <phoneticPr fontId="2"/>
  </si>
  <si>
    <t>緊急４＿氏名２</t>
    <rPh sb="4" eb="6">
      <t>シメイ</t>
    </rPh>
    <phoneticPr fontId="2"/>
  </si>
  <si>
    <t>緊急４＿関係</t>
    <rPh sb="4" eb="6">
      <t>カンケイ</t>
    </rPh>
    <phoneticPr fontId="2"/>
  </si>
  <si>
    <t>緊急４＿関係２</t>
    <rPh sb="4" eb="6">
      <t>カンケイ</t>
    </rPh>
    <phoneticPr fontId="2"/>
  </si>
  <si>
    <t>緊急４＿備考○○○○○○○○○</t>
    <rPh sb="4" eb="6">
      <t>ビコウ</t>
    </rPh>
    <phoneticPr fontId="2"/>
  </si>
  <si>
    <t>緊急４＿備考２○○○○○○○○</t>
    <rPh sb="4" eb="6">
      <t>ビコウ</t>
    </rPh>
    <phoneticPr fontId="2"/>
  </si>
  <si>
    <t>緊急５＿住所</t>
    <rPh sb="4" eb="6">
      <t>ジュウショ</t>
    </rPh>
    <phoneticPr fontId="2"/>
  </si>
  <si>
    <t>緊急５＿住所２</t>
    <rPh sb="4" eb="6">
      <t>ジュウショ</t>
    </rPh>
    <phoneticPr fontId="2"/>
  </si>
  <si>
    <t>緊急５＿氏名</t>
    <rPh sb="4" eb="6">
      <t>シメイ</t>
    </rPh>
    <phoneticPr fontId="2"/>
  </si>
  <si>
    <t>緊急５＿氏名２</t>
    <rPh sb="4" eb="6">
      <t>シメイ</t>
    </rPh>
    <phoneticPr fontId="2"/>
  </si>
  <si>
    <t>緊急５＿関係</t>
    <rPh sb="4" eb="6">
      <t>カンケイ</t>
    </rPh>
    <phoneticPr fontId="2"/>
  </si>
  <si>
    <t>緊急５＿関係２</t>
    <rPh sb="4" eb="6">
      <t>カンケイ</t>
    </rPh>
    <phoneticPr fontId="2"/>
  </si>
  <si>
    <t>緊急５＿備考○○○○○○○○○</t>
    <rPh sb="4" eb="6">
      <t>ビコウ</t>
    </rPh>
    <phoneticPr fontId="2"/>
  </si>
  <si>
    <t>緊急５＿備考２○○○○○○○○</t>
    <rPh sb="4" eb="6">
      <t>ビコウ</t>
    </rPh>
    <phoneticPr fontId="2"/>
  </si>
  <si>
    <t>関係機関_その他内容</t>
    <rPh sb="0" eb="2">
      <t>カンケイ</t>
    </rPh>
    <rPh sb="2" eb="4">
      <t>キカン</t>
    </rPh>
    <rPh sb="7" eb="8">
      <t>タ</t>
    </rPh>
    <rPh sb="8" eb="10">
      <t>ナイヨウ</t>
    </rPh>
    <phoneticPr fontId="2"/>
  </si>
  <si>
    <t>関係機関_その他内容２</t>
    <rPh sb="0" eb="2">
      <t>カンケイ</t>
    </rPh>
    <rPh sb="2" eb="4">
      <t>キカン</t>
    </rPh>
    <rPh sb="7" eb="8">
      <t>タ</t>
    </rPh>
    <rPh sb="8" eb="10">
      <t>ナイヨウ</t>
    </rPh>
    <phoneticPr fontId="2"/>
  </si>
  <si>
    <t>関係機関_備考○○○○○○○○</t>
    <rPh sb="5" eb="7">
      <t>ビコウ</t>
    </rPh>
    <phoneticPr fontId="2"/>
  </si>
  <si>
    <t>関係機関_備考２○○○○○○○</t>
    <rPh sb="5" eb="7">
      <t>ビコウ</t>
    </rPh>
    <phoneticPr fontId="2"/>
  </si>
  <si>
    <t>サービス利用_その他内容</t>
    <rPh sb="4" eb="6">
      <t>リヨウ</t>
    </rPh>
    <rPh sb="9" eb="10">
      <t>タ</t>
    </rPh>
    <rPh sb="10" eb="12">
      <t>ナイヨウ</t>
    </rPh>
    <phoneticPr fontId="2"/>
  </si>
  <si>
    <t>サービス利用_備考○○○○○○</t>
    <rPh sb="7" eb="9">
      <t>ビコウ</t>
    </rPh>
    <phoneticPr fontId="2"/>
  </si>
  <si>
    <t>サービス利用_備考２○○○○○</t>
    <rPh sb="7" eb="9">
      <t>ビコウ</t>
    </rPh>
    <phoneticPr fontId="2"/>
  </si>
  <si>
    <t>サービス希望_その他内容</t>
    <rPh sb="4" eb="6">
      <t>キボウ</t>
    </rPh>
    <rPh sb="9" eb="10">
      <t>タ</t>
    </rPh>
    <rPh sb="10" eb="12">
      <t>ナイヨウ</t>
    </rPh>
    <phoneticPr fontId="2"/>
  </si>
  <si>
    <t>サービス希望_備考○○○○○○</t>
    <rPh sb="4" eb="6">
      <t>キボウ</t>
    </rPh>
    <phoneticPr fontId="2"/>
  </si>
  <si>
    <t>サービス希望_備考２○○○○○</t>
    <rPh sb="4" eb="6">
      <t>キボウ</t>
    </rPh>
    <phoneticPr fontId="2"/>
  </si>
  <si>
    <t>歩行_備考○○○○○○○○○</t>
    <rPh sb="0" eb="2">
      <t>ホコウ</t>
    </rPh>
    <rPh sb="3" eb="5">
      <t>ビコウ</t>
    </rPh>
    <phoneticPr fontId="2"/>
  </si>
  <si>
    <t>歩行_備考２○○○○○○○○</t>
    <rPh sb="0" eb="2">
      <t>ホコウ</t>
    </rPh>
    <rPh sb="3" eb="5">
      <t>ビコウ</t>
    </rPh>
    <phoneticPr fontId="2"/>
  </si>
  <si>
    <t>食事_備考○○○○○○○○○</t>
    <rPh sb="0" eb="2">
      <t>ショクジ</t>
    </rPh>
    <rPh sb="3" eb="5">
      <t>ビコウ</t>
    </rPh>
    <phoneticPr fontId="2"/>
  </si>
  <si>
    <t>排泄_備考○○○○○○○○○</t>
    <rPh sb="0" eb="2">
      <t>ハイセツ</t>
    </rPh>
    <rPh sb="3" eb="5">
      <t>ビコウ</t>
    </rPh>
    <phoneticPr fontId="2"/>
  </si>
  <si>
    <t>排泄_備考２○○○○○○○○</t>
    <rPh sb="0" eb="2">
      <t>ハイセツ</t>
    </rPh>
    <rPh sb="3" eb="5">
      <t>ビコウ</t>
    </rPh>
    <phoneticPr fontId="2"/>
  </si>
  <si>
    <t>入浴_備考○○○○○○○○○</t>
    <rPh sb="0" eb="2">
      <t>ニュウヨク</t>
    </rPh>
    <phoneticPr fontId="2"/>
  </si>
  <si>
    <t>入浴_備考２○○○○○○○○</t>
    <rPh sb="0" eb="2">
      <t>ニュウヨク</t>
    </rPh>
    <phoneticPr fontId="2"/>
  </si>
  <si>
    <t>着替え_備考○○○○○○○○○</t>
    <rPh sb="0" eb="2">
      <t>キガ</t>
    </rPh>
    <phoneticPr fontId="2"/>
  </si>
  <si>
    <t>着替え_備考２○○○○○○○○</t>
    <rPh sb="0" eb="2">
      <t>キガ</t>
    </rPh>
    <phoneticPr fontId="2"/>
  </si>
  <si>
    <t>整容_備考○○○○○○○○○</t>
    <rPh sb="0" eb="2">
      <t>セイヨウ</t>
    </rPh>
    <phoneticPr fontId="2"/>
  </si>
  <si>
    <t>整容_備考２○○○○○○○○</t>
    <rPh sb="0" eb="2">
      <t>セイヨウ</t>
    </rPh>
    <phoneticPr fontId="2"/>
  </si>
  <si>
    <t>掃除_備考○○○○○○○○○</t>
    <rPh sb="0" eb="2">
      <t>ソウジ</t>
    </rPh>
    <phoneticPr fontId="2"/>
  </si>
  <si>
    <t>掃除_備考２○○○○○○○○</t>
    <rPh sb="0" eb="2">
      <t>ソウジ</t>
    </rPh>
    <phoneticPr fontId="2"/>
  </si>
  <si>
    <t>洗濯_備考○○○○○○○○○</t>
    <rPh sb="0" eb="2">
      <t>センタク</t>
    </rPh>
    <phoneticPr fontId="2"/>
  </si>
  <si>
    <t>洗濯_備考２○○○○○○○○</t>
    <rPh sb="0" eb="2">
      <t>センタク</t>
    </rPh>
    <phoneticPr fontId="2"/>
  </si>
  <si>
    <t>買物_備考○○○○○○○○○</t>
    <rPh sb="0" eb="2">
      <t>カイモノ</t>
    </rPh>
    <phoneticPr fontId="2"/>
  </si>
  <si>
    <t>買物_備考２○○○○○○○○</t>
    <rPh sb="0" eb="2">
      <t>カイモノ</t>
    </rPh>
    <phoneticPr fontId="2"/>
  </si>
  <si>
    <t>調理片付_備考○○○○○○○○○</t>
    <rPh sb="0" eb="2">
      <t>チョウリ</t>
    </rPh>
    <rPh sb="2" eb="4">
      <t>カタヅケ</t>
    </rPh>
    <phoneticPr fontId="2"/>
  </si>
  <si>
    <t>調理片付_備考２○○○○○○○○</t>
    <rPh sb="0" eb="2">
      <t>チョウリ</t>
    </rPh>
    <rPh sb="2" eb="4">
      <t>カタヅケ</t>
    </rPh>
    <phoneticPr fontId="2"/>
  </si>
  <si>
    <t>金銭管理_備考○○○○○○○○○</t>
    <rPh sb="0" eb="2">
      <t>キンセン</t>
    </rPh>
    <rPh sb="2" eb="4">
      <t>カンリ</t>
    </rPh>
    <phoneticPr fontId="2"/>
  </si>
  <si>
    <t>金銭管理_備考２○○○○○○○○</t>
    <rPh sb="0" eb="2">
      <t>キンセン</t>
    </rPh>
    <rPh sb="2" eb="4">
      <t>カンリ</t>
    </rPh>
    <phoneticPr fontId="2"/>
  </si>
  <si>
    <t>視力_備考２○○○○○○○○</t>
  </si>
  <si>
    <t>聴力_備考２○○○○○○○○</t>
  </si>
  <si>
    <t>言語_備考２○○○○○○○○</t>
  </si>
  <si>
    <t>口腔内問題_備考２○○○○○○○○</t>
  </si>
  <si>
    <t>喫煙_備考２○○○○○○○○</t>
  </si>
  <si>
    <t>飲酒_備考２○○○○○○○○</t>
  </si>
  <si>
    <t>睡眠_備考２○○○○○○○○</t>
  </si>
  <si>
    <t>めまい_備考２○○○○○○○○</t>
  </si>
  <si>
    <t>麻痺_部位</t>
    <rPh sb="0" eb="2">
      <t>マヒ</t>
    </rPh>
    <rPh sb="3" eb="5">
      <t>ブイ</t>
    </rPh>
    <phoneticPr fontId="2"/>
  </si>
  <si>
    <t>麻痺_備考２○○○○○○○○</t>
  </si>
  <si>
    <t>拘縮_部位</t>
    <rPh sb="3" eb="5">
      <t>ブイ</t>
    </rPh>
    <phoneticPr fontId="2"/>
  </si>
  <si>
    <t>拘縮_備考２○○○○○○○○</t>
  </si>
  <si>
    <t>階段昇降_備考２○○○○○○○○</t>
  </si>
  <si>
    <t>転倒（過去1年）_備考２○○○○○○○○</t>
  </si>
  <si>
    <t>意思疎通_備考２○○○○○○○○</t>
  </si>
  <si>
    <t>服薬管理_備考２○○○○○○○○</t>
  </si>
  <si>
    <t>問題行動_備考２○○○○○○○○</t>
  </si>
  <si>
    <t>記憶障害_備考２○○○○○○○○</t>
  </si>
  <si>
    <t>火の不始末_備考２○○○○○○○○</t>
  </si>
  <si>
    <t>居室・寝室問題_備考２○○○○○○○○</t>
  </si>
  <si>
    <t>手すり問題点_備考２○○○○○○○○</t>
  </si>
  <si>
    <t>道路状況_備考２○○○○○○○○</t>
  </si>
  <si>
    <t>各種機関_備考２○○○○○○○○</t>
  </si>
  <si>
    <t>起床時間_備考２○○○○○○○○</t>
  </si>
  <si>
    <t>就寝時間_備考２○○○○○○○○</t>
  </si>
  <si>
    <t>食事_備考２○○○○○○○○</t>
  </si>
  <si>
    <t>活動内容_その他内容</t>
    <rPh sb="7" eb="8">
      <t>タ</t>
    </rPh>
    <rPh sb="8" eb="10">
      <t>ナイヨウ</t>
    </rPh>
    <phoneticPr fontId="2"/>
  </si>
  <si>
    <t>活動内容_備考２○○○○○○○○</t>
  </si>
  <si>
    <t>全体の備考○○○○○○○○○○○○○○○○○○○○○○○○○○○○○○○○○○○○○○○○
△△△△△△△△△△△△△△△
◇◇◇◇◇◇◇◇◇◇◇◇◇◇◇</t>
    <rPh sb="0" eb="2">
      <t>ゼンタイ</t>
    </rPh>
    <rPh sb="3" eb="5">
      <t>ビコウ</t>
    </rPh>
    <phoneticPr fontId="2"/>
  </si>
  <si>
    <t>全体の備考２○○○○○○○○○○○○○○○○○○○○○○○○○○○○○○○○○○○○○○○
△△△△△△△△△△△△△△△
◇◇◇◇◇◇◇◇◇◇◇◇◇◇◇</t>
    <rPh sb="0" eb="2">
      <t>ゼンタイ</t>
    </rPh>
    <phoneticPr fontId="2"/>
  </si>
  <si>
    <t>00031867771</t>
  </si>
  <si>
    <t>111-111-1112</t>
  </si>
  <si>
    <t>211-111-1112</t>
  </si>
  <si>
    <t>111-111-1113</t>
  </si>
  <si>
    <t>222-111-1113</t>
  </si>
  <si>
    <t>111-111-1111</t>
  </si>
  <si>
    <t>222-111-1111</t>
  </si>
  <si>
    <t>111-222-1111</t>
  </si>
  <si>
    <t>222-222-1111</t>
  </si>
  <si>
    <t>222-111-1112</t>
  </si>
  <si>
    <t>111-222-1112</t>
  </si>
  <si>
    <t>222-222-1112</t>
  </si>
  <si>
    <t>111-222-1113</t>
  </si>
  <si>
    <t>222-222-1113</t>
  </si>
  <si>
    <t>111-111-1114</t>
  </si>
  <si>
    <t>222-111-1114</t>
  </si>
  <si>
    <t>111-222-1114</t>
  </si>
  <si>
    <t>222-222-1114</t>
  </si>
  <si>
    <t>111-111-1115</t>
  </si>
  <si>
    <t>222-111-1115</t>
  </si>
  <si>
    <t>111-222-1115</t>
  </si>
  <si>
    <t>222-222-1115</t>
  </si>
  <si>
    <t>視力_備考○○○○○○○○○</t>
  </si>
  <si>
    <t>聴力_備考○○○○○○○○○</t>
  </si>
  <si>
    <t>言語_備考○○○○○○○○○</t>
  </si>
  <si>
    <t>口腔内問題_備考○○○○○○○○○</t>
  </si>
  <si>
    <t>喫煙_備考○○○○○○○○○</t>
  </si>
  <si>
    <t>飲酒_備考○○○○○○○○○</t>
  </si>
  <si>
    <t>睡眠_備考○○○○○○○○○</t>
  </si>
  <si>
    <t>めまい_備考○○○○○○○○○</t>
  </si>
  <si>
    <t>麻痺_備考○○○○○○○○○</t>
  </si>
  <si>
    <t>拘縮_備考○○○○○○○○○</t>
  </si>
  <si>
    <t>階段昇降_備考○○○○○○○○○</t>
  </si>
  <si>
    <t>転倒（過去1年）_備考○○○○○○○○○</t>
  </si>
  <si>
    <t>意思疎通_備考○○○○○○○○○</t>
  </si>
  <si>
    <t>服薬管理_備考○○○○○○○○○</t>
  </si>
  <si>
    <t>問題行動_備考○○○○○○○○○</t>
  </si>
  <si>
    <t>記憶障害_備考○○○○○○○○○</t>
  </si>
  <si>
    <t>火の不始末_備考○○○○○○○○○</t>
  </si>
  <si>
    <t>居室・寝室問題_備考○○○○○○○○○</t>
  </si>
  <si>
    <t>手すり問題点_備考○○○○○○○○○</t>
  </si>
  <si>
    <t>道路状況_備考○○○○○○○○○</t>
  </si>
  <si>
    <t>各種機関_備考○○○○○○○○○</t>
  </si>
  <si>
    <t>起床時間_備考○○○○○○○○○</t>
  </si>
  <si>
    <t>就寝時間_備考○○○○○○○○○</t>
  </si>
  <si>
    <t>食事_備考○○○○○○○○○</t>
  </si>
  <si>
    <t>活動内容_備考○○○○○○○○○</t>
  </si>
  <si>
    <r>
      <t>フリガナ</t>
    </r>
    <r>
      <rPr>
        <b/>
        <sz val="10"/>
        <color indexed="10"/>
        <rFont val="ＭＳ 明朝"/>
        <family val="1"/>
        <charset val="128"/>
      </rPr>
      <t>（姓と名の間隔は空けないで！）</t>
    </r>
    <rPh sb="5" eb="6">
      <t>セイ</t>
    </rPh>
    <rPh sb="7" eb="8">
      <t>ナ</t>
    </rPh>
    <rPh sb="9" eb="11">
      <t>カンカク</t>
    </rPh>
    <rPh sb="12" eb="13">
      <t>ア</t>
    </rPh>
    <phoneticPr fontId="2"/>
  </si>
  <si>
    <t>調査　次郎</t>
    <rPh sb="0" eb="2">
      <t>チョウサ</t>
    </rPh>
    <rPh sb="3" eb="5">
      <t>ジロウ</t>
    </rPh>
    <phoneticPr fontId="2"/>
  </si>
  <si>
    <t>053-453-2052</t>
    <phoneticPr fontId="2"/>
  </si>
  <si>
    <t>かかりつけ医</t>
    <rPh sb="5" eb="6">
      <t>イ</t>
    </rPh>
    <phoneticPr fontId="2"/>
  </si>
  <si>
    <t>111-222-3333</t>
    <phoneticPr fontId="2"/>
  </si>
  <si>
    <t>住所１</t>
    <rPh sb="0" eb="2">
      <t>ジュウショ</t>
    </rPh>
    <phoneticPr fontId="2"/>
  </si>
  <si>
    <t>氏名１</t>
    <rPh sb="0" eb="2">
      <t>シメイ</t>
    </rPh>
    <phoneticPr fontId="2"/>
  </si>
  <si>
    <t>関係１</t>
    <rPh sb="0" eb="2">
      <t>カンケイ</t>
    </rPh>
    <phoneticPr fontId="2"/>
  </si>
  <si>
    <t>*</t>
    <phoneticPr fontId="2"/>
  </si>
  <si>
    <t>123-456-7890</t>
    <phoneticPr fontId="2"/>
  </si>
  <si>
    <t>098-765-4321</t>
    <phoneticPr fontId="2"/>
  </si>
  <si>
    <t>連絡先１_備考</t>
    <rPh sb="0" eb="3">
      <t>レンラクサキ</t>
    </rPh>
    <rPh sb="5" eb="7">
      <t>ビコウ</t>
    </rPh>
    <phoneticPr fontId="2"/>
  </si>
  <si>
    <t>じゅうしょ２</t>
    <phoneticPr fontId="2"/>
  </si>
  <si>
    <t>カナシメイ</t>
    <phoneticPr fontId="2"/>
  </si>
  <si>
    <t>111-222-3333</t>
    <phoneticPr fontId="2"/>
  </si>
  <si>
    <t>222-333-4444</t>
    <phoneticPr fontId="2"/>
  </si>
  <si>
    <t>連絡先２　備考</t>
    <rPh sb="0" eb="3">
      <t>レンラクサキ</t>
    </rPh>
    <rPh sb="5" eb="7">
      <t>ビコウ</t>
    </rPh>
    <phoneticPr fontId="2"/>
  </si>
  <si>
    <t>444-555-6666</t>
    <phoneticPr fontId="2"/>
  </si>
  <si>
    <t>555-666-7777</t>
    <phoneticPr fontId="2"/>
  </si>
  <si>
    <t>連絡先３　備考</t>
    <rPh sb="0" eb="3">
      <t>レンラクサキ</t>
    </rPh>
    <rPh sb="5" eb="7">
      <t>ビコウ</t>
    </rPh>
    <phoneticPr fontId="2"/>
  </si>
  <si>
    <t>999-888-7777</t>
    <phoneticPr fontId="2"/>
  </si>
  <si>
    <t>999-666-3333</t>
    <phoneticPr fontId="2"/>
  </si>
  <si>
    <t>れんらくさきよんびこう</t>
    <phoneticPr fontId="2"/>
  </si>
  <si>
    <t>741-852-9630</t>
    <phoneticPr fontId="2"/>
  </si>
  <si>
    <t>852-963-7410</t>
    <phoneticPr fontId="2"/>
  </si>
  <si>
    <t>対象者　太郎</t>
    <rPh sb="0" eb="3">
      <t>タイショウシャ</t>
    </rPh>
    <rPh sb="4" eb="6">
      <t>タロウ</t>
    </rPh>
    <phoneticPr fontId="2"/>
  </si>
  <si>
    <t>*</t>
    <phoneticPr fontId="2"/>
  </si>
  <si>
    <t>健康管理状況　視力　備考</t>
    <rPh sb="0" eb="2">
      <t>ケンコウ</t>
    </rPh>
    <rPh sb="2" eb="4">
      <t>カンリ</t>
    </rPh>
    <rPh sb="4" eb="6">
      <t>ジョウキョウ</t>
    </rPh>
    <rPh sb="7" eb="9">
      <t>シリョク</t>
    </rPh>
    <rPh sb="10" eb="12">
      <t>ビコウ</t>
    </rPh>
    <phoneticPr fontId="2"/>
  </si>
  <si>
    <t>健康管理状況　聴力　備考</t>
    <rPh sb="0" eb="2">
      <t>ケンコウ</t>
    </rPh>
    <rPh sb="2" eb="4">
      <t>カンリ</t>
    </rPh>
    <rPh sb="4" eb="6">
      <t>ジョウキョウ</t>
    </rPh>
    <rPh sb="7" eb="9">
      <t>チョウリョク</t>
    </rPh>
    <rPh sb="10" eb="12">
      <t>ビコウ</t>
    </rPh>
    <phoneticPr fontId="2"/>
  </si>
  <si>
    <t>健康管理状況　言語　備考</t>
    <rPh sb="0" eb="2">
      <t>ケンコウ</t>
    </rPh>
    <rPh sb="2" eb="4">
      <t>カンリ</t>
    </rPh>
    <rPh sb="4" eb="6">
      <t>ジョウキョウ</t>
    </rPh>
    <rPh sb="7" eb="9">
      <t>ゲンゴ</t>
    </rPh>
    <rPh sb="10" eb="12">
      <t>ビコウ</t>
    </rPh>
    <phoneticPr fontId="2"/>
  </si>
  <si>
    <t>健康管理状況　口腔内問題　備考</t>
    <rPh sb="0" eb="2">
      <t>ケンコウ</t>
    </rPh>
    <rPh sb="2" eb="4">
      <t>カンリ</t>
    </rPh>
    <rPh sb="4" eb="6">
      <t>ジョウキョウ</t>
    </rPh>
    <rPh sb="7" eb="9">
      <t>コウクウ</t>
    </rPh>
    <rPh sb="9" eb="10">
      <t>ナイ</t>
    </rPh>
    <rPh sb="10" eb="12">
      <t>モンダイ</t>
    </rPh>
    <rPh sb="13" eb="15">
      <t>ビコウ</t>
    </rPh>
    <phoneticPr fontId="2"/>
  </si>
  <si>
    <t>健康管理状況　栄養摂取　備考</t>
    <rPh sb="0" eb="2">
      <t>ケンコウ</t>
    </rPh>
    <rPh sb="2" eb="4">
      <t>カンリ</t>
    </rPh>
    <rPh sb="4" eb="6">
      <t>ジョウキョウ</t>
    </rPh>
    <rPh sb="7" eb="9">
      <t>エイヨウ</t>
    </rPh>
    <rPh sb="9" eb="11">
      <t>セッシュ</t>
    </rPh>
    <rPh sb="12" eb="14">
      <t>ビコウ</t>
    </rPh>
    <phoneticPr fontId="2"/>
  </si>
  <si>
    <t>健康管理状況　喫煙　備考</t>
    <rPh sb="0" eb="2">
      <t>ケンコウ</t>
    </rPh>
    <rPh sb="2" eb="4">
      <t>カンリ</t>
    </rPh>
    <rPh sb="4" eb="6">
      <t>ジョウキョウ</t>
    </rPh>
    <rPh sb="7" eb="9">
      <t>キツエン</t>
    </rPh>
    <rPh sb="10" eb="12">
      <t>ビコウ</t>
    </rPh>
    <phoneticPr fontId="2"/>
  </si>
  <si>
    <t>健康管理状況　飲酒　備考</t>
    <rPh sb="0" eb="2">
      <t>ケンコウ</t>
    </rPh>
    <rPh sb="2" eb="4">
      <t>カンリ</t>
    </rPh>
    <rPh sb="4" eb="6">
      <t>ジョウキョウ</t>
    </rPh>
    <rPh sb="7" eb="9">
      <t>インシュ</t>
    </rPh>
    <rPh sb="10" eb="12">
      <t>ビコウ</t>
    </rPh>
    <phoneticPr fontId="2"/>
  </si>
  <si>
    <t>健康管理状況　睡眠　備考</t>
    <rPh sb="0" eb="2">
      <t>ケンコウ</t>
    </rPh>
    <rPh sb="2" eb="4">
      <t>カンリ</t>
    </rPh>
    <rPh sb="4" eb="6">
      <t>ジョウキョウ</t>
    </rPh>
    <rPh sb="7" eb="9">
      <t>スイミン</t>
    </rPh>
    <rPh sb="10" eb="12">
      <t>ビコウ</t>
    </rPh>
    <phoneticPr fontId="2"/>
  </si>
  <si>
    <t>健康管理状況　めまい　備考</t>
    <rPh sb="0" eb="2">
      <t>ケンコウ</t>
    </rPh>
    <rPh sb="2" eb="4">
      <t>カンリ</t>
    </rPh>
    <rPh sb="4" eb="6">
      <t>ジョウキョウ</t>
    </rPh>
    <rPh sb="11" eb="13">
      <t>ビコウ</t>
    </rPh>
    <phoneticPr fontId="2"/>
  </si>
  <si>
    <t>健康管理状況　麻痺　備考</t>
    <rPh sb="0" eb="2">
      <t>ケンコウ</t>
    </rPh>
    <rPh sb="2" eb="4">
      <t>カンリ</t>
    </rPh>
    <rPh sb="4" eb="6">
      <t>ジョウキョウ</t>
    </rPh>
    <rPh sb="7" eb="9">
      <t>マヒ</t>
    </rPh>
    <rPh sb="10" eb="12">
      <t>ビコウ</t>
    </rPh>
    <phoneticPr fontId="2"/>
  </si>
  <si>
    <t>健康管理状況　拘縮　備考</t>
    <rPh sb="0" eb="2">
      <t>ケンコウ</t>
    </rPh>
    <rPh sb="2" eb="4">
      <t>カンリ</t>
    </rPh>
    <rPh sb="4" eb="6">
      <t>ジョウキョウ</t>
    </rPh>
    <rPh sb="7" eb="9">
      <t>コウシュク</t>
    </rPh>
    <rPh sb="10" eb="12">
      <t>ビコウ</t>
    </rPh>
    <phoneticPr fontId="2"/>
  </si>
  <si>
    <t>健康管理状況　階段昇降　備考</t>
    <rPh sb="0" eb="2">
      <t>ケンコウ</t>
    </rPh>
    <rPh sb="2" eb="4">
      <t>カンリ</t>
    </rPh>
    <rPh sb="4" eb="6">
      <t>ジョウキョウ</t>
    </rPh>
    <rPh sb="7" eb="9">
      <t>カイダン</t>
    </rPh>
    <rPh sb="9" eb="11">
      <t>ショウコウ</t>
    </rPh>
    <rPh sb="12" eb="14">
      <t>ビコウ</t>
    </rPh>
    <phoneticPr fontId="2"/>
  </si>
  <si>
    <t>健康管理状況　転倒　備考</t>
    <rPh sb="0" eb="2">
      <t>ケンコウ</t>
    </rPh>
    <rPh sb="2" eb="4">
      <t>カンリ</t>
    </rPh>
    <rPh sb="4" eb="6">
      <t>ジョウキョウ</t>
    </rPh>
    <rPh sb="7" eb="9">
      <t>テントウ</t>
    </rPh>
    <rPh sb="10" eb="12">
      <t>ビコウ</t>
    </rPh>
    <phoneticPr fontId="2"/>
  </si>
  <si>
    <t>健康管理状況　意思疎通　備考</t>
    <rPh sb="0" eb="2">
      <t>ケンコウ</t>
    </rPh>
    <rPh sb="2" eb="4">
      <t>カンリ</t>
    </rPh>
    <rPh sb="4" eb="6">
      <t>ジョウキョウ</t>
    </rPh>
    <rPh sb="7" eb="9">
      <t>イシ</t>
    </rPh>
    <rPh sb="9" eb="11">
      <t>ソツウ</t>
    </rPh>
    <rPh sb="12" eb="14">
      <t>ビコウ</t>
    </rPh>
    <phoneticPr fontId="2"/>
  </si>
  <si>
    <t>健康管理状況　服薬管理　備考</t>
    <rPh sb="0" eb="2">
      <t>ケンコウ</t>
    </rPh>
    <rPh sb="2" eb="4">
      <t>カンリ</t>
    </rPh>
    <rPh sb="4" eb="6">
      <t>ジョウキョウ</t>
    </rPh>
    <rPh sb="7" eb="9">
      <t>フクヤク</t>
    </rPh>
    <rPh sb="9" eb="11">
      <t>カンリ</t>
    </rPh>
    <rPh sb="12" eb="14">
      <t>ビコウ</t>
    </rPh>
    <phoneticPr fontId="2"/>
  </si>
  <si>
    <t>健康管理状況　問題行動　備考</t>
    <rPh sb="0" eb="2">
      <t>ケンコウ</t>
    </rPh>
    <rPh sb="2" eb="4">
      <t>カンリ</t>
    </rPh>
    <rPh sb="4" eb="6">
      <t>ジョウキョウ</t>
    </rPh>
    <rPh sb="7" eb="9">
      <t>モンダイ</t>
    </rPh>
    <rPh sb="9" eb="11">
      <t>コウドウ</t>
    </rPh>
    <rPh sb="12" eb="14">
      <t>ビコウ</t>
    </rPh>
    <phoneticPr fontId="2"/>
  </si>
  <si>
    <t>健康管理状況　精神状態　備考</t>
    <rPh sb="0" eb="2">
      <t>ケンコウ</t>
    </rPh>
    <rPh sb="2" eb="4">
      <t>カンリ</t>
    </rPh>
    <rPh sb="4" eb="6">
      <t>ジョウキョウ</t>
    </rPh>
    <rPh sb="7" eb="9">
      <t>セイシン</t>
    </rPh>
    <rPh sb="9" eb="11">
      <t>ジョウタイ</t>
    </rPh>
    <rPh sb="12" eb="14">
      <t>ビコウ</t>
    </rPh>
    <phoneticPr fontId="2"/>
  </si>
  <si>
    <t>あああい
いいい</t>
    <phoneticPr fontId="2"/>
  </si>
  <si>
    <t>連絡先２　氏名</t>
    <rPh sb="0" eb="3">
      <t>レンラクサキ</t>
    </rPh>
    <rPh sb="5" eb="7">
      <t>シメイ</t>
    </rPh>
    <phoneticPr fontId="2"/>
  </si>
  <si>
    <t>連絡先２　関係</t>
    <rPh sb="0" eb="3">
      <t>レンラクサキ</t>
    </rPh>
    <rPh sb="5" eb="7">
      <t>カンケイ</t>
    </rPh>
    <phoneticPr fontId="2"/>
  </si>
  <si>
    <t>連絡先３　住所</t>
    <rPh sb="0" eb="3">
      <t>レンラクサキ</t>
    </rPh>
    <rPh sb="5" eb="7">
      <t>ジュウショ</t>
    </rPh>
    <phoneticPr fontId="2"/>
  </si>
  <si>
    <t>連絡先３　氏名</t>
    <rPh sb="0" eb="3">
      <t>レンラクサキ</t>
    </rPh>
    <rPh sb="5" eb="7">
      <t>シメイ</t>
    </rPh>
    <phoneticPr fontId="2"/>
  </si>
  <si>
    <t>長男</t>
    <rPh sb="0" eb="2">
      <t>チョウナン</t>
    </rPh>
    <phoneticPr fontId="2"/>
  </si>
  <si>
    <t>緊急連絡先住所４</t>
    <rPh sb="0" eb="2">
      <t>キンキュウ</t>
    </rPh>
    <rPh sb="2" eb="5">
      <t>レンラクサキ</t>
    </rPh>
    <rPh sb="5" eb="7">
      <t>ジュウショ</t>
    </rPh>
    <phoneticPr fontId="2"/>
  </si>
  <si>
    <t>連絡先４　氏名</t>
    <rPh sb="0" eb="3">
      <t>レンラクサキ</t>
    </rPh>
    <rPh sb="5" eb="7">
      <t>シメイ</t>
    </rPh>
    <phoneticPr fontId="2"/>
  </si>
  <si>
    <t>かんけい</t>
    <phoneticPr fontId="2"/>
  </si>
  <si>
    <t>緊急連絡先５　住所</t>
    <rPh sb="0" eb="2">
      <t>キンキュウ</t>
    </rPh>
    <rPh sb="2" eb="5">
      <t>レンラクサキ</t>
    </rPh>
    <rPh sb="7" eb="9">
      <t>ジュウショ</t>
    </rPh>
    <phoneticPr fontId="2"/>
  </si>
  <si>
    <t>緊急連絡先　氏名５</t>
    <rPh sb="0" eb="2">
      <t>キンキュウ</t>
    </rPh>
    <rPh sb="2" eb="5">
      <t>レンラクサキ</t>
    </rPh>
    <rPh sb="6" eb="8">
      <t>シメイ</t>
    </rPh>
    <phoneticPr fontId="2"/>
  </si>
  <si>
    <t>孫</t>
    <rPh sb="0" eb="1">
      <t>マゴ</t>
    </rPh>
    <phoneticPr fontId="2"/>
  </si>
  <si>
    <t>緊急連絡先５　備考</t>
    <rPh sb="0" eb="2">
      <t>キンキュウ</t>
    </rPh>
    <rPh sb="2" eb="5">
      <t>レンラクサキ</t>
    </rPh>
    <rPh sb="7" eb="9">
      <t>ビコウ</t>
    </rPh>
    <phoneticPr fontId="2"/>
  </si>
  <si>
    <t>関係機関_備考</t>
    <rPh sb="0" eb="2">
      <t>カンケイ</t>
    </rPh>
    <rPh sb="2" eb="4">
      <t>キカン</t>
    </rPh>
    <rPh sb="5" eb="7">
      <t>ビコウ</t>
    </rPh>
    <phoneticPr fontId="2"/>
  </si>
  <si>
    <t>サービス利用_備考</t>
    <rPh sb="4" eb="6">
      <t>リヨウ</t>
    </rPh>
    <rPh sb="7" eb="9">
      <t>ビコウ</t>
    </rPh>
    <phoneticPr fontId="2"/>
  </si>
  <si>
    <t>サービス希望_備考</t>
    <rPh sb="4" eb="6">
      <t>キボウ</t>
    </rPh>
    <rPh sb="7" eb="9">
      <t>ビコウ</t>
    </rPh>
    <phoneticPr fontId="2"/>
  </si>
  <si>
    <t>ADL_歩行_備考</t>
    <rPh sb="4" eb="6">
      <t>ホコウ</t>
    </rPh>
    <rPh sb="7" eb="9">
      <t>ビコウ</t>
    </rPh>
    <phoneticPr fontId="2"/>
  </si>
  <si>
    <t>ADL　排泄　備考</t>
    <rPh sb="4" eb="6">
      <t>ハイセツ</t>
    </rPh>
    <rPh sb="7" eb="9">
      <t>ビコウ</t>
    </rPh>
    <phoneticPr fontId="2"/>
  </si>
  <si>
    <t>ADL　入浴　備考</t>
    <rPh sb="4" eb="6">
      <t>ニュウヨク</t>
    </rPh>
    <rPh sb="7" eb="9">
      <t>ビコウ</t>
    </rPh>
    <phoneticPr fontId="2"/>
  </si>
  <si>
    <t>ADL　着替え　備考</t>
    <rPh sb="4" eb="6">
      <t>キガ</t>
    </rPh>
    <rPh sb="8" eb="10">
      <t>ビコウ</t>
    </rPh>
    <phoneticPr fontId="2"/>
  </si>
  <si>
    <t>ADL　整容　備考</t>
    <rPh sb="4" eb="6">
      <t>セイヨウ</t>
    </rPh>
    <rPh sb="7" eb="9">
      <t>ビコウ</t>
    </rPh>
    <phoneticPr fontId="2"/>
  </si>
  <si>
    <t>IADL　掃除　備考</t>
    <rPh sb="5" eb="7">
      <t>ソウジ</t>
    </rPh>
    <rPh sb="8" eb="10">
      <t>ビコウ</t>
    </rPh>
    <phoneticPr fontId="2"/>
  </si>
  <si>
    <t>ADL　洗濯　備考</t>
    <rPh sb="4" eb="6">
      <t>センタク</t>
    </rPh>
    <rPh sb="7" eb="9">
      <t>ビコウ</t>
    </rPh>
    <phoneticPr fontId="2"/>
  </si>
  <si>
    <t>ADL　買い物　備考</t>
    <rPh sb="4" eb="5">
      <t>カ</t>
    </rPh>
    <rPh sb="6" eb="7">
      <t>モノ</t>
    </rPh>
    <rPh sb="8" eb="10">
      <t>ビコウ</t>
    </rPh>
    <phoneticPr fontId="2"/>
  </si>
  <si>
    <t>ADL　調理片付　備考</t>
    <rPh sb="4" eb="6">
      <t>チョウリ</t>
    </rPh>
    <rPh sb="6" eb="8">
      <t>カタヅケ</t>
    </rPh>
    <rPh sb="9" eb="11">
      <t>ビコウ</t>
    </rPh>
    <phoneticPr fontId="2"/>
  </si>
  <si>
    <t>ADL　金銭管理　備考</t>
    <rPh sb="4" eb="6">
      <t>キンセン</t>
    </rPh>
    <rPh sb="6" eb="8">
      <t>カンリ</t>
    </rPh>
    <rPh sb="9" eb="11">
      <t>ビコウ</t>
    </rPh>
    <phoneticPr fontId="2"/>
  </si>
  <si>
    <t>右足</t>
    <rPh sb="0" eb="2">
      <t>ミギアシ</t>
    </rPh>
    <phoneticPr fontId="2"/>
  </si>
  <si>
    <t>左足</t>
    <rPh sb="0" eb="2">
      <t>ヒダリアシ</t>
    </rPh>
    <phoneticPr fontId="2"/>
  </si>
  <si>
    <t>*</t>
    <phoneticPr fontId="2"/>
  </si>
  <si>
    <t>住環境　居室・寝室問題　備考</t>
    <rPh sb="0" eb="3">
      <t>ジュウカンキョウ</t>
    </rPh>
    <rPh sb="4" eb="6">
      <t>キョシツ</t>
    </rPh>
    <rPh sb="7" eb="9">
      <t>シンシツ</t>
    </rPh>
    <rPh sb="9" eb="11">
      <t>モンダイ</t>
    </rPh>
    <rPh sb="12" eb="14">
      <t>ビコウ</t>
    </rPh>
    <phoneticPr fontId="2"/>
  </si>
  <si>
    <t>住環境　手すり問題点　備考</t>
    <rPh sb="0" eb="3">
      <t>ジュウカンキョウ</t>
    </rPh>
    <rPh sb="4" eb="5">
      <t>テ</t>
    </rPh>
    <rPh sb="7" eb="10">
      <t>モンダイテン</t>
    </rPh>
    <rPh sb="11" eb="13">
      <t>ビコウ</t>
    </rPh>
    <phoneticPr fontId="2"/>
  </si>
  <si>
    <t>住環境　道路状況　備考</t>
    <rPh sb="0" eb="3">
      <t>ジュウカンキョウ</t>
    </rPh>
    <rPh sb="4" eb="6">
      <t>ドウロ</t>
    </rPh>
    <rPh sb="6" eb="8">
      <t>ジョウキョウ</t>
    </rPh>
    <rPh sb="9" eb="11">
      <t>ビコウ</t>
    </rPh>
    <phoneticPr fontId="2"/>
  </si>
  <si>
    <t>住環境　各種機関　備考</t>
    <rPh sb="0" eb="3">
      <t>ジュウカンキョウ</t>
    </rPh>
    <rPh sb="4" eb="6">
      <t>カクシュ</t>
    </rPh>
    <rPh sb="6" eb="8">
      <t>キカン</t>
    </rPh>
    <rPh sb="9" eb="11">
      <t>ビコウ</t>
    </rPh>
    <phoneticPr fontId="2"/>
  </si>
  <si>
    <t>その他活動内容</t>
    <rPh sb="2" eb="3">
      <t>タ</t>
    </rPh>
    <rPh sb="3" eb="5">
      <t>カツドウ</t>
    </rPh>
    <rPh sb="5" eb="7">
      <t>ナイヨウ</t>
    </rPh>
    <phoneticPr fontId="2"/>
  </si>
  <si>
    <t>主な活動内容　備考</t>
    <rPh sb="0" eb="1">
      <t>オモ</t>
    </rPh>
    <rPh sb="2" eb="4">
      <t>カツドウ</t>
    </rPh>
    <rPh sb="4" eb="6">
      <t>ナイヨウ</t>
    </rPh>
    <rPh sb="7" eb="9">
      <t>ビコウ</t>
    </rPh>
    <phoneticPr fontId="2"/>
  </si>
  <si>
    <t>*</t>
    <phoneticPr fontId="2"/>
  </si>
  <si>
    <t>対象者の状況-受診状況-通院理由</t>
    <rPh sb="0" eb="3">
      <t>タイショウシャ</t>
    </rPh>
    <rPh sb="4" eb="6">
      <t>ジョウキョウ</t>
    </rPh>
    <rPh sb="7" eb="9">
      <t>ジュシン</t>
    </rPh>
    <rPh sb="9" eb="11">
      <t>ジョウキョウ</t>
    </rPh>
    <rPh sb="12" eb="14">
      <t>ツウイン</t>
    </rPh>
    <rPh sb="14" eb="16">
      <t>リユウ</t>
    </rPh>
    <phoneticPr fontId="2"/>
  </si>
  <si>
    <t>鴨江3</t>
    <rPh sb="0" eb="1">
      <t>カモ</t>
    </rPh>
    <rPh sb="1" eb="2">
      <t>エ</t>
    </rPh>
    <phoneticPr fontId="2"/>
  </si>
  <si>
    <t>高齢アパート301号</t>
    <rPh sb="0" eb="2">
      <t>コウレイ</t>
    </rPh>
    <rPh sb="9" eb="10">
      <t>ゴウ</t>
    </rPh>
    <phoneticPr fontId="2"/>
  </si>
  <si>
    <t>ｷﾝｷｭｳ　ﾀﾛｳｲﾁ</t>
    <phoneticPr fontId="2"/>
  </si>
  <si>
    <t>ｷﾝｷｭｳ　ﾀﾛｳﾆ</t>
    <phoneticPr fontId="2"/>
  </si>
  <si>
    <t>自宅連絡先</t>
    <rPh sb="0" eb="2">
      <t>ジタク</t>
    </rPh>
    <rPh sb="2" eb="5">
      <t>レンラクサキ</t>
    </rPh>
    <phoneticPr fontId="2"/>
  </si>
  <si>
    <r>
      <t>築２０年</t>
    </r>
    <r>
      <rPr>
        <sz val="10"/>
        <color rgb="FFFF0000"/>
        <rFont val="ＭＳ Ｐゴシック"/>
        <family val="3"/>
        <charset val="128"/>
      </rPr>
      <t>（２５文字以内）</t>
    </r>
    <rPh sb="0" eb="1">
      <t>チク</t>
    </rPh>
    <rPh sb="3" eb="4">
      <t>ネン</t>
    </rPh>
    <phoneticPr fontId="2"/>
  </si>
  <si>
    <r>
      <t>１５年間一人暮らし</t>
    </r>
    <r>
      <rPr>
        <sz val="10"/>
        <color indexed="10"/>
        <rFont val="ＭＳ Ｐゴシック"/>
        <family val="3"/>
        <charset val="128"/>
      </rPr>
      <t>（６５文字以内）</t>
    </r>
    <rPh sb="2" eb="4">
      <t>ネンカン</t>
    </rPh>
    <rPh sb="4" eb="6">
      <t>ヒトリ</t>
    </rPh>
    <rPh sb="6" eb="7">
      <t>グ</t>
    </rPh>
    <phoneticPr fontId="2"/>
  </si>
  <si>
    <t>（２００文字以内）</t>
    <phoneticPr fontId="2"/>
  </si>
  <si>
    <r>
      <t>通院回数や定期的、必要に応じて受診ができているのかなど入力</t>
    </r>
    <r>
      <rPr>
        <sz val="10"/>
        <color rgb="FFFF0000"/>
        <rFont val="ＭＳ Ｐゴシック"/>
        <family val="3"/>
        <charset val="128"/>
      </rPr>
      <t>（１３５文字以内）</t>
    </r>
    <phoneticPr fontId="2"/>
  </si>
  <si>
    <r>
      <t>既往歴を含めた生活歴（生育歴・職歴・結婚歴など）</t>
    </r>
    <r>
      <rPr>
        <sz val="10"/>
        <color rgb="FFFF0000"/>
        <rFont val="ＭＳ Ｐゴシック"/>
        <family val="3"/>
        <charset val="128"/>
      </rPr>
      <t>（３００文字以内）</t>
    </r>
    <phoneticPr fontId="2"/>
  </si>
  <si>
    <r>
      <t>ひとり息子で協力的　　
（本人を取り巻く家族の状況。本人の家族に対する思い、家族の意向や家族関係など。）</t>
    </r>
    <r>
      <rPr>
        <sz val="10"/>
        <color rgb="FFFF0000"/>
        <rFont val="ＭＳ Ｐゴシック"/>
        <family val="3"/>
        <charset val="128"/>
      </rPr>
      <t>（３００文字以内）</t>
    </r>
    <rPh sb="3" eb="5">
      <t>ムスコ</t>
    </rPh>
    <rPh sb="6" eb="9">
      <t>キョウリョクテキ</t>
    </rPh>
    <rPh sb="13" eb="15">
      <t>ホンニン</t>
    </rPh>
    <rPh sb="16" eb="17">
      <t>ト</t>
    </rPh>
    <rPh sb="18" eb="19">
      <t>マ</t>
    </rPh>
    <rPh sb="20" eb="22">
      <t>カゾク</t>
    </rPh>
    <rPh sb="23" eb="25">
      <t>ジョウキョウ</t>
    </rPh>
    <rPh sb="26" eb="28">
      <t>ホンニン</t>
    </rPh>
    <rPh sb="29" eb="31">
      <t>カゾク</t>
    </rPh>
    <rPh sb="32" eb="33">
      <t>タイ</t>
    </rPh>
    <rPh sb="35" eb="36">
      <t>オモ</t>
    </rPh>
    <rPh sb="38" eb="40">
      <t>カゾク</t>
    </rPh>
    <rPh sb="41" eb="43">
      <t>イコウ</t>
    </rPh>
    <rPh sb="44" eb="46">
      <t>カゾク</t>
    </rPh>
    <rPh sb="46" eb="48">
      <t>カンケイ</t>
    </rPh>
    <phoneticPr fontId="2"/>
  </si>
  <si>
    <r>
      <t>週３日訪問あり</t>
    </r>
    <r>
      <rPr>
        <sz val="10"/>
        <color rgb="FFFF0000"/>
        <rFont val="ＭＳ Ｐゴシック"/>
        <family val="3"/>
        <charset val="128"/>
      </rPr>
      <t>（２５文字以内）</t>
    </r>
    <phoneticPr fontId="2"/>
  </si>
  <si>
    <r>
      <t>協力的</t>
    </r>
    <r>
      <rPr>
        <sz val="10"/>
        <color rgb="FFFF0000"/>
        <rFont val="ＭＳ Ｐゴシック"/>
        <family val="3"/>
        <charset val="128"/>
      </rPr>
      <t>（３０文字以内）</t>
    </r>
    <rPh sb="0" eb="3">
      <t>キョウリョクテキ</t>
    </rPh>
    <phoneticPr fontId="2"/>
  </si>
  <si>
    <t>（２０文字以内）</t>
    <phoneticPr fontId="2"/>
  </si>
  <si>
    <t>（６５文字以内）</t>
    <phoneticPr fontId="2"/>
  </si>
  <si>
    <t>（６５文字以内）</t>
    <phoneticPr fontId="2"/>
  </si>
  <si>
    <r>
      <t>デイサービス</t>
    </r>
    <r>
      <rPr>
        <sz val="10"/>
        <color rgb="FFFF0000"/>
        <rFont val="ＭＳ Ｐゴシック"/>
        <family val="3"/>
        <charset val="128"/>
      </rPr>
      <t>（６５文字以内）</t>
    </r>
    <phoneticPr fontId="2"/>
  </si>
  <si>
    <r>
      <t>配食サービス</t>
    </r>
    <r>
      <rPr>
        <sz val="10"/>
        <color rgb="FFFF0000"/>
        <rFont val="ＭＳ Ｐゴシック"/>
        <family val="3"/>
        <charset val="128"/>
      </rPr>
      <t>（６５文字以内）</t>
    </r>
    <rPh sb="0" eb="1">
      <t>ハイ</t>
    </rPh>
    <rPh sb="1" eb="2">
      <t>ショク</t>
    </rPh>
    <phoneticPr fontId="2"/>
  </si>
  <si>
    <t>（３５文字以内）</t>
    <phoneticPr fontId="2"/>
  </si>
  <si>
    <r>
      <t>ふらつきあり</t>
    </r>
    <r>
      <rPr>
        <sz val="10"/>
        <color rgb="FFFF0000"/>
        <rFont val="ＭＳ Ｐゴシック"/>
        <family val="3"/>
        <charset val="128"/>
      </rPr>
      <t>（６５文字以内）</t>
    </r>
    <phoneticPr fontId="2"/>
  </si>
  <si>
    <r>
      <t>トイレに段差有り</t>
    </r>
    <r>
      <rPr>
        <sz val="10"/>
        <color rgb="FFFF0000"/>
        <rFont val="ＭＳ Ｐゴシック"/>
        <family val="3"/>
        <charset val="128"/>
      </rPr>
      <t>（６５文字以内）</t>
    </r>
    <rPh sb="4" eb="6">
      <t>ダンサ</t>
    </rPh>
    <rPh sb="6" eb="7">
      <t>ア</t>
    </rPh>
    <phoneticPr fontId="2"/>
  </si>
  <si>
    <r>
      <t>ゆっくり時間かかる</t>
    </r>
    <r>
      <rPr>
        <sz val="10"/>
        <color rgb="FFFF0000"/>
        <rFont val="ＭＳ Ｐゴシック"/>
        <family val="3"/>
        <charset val="128"/>
      </rPr>
      <t>（６５文字以内）</t>
    </r>
    <rPh sb="4" eb="6">
      <t>ジカン</t>
    </rPh>
    <phoneticPr fontId="2"/>
  </si>
  <si>
    <r>
      <t>ひげそりできない</t>
    </r>
    <r>
      <rPr>
        <sz val="10"/>
        <color rgb="FFFF0000"/>
        <rFont val="ＭＳ Ｐゴシック"/>
        <family val="3"/>
        <charset val="128"/>
      </rPr>
      <t>（６５文字以内）</t>
    </r>
    <phoneticPr fontId="2"/>
  </si>
  <si>
    <r>
      <t>自分ではしない</t>
    </r>
    <r>
      <rPr>
        <sz val="10"/>
        <color rgb="FFFF0000"/>
        <rFont val="ＭＳ Ｐゴシック"/>
        <family val="3"/>
        <charset val="128"/>
      </rPr>
      <t>（６５文字以内）</t>
    </r>
    <rPh sb="0" eb="2">
      <t>ジブン</t>
    </rPh>
    <phoneticPr fontId="2"/>
  </si>
  <si>
    <r>
      <t>お米は買えない</t>
    </r>
    <r>
      <rPr>
        <sz val="10"/>
        <color rgb="FFFF0000"/>
        <rFont val="ＭＳ Ｐゴシック"/>
        <family val="3"/>
        <charset val="128"/>
      </rPr>
      <t>（６５文字以内）</t>
    </r>
    <rPh sb="1" eb="2">
      <t>コメ</t>
    </rPh>
    <rPh sb="3" eb="4">
      <t>カ</t>
    </rPh>
    <phoneticPr fontId="2"/>
  </si>
  <si>
    <r>
      <t>几帳面</t>
    </r>
    <r>
      <rPr>
        <sz val="10"/>
        <color rgb="FFFF0000"/>
        <rFont val="ＭＳ Ｐゴシック"/>
        <family val="3"/>
        <charset val="128"/>
      </rPr>
      <t>（６５文字以内）</t>
    </r>
    <rPh sb="0" eb="3">
      <t>キチョウメン</t>
    </rPh>
    <phoneticPr fontId="2"/>
  </si>
  <si>
    <t>（６５文字以内）</t>
    <phoneticPr fontId="2"/>
  </si>
  <si>
    <r>
      <t>セブンスター</t>
    </r>
    <r>
      <rPr>
        <sz val="10"/>
        <color rgb="FFFF0000"/>
        <rFont val="ＭＳ Ｐゴシック"/>
        <family val="3"/>
        <charset val="128"/>
      </rPr>
      <t>（６５文字以内）</t>
    </r>
    <phoneticPr fontId="2"/>
  </si>
  <si>
    <r>
      <t>１０年前から</t>
    </r>
    <r>
      <rPr>
        <sz val="10"/>
        <color rgb="FFFF0000"/>
        <rFont val="ＭＳ Ｐゴシック"/>
        <family val="3"/>
        <charset val="128"/>
      </rPr>
      <t>（６５文字以内）</t>
    </r>
    <rPh sb="2" eb="4">
      <t>ネンマエ</t>
    </rPh>
    <phoneticPr fontId="2"/>
  </si>
  <si>
    <r>
      <t>寝つきが悪い</t>
    </r>
    <r>
      <rPr>
        <sz val="10"/>
        <color rgb="FFFF0000"/>
        <rFont val="ＭＳ Ｐゴシック"/>
        <family val="3"/>
        <charset val="128"/>
      </rPr>
      <t>（６５文字以内）</t>
    </r>
    <rPh sb="0" eb="1">
      <t>ネ</t>
    </rPh>
    <rPh sb="4" eb="5">
      <t>ワル</t>
    </rPh>
    <phoneticPr fontId="2"/>
  </si>
  <si>
    <r>
      <t>立ち上がり時</t>
    </r>
    <r>
      <rPr>
        <sz val="10"/>
        <color rgb="FFFF0000"/>
        <rFont val="ＭＳ Ｐゴシック"/>
        <family val="3"/>
        <charset val="128"/>
      </rPr>
      <t>（６５文字以内）</t>
    </r>
    <rPh sb="0" eb="1">
      <t>タ</t>
    </rPh>
    <rPh sb="2" eb="3">
      <t>ア</t>
    </rPh>
    <rPh sb="5" eb="6">
      <t>ジ</t>
    </rPh>
    <phoneticPr fontId="2"/>
  </si>
  <si>
    <t>（６５文字以内）</t>
    <phoneticPr fontId="2"/>
  </si>
  <si>
    <r>
      <t>手すり必要</t>
    </r>
    <r>
      <rPr>
        <sz val="10"/>
        <color rgb="FFFF0000"/>
        <rFont val="ＭＳ Ｐゴシック"/>
        <family val="3"/>
        <charset val="128"/>
      </rPr>
      <t>（６５文字以内）</t>
    </r>
    <rPh sb="0" eb="1">
      <t>テ</t>
    </rPh>
    <rPh sb="3" eb="5">
      <t>ヒツヨウ</t>
    </rPh>
    <phoneticPr fontId="2"/>
  </si>
  <si>
    <r>
      <t>玄関・2回・足が上がらず転倒</t>
    </r>
    <r>
      <rPr>
        <sz val="10"/>
        <color rgb="FFFF0000"/>
        <rFont val="ＭＳ Ｐゴシック"/>
        <family val="3"/>
        <charset val="128"/>
      </rPr>
      <t>（６５文字以内）</t>
    </r>
    <rPh sb="0" eb="2">
      <t>ゲンカン</t>
    </rPh>
    <rPh sb="4" eb="5">
      <t>カイ</t>
    </rPh>
    <rPh sb="6" eb="7">
      <t>アシ</t>
    </rPh>
    <rPh sb="8" eb="9">
      <t>ア</t>
    </rPh>
    <rPh sb="12" eb="14">
      <t>テントウ</t>
    </rPh>
    <phoneticPr fontId="2"/>
  </si>
  <si>
    <r>
      <t>言葉がはっきりしない</t>
    </r>
    <r>
      <rPr>
        <sz val="10"/>
        <color rgb="FFFF0000"/>
        <rFont val="ＭＳ Ｐゴシック"/>
        <family val="3"/>
        <charset val="128"/>
      </rPr>
      <t>（６５文字以内）</t>
    </r>
    <rPh sb="0" eb="2">
      <t>コトバ</t>
    </rPh>
    <phoneticPr fontId="2"/>
  </si>
  <si>
    <r>
      <t>飲み忘れあり</t>
    </r>
    <r>
      <rPr>
        <sz val="10"/>
        <color rgb="FFFF0000"/>
        <rFont val="ＭＳ Ｐゴシック"/>
        <family val="3"/>
        <charset val="128"/>
      </rPr>
      <t>（６５文字以内）</t>
    </r>
    <rPh sb="0" eb="1">
      <t>ノ</t>
    </rPh>
    <rPh sb="2" eb="3">
      <t>ワス</t>
    </rPh>
    <phoneticPr fontId="2"/>
  </si>
  <si>
    <r>
      <t>鬱症状</t>
    </r>
    <r>
      <rPr>
        <sz val="10"/>
        <color rgb="FFFF0000"/>
        <rFont val="ＭＳ Ｐゴシック"/>
        <family val="3"/>
        <charset val="128"/>
      </rPr>
      <t>（６５文字以内）</t>
    </r>
    <rPh sb="0" eb="1">
      <t>ウツ</t>
    </rPh>
    <rPh sb="1" eb="3">
      <t>ショウジョウ</t>
    </rPh>
    <phoneticPr fontId="2"/>
  </si>
  <si>
    <t>（６５文字以内）</t>
    <phoneticPr fontId="2"/>
  </si>
  <si>
    <r>
      <t>消極的</t>
    </r>
    <r>
      <rPr>
        <sz val="10"/>
        <color rgb="FFFF0000"/>
        <rFont val="ＭＳ Ｐゴシック"/>
        <family val="3"/>
        <charset val="128"/>
      </rPr>
      <t>（５０文字以内）</t>
    </r>
    <rPh sb="0" eb="3">
      <t>ショウキョクテキ</t>
    </rPh>
    <phoneticPr fontId="2"/>
  </si>
  <si>
    <r>
      <t>その他何かあれば入力可能</t>
    </r>
    <r>
      <rPr>
        <sz val="10"/>
        <color rgb="FFFF0000"/>
        <rFont val="ＭＳ Ｐゴシック"/>
        <family val="3"/>
        <charset val="128"/>
      </rPr>
      <t>（１０００文字以内）</t>
    </r>
    <rPh sb="2" eb="3">
      <t>タ</t>
    </rPh>
    <rPh sb="3" eb="4">
      <t>ナニ</t>
    </rPh>
    <rPh sb="8" eb="10">
      <t>ニュウリョク</t>
    </rPh>
    <rPh sb="10" eb="12">
      <t>カノウ</t>
    </rPh>
    <phoneticPr fontId="2"/>
  </si>
  <si>
    <t>(40文字以内)</t>
    <rPh sb="3" eb="5">
      <t>モジ</t>
    </rPh>
    <rPh sb="5" eb="7">
      <t>イナイ</t>
    </rPh>
    <phoneticPr fontId="2"/>
  </si>
  <si>
    <t>ｺｳﾚｲﾀﾛｳ1607191</t>
    <phoneticPr fontId="2"/>
  </si>
  <si>
    <t>既往歴・生活歴○○○○○○○○○○○○○○○○○○○○○○
△△△△△△△△△△△△△</t>
    <phoneticPr fontId="2"/>
  </si>
  <si>
    <t>栄養摂取_備考○○○○○○○○○</t>
    <phoneticPr fontId="2"/>
  </si>
  <si>
    <t>精神状態_備考○○○○○○○○○</t>
    <phoneticPr fontId="2"/>
  </si>
  <si>
    <t>失見当_備考○○○○○○○○○</t>
    <phoneticPr fontId="2"/>
  </si>
  <si>
    <t>ｺｳﾚｲﾀﾛｳ1606608</t>
    <phoneticPr fontId="2"/>
  </si>
  <si>
    <t>カナシメイ</t>
    <phoneticPr fontId="2"/>
  </si>
  <si>
    <t>高齢　太郎１６０６６０８</t>
    <phoneticPr fontId="2"/>
  </si>
  <si>
    <t>既往歴・生活歴○○○○○○○○○○○○○○○○○○○○○○
△△△△△△△△△△△△△</t>
    <phoneticPr fontId="2"/>
  </si>
  <si>
    <t>栄養摂取_備考２○○○○○○○○</t>
    <phoneticPr fontId="2"/>
  </si>
  <si>
    <t>精神状態_備考２○○○○○○○○</t>
    <phoneticPr fontId="2"/>
  </si>
  <si>
    <t>失見当_備考２○○○○○○○○</t>
    <phoneticPr fontId="2"/>
  </si>
  <si>
    <t>*</t>
    <phoneticPr fontId="2"/>
  </si>
  <si>
    <t>活動内容_その他内容２</t>
    <phoneticPr fontId="2"/>
  </si>
  <si>
    <r>
      <t>長寿　</t>
    </r>
    <r>
      <rPr>
        <sz val="10"/>
        <color rgb="FFFF0000"/>
        <rFont val="ＭＳ Ｐゴシック"/>
        <family val="3"/>
        <charset val="128"/>
      </rPr>
      <t>(40文字以内)</t>
    </r>
    <rPh sb="0" eb="2">
      <t>チョウジュ</t>
    </rPh>
    <phoneticPr fontId="2"/>
  </si>
  <si>
    <r>
      <t>現病歴、疾病管理ができているかなど入力（服薬管理、医師の指示、病識など）</t>
    </r>
    <r>
      <rPr>
        <sz val="9"/>
        <color rgb="FFFF0000"/>
        <rFont val="ＭＳ Ｐゴシック"/>
        <family val="3"/>
        <charset val="128"/>
      </rPr>
      <t>（３５文字以内）</t>
    </r>
    <phoneticPr fontId="2"/>
  </si>
  <si>
    <t>あああ
あああ</t>
    <phoneticPr fontId="2"/>
  </si>
  <si>
    <t>Ｈ</t>
    <phoneticPr fontId="2"/>
  </si>
  <si>
    <t>Ｇ</t>
    <phoneticPr fontId="2"/>
  </si>
  <si>
    <t>Ｈ</t>
    <phoneticPr fontId="2"/>
  </si>
  <si>
    <t>Ｈ</t>
    <phoneticPr fontId="2"/>
  </si>
  <si>
    <t>Ｈ</t>
    <phoneticPr fontId="2"/>
  </si>
  <si>
    <t>Ｇ</t>
    <phoneticPr fontId="2"/>
  </si>
  <si>
    <t>00031873606</t>
    <phoneticPr fontId="2"/>
  </si>
  <si>
    <t>00000100901</t>
    <phoneticPr fontId="2"/>
  </si>
  <si>
    <t>*</t>
    <phoneticPr fontId="2"/>
  </si>
  <si>
    <t>かかりつけ医院</t>
    <rPh sb="5" eb="6">
      <t>イ</t>
    </rPh>
    <rPh sb="6" eb="7">
      <t>イン</t>
    </rPh>
    <phoneticPr fontId="2"/>
  </si>
  <si>
    <r>
      <t xml:space="preserve">息子  </t>
    </r>
    <r>
      <rPr>
        <sz val="10"/>
        <color rgb="FFFF0000"/>
        <rFont val="ＭＳ Ｐゴシック"/>
        <family val="3"/>
        <charset val="128"/>
      </rPr>
      <t>（10文字以内）</t>
    </r>
    <rPh sb="0" eb="2">
      <t>ムスコ</t>
    </rPh>
    <phoneticPr fontId="2"/>
  </si>
  <si>
    <r>
      <t xml:space="preserve">090-1234-5678  </t>
    </r>
    <r>
      <rPr>
        <sz val="10"/>
        <color rgb="FFFF0000"/>
        <rFont val="ＭＳ Ｐゴシック"/>
        <family val="3"/>
        <charset val="128"/>
      </rPr>
      <t>（15文字以内）</t>
    </r>
  </si>
  <si>
    <t>なし</t>
  </si>
  <si>
    <t>あり</t>
  </si>
  <si>
    <t>Ｒ</t>
    <phoneticPr fontId="2"/>
  </si>
  <si>
    <t>Ｈ</t>
    <phoneticPr fontId="2"/>
  </si>
  <si>
    <t>かかりつけ医院</t>
    <rPh sb="5" eb="7">
      <t>イイン</t>
    </rPh>
    <phoneticPr fontId="2"/>
  </si>
  <si>
    <t>)</t>
    <phoneticPr fontId="2"/>
  </si>
  <si>
    <t>なし       (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</si>
</sst>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_ "/>
    <numFmt numFmtId="177" formatCode="#,##0_);[Red]\(#,##0\)"/>
    <numFmt numFmtId="178" formatCode="0_);\(0\)"/>
    <numFmt numFmtId="179" formatCode="[$-411]ggge&quot;年&quot;_*m&quot;月&quot;_*d&quot;日&quot;"/>
    <numFmt numFmtId="180" formatCode="0_);[Red]\(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5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明朝"/>
      <family val="1"/>
      <charset val="128"/>
    </font>
    <font>
      <strike/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</fills>
  <borders count="1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hair">
        <color indexed="23"/>
      </bottom>
      <diagonal/>
    </border>
    <border>
      <left/>
      <right/>
      <top style="thin">
        <color indexed="23"/>
      </top>
      <bottom style="hair">
        <color indexed="23"/>
      </bottom>
      <diagonal/>
    </border>
    <border>
      <left/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/>
      <top style="thin">
        <color indexed="23"/>
      </top>
      <bottom style="hair">
        <color indexed="23"/>
      </bottom>
      <diagonal/>
    </border>
    <border>
      <left/>
      <right style="thin">
        <color indexed="23"/>
      </right>
      <top style="thin">
        <color indexed="23"/>
      </top>
      <bottom style="hair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hair">
        <color indexed="23"/>
      </right>
      <top/>
      <bottom style="thin">
        <color indexed="23"/>
      </bottom>
      <diagonal/>
    </border>
    <border>
      <left style="thin">
        <color indexed="23"/>
      </left>
      <right style="hair">
        <color indexed="23"/>
      </right>
      <top/>
      <bottom style="thin">
        <color indexed="23"/>
      </bottom>
      <diagonal/>
    </border>
    <border>
      <left style="hair">
        <color indexed="23"/>
      </left>
      <right/>
      <top/>
      <bottom style="thin">
        <color indexed="23"/>
      </bottom>
      <diagonal/>
    </border>
    <border>
      <left style="hair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hair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thin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 style="hair">
        <color indexed="23"/>
      </right>
      <top style="hair">
        <color indexed="23"/>
      </top>
      <bottom style="thin">
        <color indexed="23"/>
      </bottom>
      <diagonal/>
    </border>
    <border>
      <left/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>
      <left/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thin">
        <color indexed="23"/>
      </top>
      <bottom/>
      <diagonal/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 style="thin">
        <color indexed="23"/>
      </right>
      <top/>
      <bottom/>
      <diagonal/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/>
      <right/>
      <top style="hair">
        <color indexed="23"/>
      </top>
      <bottom/>
      <diagonal/>
    </border>
    <border>
      <left/>
      <right style="thin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/>
      <diagonal/>
    </border>
    <border>
      <left/>
      <right style="thin">
        <color indexed="23"/>
      </right>
      <top/>
      <bottom style="hair">
        <color indexed="23"/>
      </bottom>
      <diagonal/>
    </border>
    <border>
      <left style="hair">
        <color indexed="23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 style="hair">
        <color indexed="23"/>
      </right>
      <top/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hair">
        <color indexed="23"/>
      </right>
      <top style="thin">
        <color indexed="23"/>
      </top>
      <bottom/>
      <diagonal/>
    </border>
    <border>
      <left/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thin">
        <color indexed="23"/>
      </left>
      <right/>
      <top style="hair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732">
    <xf numFmtId="0" fontId="0" fillId="0" borderId="0" xfId="0">
      <alignment vertical="center"/>
    </xf>
    <xf numFmtId="49" fontId="0" fillId="2" borderId="3" xfId="0" applyNumberFormat="1" applyFill="1" applyBorder="1" applyAlignment="1" applyProtection="1">
      <alignment vertical="center"/>
    </xf>
    <xf numFmtId="49" fontId="0" fillId="2" borderId="2" xfId="0" applyNumberFormat="1" applyFill="1" applyBorder="1" applyProtection="1">
      <alignment vertical="center"/>
      <protection locked="0"/>
    </xf>
    <xf numFmtId="0" fontId="4" fillId="2" borderId="10" xfId="0" applyFont="1" applyFill="1" applyBorder="1" applyAlignment="1" applyProtection="1">
      <alignment horizontal="left" vertical="center"/>
    </xf>
    <xf numFmtId="0" fontId="4" fillId="0" borderId="12" xfId="0" applyFont="1" applyBorder="1" applyProtection="1">
      <alignment vertical="center"/>
    </xf>
    <xf numFmtId="0" fontId="4" fillId="2" borderId="15" xfId="0" applyFont="1" applyFill="1" applyBorder="1" applyAlignment="1" applyProtection="1">
      <alignment horizontal="left" vertical="center"/>
    </xf>
    <xf numFmtId="0" fontId="4" fillId="0" borderId="16" xfId="0" applyFont="1" applyBorder="1" applyProtection="1">
      <alignment vertical="center"/>
    </xf>
    <xf numFmtId="0" fontId="4" fillId="2" borderId="29" xfId="0" applyFont="1" applyFill="1" applyBorder="1" applyAlignment="1" applyProtection="1">
      <alignment horizontal="left" vertical="center"/>
    </xf>
    <xf numFmtId="0" fontId="1" fillId="2" borderId="23" xfId="0" applyFont="1" applyFill="1" applyBorder="1" applyAlignment="1" applyProtection="1">
      <alignment horizontal="left" vertical="center"/>
    </xf>
    <xf numFmtId="49" fontId="4" fillId="2" borderId="23" xfId="0" applyNumberFormat="1" applyFont="1" applyFill="1" applyBorder="1" applyAlignment="1" applyProtection="1">
      <alignment horizontal="left" vertical="center" shrinkToFit="1"/>
    </xf>
    <xf numFmtId="49" fontId="4" fillId="2" borderId="29" xfId="0" applyNumberFormat="1" applyFont="1" applyFill="1" applyBorder="1" applyAlignment="1" applyProtection="1">
      <alignment horizontal="left" vertical="center" shrinkToFit="1"/>
    </xf>
    <xf numFmtId="0" fontId="4" fillId="2" borderId="2" xfId="0" applyFont="1" applyFill="1" applyBorder="1" applyAlignment="1" applyProtection="1">
      <alignment horizontal="left" vertical="center"/>
    </xf>
    <xf numFmtId="49" fontId="4" fillId="2" borderId="6" xfId="0" applyNumberFormat="1" applyFont="1" applyFill="1" applyBorder="1" applyAlignment="1" applyProtection="1">
      <alignment horizontal="left" vertical="center" shrinkToFit="1"/>
    </xf>
    <xf numFmtId="0" fontId="4" fillId="2" borderId="23" xfId="0" applyFont="1" applyFill="1" applyBorder="1" applyAlignment="1" applyProtection="1">
      <alignment horizontal="left" vertical="center"/>
    </xf>
    <xf numFmtId="0" fontId="4" fillId="0" borderId="38" xfId="0" applyFont="1" applyBorder="1" applyProtection="1">
      <alignment vertical="center"/>
    </xf>
    <xf numFmtId="0" fontId="4" fillId="0" borderId="38" xfId="0" applyFont="1" applyBorder="1" applyAlignment="1" applyProtection="1">
      <alignment horizontal="left" vertical="center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/>
    </xf>
    <xf numFmtId="0" fontId="4" fillId="0" borderId="40" xfId="0" applyFont="1" applyBorder="1" applyProtection="1">
      <alignment vertical="center"/>
    </xf>
    <xf numFmtId="0" fontId="4" fillId="0" borderId="41" xfId="0" applyFont="1" applyBorder="1" applyProtection="1">
      <alignment vertical="center"/>
    </xf>
    <xf numFmtId="38" fontId="1" fillId="2" borderId="23" xfId="1" applyFont="1" applyFill="1" applyBorder="1" applyAlignment="1" applyProtection="1">
      <alignment horizontal="left" vertical="center"/>
    </xf>
    <xf numFmtId="0" fontId="4" fillId="0" borderId="42" xfId="0" applyFont="1" applyBorder="1" applyAlignment="1" applyProtection="1">
      <alignment vertical="center"/>
    </xf>
    <xf numFmtId="0" fontId="4" fillId="3" borderId="38" xfId="0" applyFont="1" applyFill="1" applyBorder="1" applyAlignment="1" applyProtection="1">
      <alignment vertical="center"/>
    </xf>
    <xf numFmtId="0" fontId="4" fillId="0" borderId="38" xfId="0" applyFont="1" applyBorder="1" applyAlignment="1" applyProtection="1">
      <alignment vertical="center"/>
    </xf>
    <xf numFmtId="0" fontId="4" fillId="0" borderId="43" xfId="0" applyFont="1" applyBorder="1" applyAlignment="1" applyProtection="1">
      <alignment vertical="center"/>
    </xf>
    <xf numFmtId="0" fontId="4" fillId="0" borderId="44" xfId="0" applyFont="1" applyBorder="1" applyAlignment="1" applyProtection="1">
      <alignment vertical="center"/>
    </xf>
    <xf numFmtId="0" fontId="4" fillId="0" borderId="29" xfId="0" applyFont="1" applyFill="1" applyBorder="1" applyAlignment="1" applyProtection="1">
      <alignment horizontal="left" vertical="center"/>
      <protection locked="0"/>
    </xf>
    <xf numFmtId="49" fontId="4" fillId="2" borderId="15" xfId="0" applyNumberFormat="1" applyFont="1" applyFill="1" applyBorder="1" applyAlignment="1" applyProtection="1">
      <alignment horizontal="left" vertical="center"/>
    </xf>
    <xf numFmtId="49" fontId="4" fillId="2" borderId="15" xfId="0" applyNumberFormat="1" applyFont="1" applyFill="1" applyBorder="1" applyAlignment="1" applyProtection="1">
      <alignment horizontal="left" vertical="center" shrinkToFi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10" fillId="0" borderId="41" xfId="0" applyFont="1" applyBorder="1" applyAlignment="1" applyProtection="1">
      <alignment horizontal="left" vertical="center" shrinkToFit="1"/>
    </xf>
    <xf numFmtId="0" fontId="10" fillId="0" borderId="44" xfId="0" applyFont="1" applyBorder="1" applyAlignment="1" applyProtection="1">
      <alignment horizontal="left" vertical="center" shrinkToFit="1"/>
    </xf>
    <xf numFmtId="0" fontId="10" fillId="3" borderId="44" xfId="0" applyFont="1" applyFill="1" applyBorder="1" applyAlignment="1" applyProtection="1">
      <alignment horizontal="left" vertical="center" shrinkToFit="1"/>
    </xf>
    <xf numFmtId="0" fontId="10" fillId="0" borderId="55" xfId="0" applyFont="1" applyBorder="1" applyAlignment="1" applyProtection="1">
      <alignment horizontal="left" vertical="center" shrinkToFit="1"/>
    </xf>
    <xf numFmtId="0" fontId="0" fillId="0" borderId="0" xfId="0" applyBorder="1">
      <alignment vertical="center"/>
    </xf>
    <xf numFmtId="0" fontId="9" fillId="2" borderId="15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44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2" borderId="29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vertical="center" wrapText="1"/>
    </xf>
    <xf numFmtId="49" fontId="4" fillId="2" borderId="23" xfId="0" applyNumberFormat="1" applyFont="1" applyFill="1" applyBorder="1" applyAlignment="1" applyProtection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62" xfId="0" applyFont="1" applyBorder="1" applyAlignment="1">
      <alignment vertical="center"/>
    </xf>
    <xf numFmtId="0" fontId="15" fillId="0" borderId="79" xfId="0" applyFont="1" applyBorder="1">
      <alignment vertical="center"/>
    </xf>
    <xf numFmtId="0" fontId="15" fillId="0" borderId="59" xfId="0" applyFont="1" applyBorder="1">
      <alignment vertical="center"/>
    </xf>
    <xf numFmtId="0" fontId="15" fillId="0" borderId="72" xfId="0" applyFont="1" applyBorder="1">
      <alignment vertical="center"/>
    </xf>
    <xf numFmtId="0" fontId="15" fillId="0" borderId="73" xfId="0" applyFont="1" applyBorder="1">
      <alignment vertical="center"/>
    </xf>
    <xf numFmtId="0" fontId="14" fillId="0" borderId="0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15" fillId="0" borderId="91" xfId="0" applyFont="1" applyBorder="1">
      <alignment vertical="center"/>
    </xf>
    <xf numFmtId="0" fontId="15" fillId="0" borderId="93" xfId="0" applyFont="1" applyBorder="1">
      <alignment vertical="center"/>
    </xf>
    <xf numFmtId="0" fontId="15" fillId="0" borderId="92" xfId="0" applyFont="1" applyBorder="1">
      <alignment vertical="center"/>
    </xf>
    <xf numFmtId="0" fontId="15" fillId="0" borderId="94" xfId="0" applyFont="1" applyBorder="1">
      <alignment vertical="center"/>
    </xf>
    <xf numFmtId="0" fontId="15" fillId="0" borderId="65" xfId="0" applyFont="1" applyBorder="1">
      <alignment vertical="center"/>
    </xf>
    <xf numFmtId="0" fontId="15" fillId="0" borderId="82" xfId="0" applyFont="1" applyBorder="1">
      <alignment vertical="center"/>
    </xf>
    <xf numFmtId="0" fontId="15" fillId="0" borderId="61" xfId="0" applyFont="1" applyBorder="1">
      <alignment vertical="center"/>
    </xf>
    <xf numFmtId="0" fontId="15" fillId="0" borderId="62" xfId="0" applyFont="1" applyBorder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94" xfId="0" applyFont="1" applyBorder="1" applyAlignment="1">
      <alignment vertical="center"/>
    </xf>
    <xf numFmtId="0" fontId="14" fillId="0" borderId="62" xfId="0" applyFont="1" applyBorder="1">
      <alignment vertical="center"/>
    </xf>
    <xf numFmtId="0" fontId="14" fillId="0" borderId="6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65" xfId="0" applyFont="1" applyBorder="1" applyAlignment="1">
      <alignment vertical="center"/>
    </xf>
    <xf numFmtId="0" fontId="14" fillId="0" borderId="91" xfId="0" applyFont="1" applyBorder="1" applyAlignment="1">
      <alignment vertical="center"/>
    </xf>
    <xf numFmtId="0" fontId="14" fillId="0" borderId="59" xfId="0" applyFont="1" applyBorder="1">
      <alignment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Protection="1">
      <alignment vertical="center"/>
    </xf>
    <xf numFmtId="0" fontId="15" fillId="0" borderId="38" xfId="0" applyFont="1" applyBorder="1" applyAlignment="1" applyProtection="1">
      <alignment horizontal="left" vertical="center"/>
    </xf>
    <xf numFmtId="0" fontId="15" fillId="0" borderId="44" xfId="0" applyFont="1" applyBorder="1" applyAlignment="1" applyProtection="1">
      <alignment horizontal="left" vertical="center"/>
    </xf>
    <xf numFmtId="0" fontId="15" fillId="0" borderId="40" xfId="0" applyFont="1" applyBorder="1" applyProtection="1">
      <alignment vertical="center"/>
    </xf>
    <xf numFmtId="0" fontId="15" fillId="0" borderId="41" xfId="0" applyFont="1" applyBorder="1" applyProtection="1">
      <alignment vertical="center"/>
    </xf>
    <xf numFmtId="0" fontId="15" fillId="0" borderId="42" xfId="0" applyFont="1" applyBorder="1" applyAlignment="1" applyProtection="1">
      <alignment vertical="center"/>
    </xf>
    <xf numFmtId="0" fontId="15" fillId="3" borderId="38" xfId="0" applyFont="1" applyFill="1" applyBorder="1" applyAlignment="1" applyProtection="1">
      <alignment vertical="center"/>
    </xf>
    <xf numFmtId="0" fontId="15" fillId="0" borderId="38" xfId="0" applyFont="1" applyBorder="1" applyAlignment="1" applyProtection="1">
      <alignment vertical="center"/>
    </xf>
    <xf numFmtId="0" fontId="15" fillId="0" borderId="43" xfId="0" applyFont="1" applyBorder="1" applyAlignment="1" applyProtection="1">
      <alignment vertical="center"/>
    </xf>
    <xf numFmtId="0" fontId="15" fillId="0" borderId="44" xfId="0" applyFont="1" applyBorder="1" applyAlignment="1" applyProtection="1">
      <alignment vertical="center"/>
    </xf>
    <xf numFmtId="0" fontId="15" fillId="0" borderId="41" xfId="0" applyFont="1" applyBorder="1" applyAlignment="1" applyProtection="1">
      <alignment horizontal="left" vertical="center" shrinkToFit="1"/>
    </xf>
    <xf numFmtId="0" fontId="15" fillId="0" borderId="44" xfId="0" applyFont="1" applyBorder="1" applyAlignment="1" applyProtection="1">
      <alignment horizontal="left" vertical="center" shrinkToFit="1"/>
    </xf>
    <xf numFmtId="0" fontId="15" fillId="3" borderId="44" xfId="0" applyFont="1" applyFill="1" applyBorder="1" applyAlignment="1" applyProtection="1">
      <alignment horizontal="left" vertical="center" shrinkToFit="1"/>
    </xf>
    <xf numFmtId="0" fontId="15" fillId="0" borderId="55" xfId="0" applyFont="1" applyBorder="1" applyAlignment="1" applyProtection="1">
      <alignment horizontal="left" vertical="center" shrinkToFit="1"/>
    </xf>
    <xf numFmtId="0" fontId="15" fillId="0" borderId="2" xfId="0" applyFont="1" applyBorder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0" xfId="0" applyFont="1" applyFill="1">
      <alignment vertical="center"/>
    </xf>
    <xf numFmtId="0" fontId="15" fillId="0" borderId="0" xfId="0" applyFont="1" applyBorder="1">
      <alignment vertical="center"/>
    </xf>
    <xf numFmtId="0" fontId="15" fillId="0" borderId="14" xfId="0" applyFont="1" applyBorder="1" applyAlignment="1" applyProtection="1">
      <alignment horizontal="right" vertical="center"/>
    </xf>
    <xf numFmtId="0" fontId="15" fillId="0" borderId="12" xfId="0" applyFont="1" applyBorder="1" applyProtection="1">
      <alignment vertical="center"/>
    </xf>
    <xf numFmtId="0" fontId="15" fillId="0" borderId="16" xfId="0" applyFont="1" applyBorder="1" applyProtection="1">
      <alignment vertical="center"/>
    </xf>
    <xf numFmtId="49" fontId="15" fillId="2" borderId="3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21" fillId="2" borderId="29" xfId="0" applyFont="1" applyFill="1" applyBorder="1" applyAlignment="1" applyProtection="1">
      <alignment horizontal="left" vertical="center" wrapText="1"/>
    </xf>
    <xf numFmtId="0" fontId="8" fillId="2" borderId="29" xfId="0" applyFont="1" applyFill="1" applyBorder="1" applyAlignment="1" applyProtection="1">
      <alignment horizontal="left" vertical="center"/>
    </xf>
    <xf numFmtId="0" fontId="8" fillId="2" borderId="6" xfId="0" applyFont="1" applyFill="1" applyBorder="1" applyAlignment="1" applyProtection="1">
      <alignment horizontal="left" vertical="center"/>
    </xf>
    <xf numFmtId="0" fontId="9" fillId="0" borderId="14" xfId="0" applyFont="1" applyBorder="1" applyAlignment="1" applyProtection="1">
      <alignment horizontal="right" vertical="center"/>
    </xf>
    <xf numFmtId="0" fontId="8" fillId="2" borderId="15" xfId="0" applyFont="1" applyFill="1" applyBorder="1" applyAlignment="1" applyProtection="1">
      <alignment horizontal="left" vertical="center"/>
    </xf>
    <xf numFmtId="177" fontId="12" fillId="3" borderId="56" xfId="0" applyNumberFormat="1" applyFont="1" applyFill="1" applyBorder="1" applyProtection="1">
      <alignment vertical="center"/>
      <protection locked="0"/>
    </xf>
    <xf numFmtId="177" fontId="12" fillId="4" borderId="56" xfId="0" applyNumberFormat="1" applyFont="1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left" vertical="center"/>
    </xf>
    <xf numFmtId="57" fontId="4" fillId="0" borderId="0" xfId="0" applyNumberFormat="1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49" fontId="0" fillId="0" borderId="0" xfId="0" applyNumberForma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horizontal="left" vertical="center"/>
    </xf>
    <xf numFmtId="0" fontId="5" fillId="2" borderId="6" xfId="0" applyFont="1" applyFill="1" applyBorder="1" applyProtection="1">
      <alignment vertical="center"/>
    </xf>
    <xf numFmtId="0" fontId="5" fillId="2" borderId="15" xfId="0" applyFont="1" applyFill="1" applyBorder="1" applyProtection="1">
      <alignment vertical="center"/>
    </xf>
    <xf numFmtId="0" fontId="5" fillId="2" borderId="23" xfId="0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 wrapText="1"/>
    </xf>
    <xf numFmtId="0" fontId="5" fillId="2" borderId="29" xfId="0" applyFont="1" applyFill="1" applyBorder="1" applyAlignment="1" applyProtection="1">
      <alignment vertical="center"/>
    </xf>
    <xf numFmtId="0" fontId="5" fillId="2" borderId="35" xfId="0" applyFont="1" applyFill="1" applyBorder="1" applyAlignment="1" applyProtection="1">
      <alignment horizontal="left" vertical="center"/>
    </xf>
    <xf numFmtId="0" fontId="11" fillId="3" borderId="5" xfId="0" applyFont="1" applyFill="1" applyBorder="1" applyAlignment="1" applyProtection="1">
      <alignment horizontal="center" vertical="center" shrinkToFit="1"/>
    </xf>
    <xf numFmtId="0" fontId="11" fillId="4" borderId="35" xfId="0" applyFont="1" applyFill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0" fillId="0" borderId="0" xfId="0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49" fontId="4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34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49" fontId="4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176" fontId="4" fillId="0" borderId="5" xfId="0" applyNumberFormat="1" applyFont="1" applyFill="1" applyBorder="1" applyAlignment="1" applyProtection="1">
      <alignment horizontal="left" vertical="center"/>
      <protection locked="0"/>
    </xf>
    <xf numFmtId="176" fontId="4" fillId="0" borderId="23" xfId="0" applyNumberFormat="1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49" fontId="4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178" fontId="4" fillId="0" borderId="15" xfId="0" applyNumberFormat="1" applyFont="1" applyFill="1" applyBorder="1" applyAlignment="1" applyProtection="1">
      <alignment horizontal="left" vertical="center"/>
      <protection locked="0"/>
    </xf>
    <xf numFmtId="49" fontId="4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23" xfId="0" applyNumberFormat="1" applyFont="1" applyFill="1" applyBorder="1" applyAlignment="1" applyProtection="1">
      <alignment horizontal="left" vertical="center"/>
      <protection locked="0"/>
    </xf>
    <xf numFmtId="49" fontId="4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 applyProtection="1">
      <alignment horizontal="left" vertical="center"/>
    </xf>
    <xf numFmtId="0" fontId="15" fillId="0" borderId="14" xfId="0" applyFont="1" applyBorder="1" applyProtection="1">
      <alignment vertical="center"/>
    </xf>
    <xf numFmtId="0" fontId="15" fillId="0" borderId="14" xfId="0" applyFont="1" applyBorder="1" applyAlignment="1" applyProtection="1">
      <alignment vertical="center"/>
    </xf>
    <xf numFmtId="0" fontId="4" fillId="2" borderId="15" xfId="4" applyFont="1" applyFill="1" applyBorder="1" applyAlignment="1" applyProtection="1">
      <alignment horizontal="left" vertical="center"/>
    </xf>
    <xf numFmtId="0" fontId="4" fillId="2" borderId="15" xfId="4" applyFont="1" applyFill="1" applyBorder="1" applyAlignment="1" applyProtection="1">
      <alignment horizontal="left" vertical="center"/>
    </xf>
    <xf numFmtId="0" fontId="4" fillId="2" borderId="15" xfId="4" applyFont="1" applyFill="1" applyBorder="1" applyAlignment="1" applyProtection="1">
      <alignment horizontal="left" vertical="center"/>
    </xf>
    <xf numFmtId="0" fontId="4" fillId="2" borderId="15" xfId="4" applyFont="1" applyFill="1" applyBorder="1" applyAlignment="1" applyProtection="1">
      <alignment horizontal="left" vertical="center"/>
    </xf>
    <xf numFmtId="0" fontId="4" fillId="2" borderId="15" xfId="4" applyFont="1" applyFill="1" applyBorder="1" applyAlignment="1" applyProtection="1">
      <alignment horizontal="left" vertical="center"/>
    </xf>
    <xf numFmtId="49" fontId="4" fillId="2" borderId="15" xfId="4" applyNumberFormat="1" applyFont="1" applyFill="1" applyBorder="1" applyAlignment="1" applyProtection="1">
      <alignment horizontal="left" vertical="center"/>
    </xf>
    <xf numFmtId="49" fontId="4" fillId="2" borderId="15" xfId="4" applyNumberFormat="1" applyFont="1" applyFill="1" applyBorder="1" applyAlignment="1" applyProtection="1">
      <alignment horizontal="left" vertical="center"/>
    </xf>
    <xf numFmtId="49" fontId="4" fillId="2" borderId="15" xfId="4" applyNumberFormat="1" applyFont="1" applyFill="1" applyBorder="1" applyAlignment="1" applyProtection="1">
      <alignment horizontal="left" vertical="center"/>
    </xf>
    <xf numFmtId="49" fontId="4" fillId="2" borderId="15" xfId="4" applyNumberFormat="1" applyFont="1" applyFill="1" applyBorder="1" applyAlignment="1" applyProtection="1">
      <alignment horizontal="left" vertical="center"/>
    </xf>
    <xf numFmtId="49" fontId="4" fillId="2" borderId="15" xfId="4" applyNumberFormat="1" applyFont="1" applyFill="1" applyBorder="1" applyAlignment="1" applyProtection="1">
      <alignment horizontal="left" vertical="center"/>
    </xf>
    <xf numFmtId="0" fontId="24" fillId="0" borderId="15" xfId="0" applyFont="1" applyFill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</xf>
    <xf numFmtId="0" fontId="15" fillId="0" borderId="14" xfId="0" applyFont="1" applyBorder="1" applyProtection="1">
      <alignment vertical="center"/>
    </xf>
    <xf numFmtId="0" fontId="15" fillId="0" borderId="14" xfId="0" applyFont="1" applyBorder="1" applyAlignment="1" applyProtection="1">
      <alignment horizontal="right" vertical="center"/>
    </xf>
    <xf numFmtId="0" fontId="15" fillId="0" borderId="14" xfId="0" applyFont="1" applyBorder="1" applyAlignment="1" applyProtection="1">
      <alignment vertical="center"/>
    </xf>
    <xf numFmtId="0" fontId="15" fillId="0" borderId="12" xfId="0" applyFont="1" applyBorder="1" applyProtection="1">
      <alignment vertical="center"/>
    </xf>
    <xf numFmtId="0" fontId="15" fillId="0" borderId="16" xfId="0" applyFont="1" applyBorder="1" applyProtection="1">
      <alignment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/>
    </xf>
    <xf numFmtId="0" fontId="0" fillId="0" borderId="26" xfId="0" applyBorder="1" applyProtection="1">
      <alignment vertical="center"/>
    </xf>
    <xf numFmtId="0" fontId="0" fillId="0" borderId="14" xfId="0" applyBorder="1" applyProtection="1">
      <alignment vertical="center"/>
    </xf>
    <xf numFmtId="0" fontId="4" fillId="0" borderId="17" xfId="0" applyFont="1" applyBorder="1" applyAlignment="1" applyProtection="1">
      <alignment horizontal="left" vertical="center"/>
    </xf>
    <xf numFmtId="0" fontId="0" fillId="0" borderId="18" xfId="0" applyBorder="1" applyProtection="1">
      <alignment vertical="center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10" fillId="3" borderId="2" xfId="0" applyFont="1" applyFill="1" applyBorder="1" applyAlignment="1" applyProtection="1">
      <alignment horizontal="center" vertical="center" shrinkToFit="1"/>
    </xf>
    <xf numFmtId="0" fontId="4" fillId="0" borderId="19" xfId="0" applyFont="1" applyBorder="1" applyAlignment="1" applyProtection="1">
      <alignment horizontal="center" vertical="center" textRotation="255" wrapText="1"/>
    </xf>
    <xf numFmtId="0" fontId="0" fillId="0" borderId="24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left" vertical="center"/>
    </xf>
    <xf numFmtId="0" fontId="0" fillId="0" borderId="21" xfId="0" applyBorder="1" applyProtection="1">
      <alignment vertical="center"/>
    </xf>
    <xf numFmtId="0" fontId="0" fillId="0" borderId="22" xfId="0" applyBorder="1" applyProtection="1">
      <alignment vertical="center"/>
    </xf>
    <xf numFmtId="0" fontId="4" fillId="0" borderId="27" xfId="0" applyFont="1" applyBorder="1" applyAlignment="1" applyProtection="1">
      <alignment horizontal="left" vertical="center"/>
    </xf>
    <xf numFmtId="0" fontId="0" fillId="0" borderId="28" xfId="0" applyBorder="1" applyProtection="1">
      <alignment vertical="center"/>
    </xf>
    <xf numFmtId="0" fontId="10" fillId="0" borderId="49" xfId="0" applyFont="1" applyBorder="1" applyAlignment="1" applyProtection="1">
      <alignment horizontal="left" vertical="center" shrinkToFit="1"/>
    </xf>
    <xf numFmtId="0" fontId="0" fillId="0" borderId="52" xfId="0" applyBorder="1" applyProtection="1">
      <alignment vertical="center"/>
    </xf>
    <xf numFmtId="0" fontId="0" fillId="0" borderId="37" xfId="0" applyBorder="1" applyProtection="1">
      <alignment vertical="center"/>
    </xf>
    <xf numFmtId="0" fontId="0" fillId="0" borderId="53" xfId="0" applyBorder="1" applyProtection="1">
      <alignment vertical="center"/>
    </xf>
    <xf numFmtId="0" fontId="9" fillId="0" borderId="17" xfId="0" applyFont="1" applyBorder="1" applyAlignment="1" applyProtection="1">
      <alignment horizontal="left" vertical="center"/>
    </xf>
    <xf numFmtId="0" fontId="9" fillId="0" borderId="18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3" borderId="50" xfId="0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left" vertical="center"/>
    </xf>
    <xf numFmtId="0" fontId="4" fillId="3" borderId="16" xfId="0" applyFont="1" applyFill="1" applyBorder="1" applyAlignment="1" applyProtection="1">
      <alignment horizontal="left" vertical="center"/>
    </xf>
    <xf numFmtId="0" fontId="4" fillId="0" borderId="5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right" vertical="center"/>
    </xf>
    <xf numFmtId="0" fontId="9" fillId="0" borderId="31" xfId="0" applyFont="1" applyBorder="1" applyAlignment="1" applyProtection="1">
      <alignment horizontal="left" vertical="center"/>
    </xf>
    <xf numFmtId="0" fontId="4" fillId="0" borderId="30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left" vertical="center"/>
    </xf>
    <xf numFmtId="0" fontId="4" fillId="0" borderId="32" xfId="0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right" vertical="center"/>
    </xf>
    <xf numFmtId="0" fontId="9" fillId="0" borderId="14" xfId="0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8" fillId="2" borderId="15" xfId="0" applyFont="1" applyFill="1" applyBorder="1" applyAlignment="1" applyProtection="1">
      <alignment horizontal="left" vertical="center"/>
    </xf>
    <xf numFmtId="0" fontId="4" fillId="0" borderId="42" xfId="0" applyFont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  <xf numFmtId="0" fontId="5" fillId="2" borderId="34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49" fontId="0" fillId="2" borderId="3" xfId="0" applyNumberForma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 textRotation="255"/>
    </xf>
    <xf numFmtId="0" fontId="4" fillId="0" borderId="11" xfId="0" applyFont="1" applyBorder="1" applyAlignment="1" applyProtection="1">
      <alignment vertical="center" textRotation="255"/>
    </xf>
    <xf numFmtId="0" fontId="4" fillId="0" borderId="6" xfId="0" applyFont="1" applyBorder="1" applyAlignment="1" applyProtection="1">
      <alignment vertical="center" textRotation="255"/>
    </xf>
    <xf numFmtId="0" fontId="4" fillId="0" borderId="7" xfId="0" applyFont="1" applyBorder="1" applyAlignment="1" applyProtection="1">
      <alignment horizontal="left" vertical="center"/>
    </xf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</xf>
    <xf numFmtId="0" fontId="4" fillId="0" borderId="5" xfId="0" applyFont="1" applyBorder="1" applyAlignment="1" applyProtection="1">
      <alignment horizontal="center" vertical="center" textRotation="255"/>
    </xf>
    <xf numFmtId="0" fontId="4" fillId="0" borderId="11" xfId="0" applyFont="1" applyBorder="1" applyAlignment="1" applyProtection="1">
      <alignment horizontal="center" vertical="center" textRotation="255"/>
    </xf>
    <xf numFmtId="0" fontId="4" fillId="0" borderId="21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0" borderId="19" xfId="0" applyFont="1" applyBorder="1" applyAlignment="1" applyProtection="1">
      <alignment vertical="center" textRotation="255"/>
    </xf>
    <xf numFmtId="0" fontId="0" fillId="0" borderId="24" xfId="0" applyBorder="1" applyProtection="1">
      <alignment vertical="center"/>
    </xf>
    <xf numFmtId="0" fontId="0" fillId="0" borderId="36" xfId="0" applyBorder="1" applyProtection="1">
      <alignment vertical="center"/>
    </xf>
    <xf numFmtId="49" fontId="8" fillId="2" borderId="5" xfId="0" applyNumberFormat="1" applyFont="1" applyFill="1" applyBorder="1" applyAlignment="1" applyProtection="1">
      <alignment horizontal="left" vertical="center" shrinkToFit="1"/>
    </xf>
    <xf numFmtId="49" fontId="8" fillId="2" borderId="11" xfId="0" applyNumberFormat="1" applyFont="1" applyFill="1" applyBorder="1" applyAlignment="1" applyProtection="1">
      <alignment horizontal="left" vertical="center" shrinkToFit="1"/>
    </xf>
    <xf numFmtId="49" fontId="8" fillId="2" borderId="6" xfId="0" applyNumberFormat="1" applyFont="1" applyFill="1" applyBorder="1" applyAlignment="1" applyProtection="1">
      <alignment horizontal="left" vertical="center" shrinkToFit="1"/>
    </xf>
    <xf numFmtId="0" fontId="4" fillId="0" borderId="26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left" vertical="center"/>
    </xf>
    <xf numFmtId="0" fontId="4" fillId="0" borderId="35" xfId="0" applyFont="1" applyBorder="1" applyAlignment="1" applyProtection="1">
      <alignment horizontal="left" vertical="center"/>
    </xf>
    <xf numFmtId="0" fontId="4" fillId="0" borderId="37" xfId="0" applyFont="1" applyBorder="1" applyAlignment="1" applyProtection="1">
      <alignment horizontal="left" vertical="center"/>
    </xf>
    <xf numFmtId="0" fontId="0" fillId="0" borderId="1" xfId="0" applyBorder="1" applyProtection="1">
      <alignment vertical="center"/>
    </xf>
    <xf numFmtId="0" fontId="4" fillId="3" borderId="13" xfId="0" applyFont="1" applyFill="1" applyBorder="1" applyAlignment="1" applyProtection="1">
      <alignment horizontal="left" vertical="center"/>
    </xf>
    <xf numFmtId="0" fontId="0" fillId="3" borderId="14" xfId="0" applyFill="1" applyBorder="1" applyProtection="1">
      <alignment vertical="center"/>
    </xf>
    <xf numFmtId="0" fontId="4" fillId="0" borderId="43" xfId="0" applyFont="1" applyBorder="1" applyAlignment="1" applyProtection="1">
      <alignment horizontal="left" vertical="center"/>
    </xf>
    <xf numFmtId="0" fontId="4" fillId="3" borderId="30" xfId="0" applyFont="1" applyFill="1" applyBorder="1" applyAlignment="1" applyProtection="1">
      <alignment horizontal="left" vertical="center"/>
    </xf>
    <xf numFmtId="0" fontId="4" fillId="3" borderId="33" xfId="0" applyFont="1" applyFill="1" applyBorder="1" applyAlignment="1" applyProtection="1">
      <alignment horizontal="left" vertical="center"/>
    </xf>
    <xf numFmtId="0" fontId="4" fillId="3" borderId="32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4" fillId="3" borderId="31" xfId="0" applyFont="1" applyFill="1" applyBorder="1" applyAlignment="1" applyProtection="1">
      <alignment horizontal="left" vertical="center"/>
    </xf>
    <xf numFmtId="0" fontId="0" fillId="3" borderId="22" xfId="0" applyFill="1" applyBorder="1" applyProtection="1">
      <alignment vertical="center"/>
    </xf>
    <xf numFmtId="0" fontId="8" fillId="2" borderId="34" xfId="0" applyFont="1" applyFill="1" applyBorder="1" applyAlignment="1" applyProtection="1">
      <alignment horizontal="left" vertical="center"/>
    </xf>
    <xf numFmtId="0" fontId="8" fillId="2" borderId="11" xfId="0" applyFont="1" applyFill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horizontal="left" vertical="center"/>
    </xf>
    <xf numFmtId="0" fontId="4" fillId="0" borderId="45" xfId="0" applyFont="1" applyBorder="1" applyAlignment="1" applyProtection="1">
      <alignment horizontal="left" vertical="center"/>
    </xf>
    <xf numFmtId="0" fontId="4" fillId="0" borderId="39" xfId="0" applyFont="1" applyBorder="1" applyAlignment="1" applyProtection="1">
      <alignment horizontal="left" vertical="center"/>
    </xf>
    <xf numFmtId="0" fontId="4" fillId="0" borderId="46" xfId="0" applyFont="1" applyBorder="1" applyAlignment="1" applyProtection="1">
      <alignment horizontal="left" vertical="center"/>
    </xf>
    <xf numFmtId="0" fontId="4" fillId="0" borderId="47" xfId="0" applyFont="1" applyBorder="1" applyAlignment="1" applyProtection="1">
      <alignment horizontal="left" vertical="center"/>
    </xf>
    <xf numFmtId="0" fontId="4" fillId="0" borderId="48" xfId="0" applyFont="1" applyBorder="1" applyAlignment="1" applyProtection="1">
      <alignment horizontal="left" vertical="center"/>
    </xf>
    <xf numFmtId="0" fontId="0" fillId="0" borderId="33" xfId="0" applyBorder="1" applyProtection="1">
      <alignment vertical="center"/>
    </xf>
    <xf numFmtId="0" fontId="0" fillId="0" borderId="32" xfId="0" applyBorder="1" applyProtection="1">
      <alignment vertical="center"/>
    </xf>
    <xf numFmtId="0" fontId="9" fillId="0" borderId="48" xfId="0" applyFont="1" applyBorder="1" applyAlignment="1" applyProtection="1">
      <alignment horizontal="left" vertical="center"/>
    </xf>
    <xf numFmtId="0" fontId="9" fillId="0" borderId="14" xfId="0" applyFont="1" applyBorder="1" applyAlignment="1" applyProtection="1">
      <alignment horizontal="left" vertical="center"/>
    </xf>
    <xf numFmtId="0" fontId="0" fillId="0" borderId="5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50" xfId="0" applyBorder="1" applyAlignment="1" applyProtection="1">
      <alignment horizontal="left" vertical="center"/>
    </xf>
    <xf numFmtId="0" fontId="0" fillId="0" borderId="12" xfId="0" applyFont="1" applyBorder="1" applyAlignment="1" applyProtection="1">
      <alignment horizontal="left" vertical="center"/>
    </xf>
    <xf numFmtId="0" fontId="0" fillId="0" borderId="16" xfId="0" applyFont="1" applyBorder="1" applyAlignment="1" applyProtection="1">
      <alignment horizontal="left" vertical="center"/>
    </xf>
    <xf numFmtId="0" fontId="9" fillId="0" borderId="22" xfId="0" applyFont="1" applyBorder="1" applyAlignment="1" applyProtection="1">
      <alignment horizontal="left" vertical="center"/>
    </xf>
    <xf numFmtId="0" fontId="0" fillId="3" borderId="33" xfId="0" applyFill="1" applyBorder="1" applyProtection="1">
      <alignment vertical="center"/>
    </xf>
    <xf numFmtId="0" fontId="0" fillId="3" borderId="32" xfId="0" applyFill="1" applyBorder="1" applyProtection="1">
      <alignment vertical="center"/>
    </xf>
    <xf numFmtId="0" fontId="9" fillId="3" borderId="13" xfId="0" applyFont="1" applyFill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31" xfId="0" applyFont="1" applyFill="1" applyBorder="1" applyAlignment="1" applyProtection="1">
      <alignment horizontal="left" vertical="center"/>
    </xf>
    <xf numFmtId="0" fontId="0" fillId="0" borderId="22" xfId="0" applyFill="1" applyBorder="1" applyProtection="1">
      <alignment vertical="center"/>
    </xf>
    <xf numFmtId="0" fontId="9" fillId="0" borderId="51" xfId="0" applyFont="1" applyBorder="1" applyAlignment="1" applyProtection="1">
      <alignment horizontal="left" vertical="center"/>
    </xf>
    <xf numFmtId="0" fontId="9" fillId="0" borderId="36" xfId="0" applyFont="1" applyBorder="1" applyAlignment="1" applyProtection="1">
      <alignment horizontal="left" vertical="center"/>
    </xf>
    <xf numFmtId="0" fontId="4" fillId="4" borderId="30" xfId="0" applyFont="1" applyFill="1" applyBorder="1" applyAlignment="1" applyProtection="1">
      <alignment horizontal="left" vertical="center"/>
    </xf>
    <xf numFmtId="0" fontId="4" fillId="4" borderId="33" xfId="0" applyFont="1" applyFill="1" applyBorder="1" applyAlignment="1" applyProtection="1">
      <alignment horizontal="left" vertical="center"/>
    </xf>
    <xf numFmtId="0" fontId="4" fillId="4" borderId="32" xfId="0" applyFont="1" applyFill="1" applyBorder="1" applyAlignment="1" applyProtection="1">
      <alignment horizontal="left" vertical="center"/>
    </xf>
    <xf numFmtId="0" fontId="9" fillId="4" borderId="13" xfId="0" applyFont="1" applyFill="1" applyBorder="1" applyAlignment="1" applyProtection="1">
      <alignment horizontal="left" vertical="center"/>
    </xf>
    <xf numFmtId="0" fontId="0" fillId="4" borderId="14" xfId="0" applyFill="1" applyBorder="1" applyProtection="1">
      <alignment vertical="center"/>
    </xf>
    <xf numFmtId="0" fontId="5" fillId="2" borderId="15" xfId="0" applyFont="1" applyFill="1" applyBorder="1" applyAlignment="1" applyProtection="1">
      <alignment vertical="center" wrapText="1"/>
    </xf>
    <xf numFmtId="0" fontId="0" fillId="0" borderId="14" xfId="0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0" fontId="5" fillId="2" borderId="23" xfId="0" applyFont="1" applyFill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textRotation="255"/>
    </xf>
    <xf numFmtId="0" fontId="0" fillId="0" borderId="18" xfId="0" applyBorder="1" applyAlignment="1" applyProtection="1">
      <alignment horizontal="left" vertical="center"/>
    </xf>
    <xf numFmtId="0" fontId="4" fillId="0" borderId="50" xfId="0" applyFont="1" applyFill="1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0" borderId="16" xfId="0" applyFont="1" applyFill="1" applyBorder="1" applyAlignment="1" applyProtection="1">
      <alignment horizontal="left" vertical="center"/>
    </xf>
    <xf numFmtId="0" fontId="9" fillId="0" borderId="13" xfId="0" applyFont="1" applyFill="1" applyBorder="1" applyAlignment="1" applyProtection="1">
      <alignment horizontal="left" vertical="center"/>
    </xf>
    <xf numFmtId="0" fontId="0" fillId="0" borderId="14" xfId="0" applyFill="1" applyBorder="1" applyProtection="1">
      <alignment vertical="center"/>
    </xf>
    <xf numFmtId="0" fontId="4" fillId="0" borderId="13" xfId="0" applyFont="1" applyFill="1" applyBorder="1" applyAlignment="1" applyProtection="1">
      <alignment horizontal="right" vertical="center"/>
    </xf>
    <xf numFmtId="0" fontId="9" fillId="0" borderId="46" xfId="0" applyFont="1" applyBorder="1" applyAlignment="1" applyProtection="1">
      <alignment horizontal="left" vertical="center"/>
    </xf>
    <xf numFmtId="0" fontId="5" fillId="2" borderId="34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9" fillId="0" borderId="31" xfId="4" applyFont="1" applyBorder="1" applyAlignment="1" applyProtection="1">
      <alignment horizontal="left" vertical="center"/>
    </xf>
    <xf numFmtId="0" fontId="1" fillId="0" borderId="22" xfId="4" applyBorder="1" applyProtection="1">
      <alignment vertical="center"/>
    </xf>
    <xf numFmtId="0" fontId="9" fillId="0" borderId="13" xfId="4" applyFont="1" applyBorder="1" applyAlignment="1" applyProtection="1">
      <alignment horizontal="left" vertical="center"/>
    </xf>
    <xf numFmtId="0" fontId="1" fillId="0" borderId="14" xfId="4" applyBorder="1" applyProtection="1">
      <alignment vertical="center"/>
    </xf>
    <xf numFmtId="0" fontId="9" fillId="3" borderId="13" xfId="4" applyFont="1" applyFill="1" applyBorder="1" applyAlignment="1" applyProtection="1">
      <alignment horizontal="left" vertical="center"/>
    </xf>
    <xf numFmtId="0" fontId="1" fillId="3" borderId="14" xfId="4" applyFill="1" applyBorder="1" applyProtection="1">
      <alignment vertical="center"/>
    </xf>
    <xf numFmtId="0" fontId="6" fillId="2" borderId="15" xfId="0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left" vertical="center"/>
    </xf>
    <xf numFmtId="0" fontId="0" fillId="0" borderId="16" xfId="0" applyBorder="1" applyProtection="1">
      <alignment vertical="center"/>
    </xf>
    <xf numFmtId="0" fontId="9" fillId="3" borderId="31" xfId="0" applyFont="1" applyFill="1" applyBorder="1" applyAlignment="1" applyProtection="1">
      <alignment horizontal="left" vertical="center"/>
    </xf>
    <xf numFmtId="0" fontId="9" fillId="0" borderId="28" xfId="0" applyFont="1" applyBorder="1" applyAlignment="1" applyProtection="1">
      <alignment horizontal="left" vertical="center"/>
    </xf>
    <xf numFmtId="0" fontId="9" fillId="0" borderId="21" xfId="0" applyFont="1" applyBorder="1" applyAlignment="1" applyProtection="1">
      <alignment horizontal="left" vertical="center"/>
    </xf>
    <xf numFmtId="0" fontId="4" fillId="3" borderId="50" xfId="0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horizontal="left" vertical="center" wrapText="1"/>
    </xf>
    <xf numFmtId="0" fontId="4" fillId="3" borderId="16" xfId="0" applyFont="1" applyFill="1" applyBorder="1" applyAlignment="1" applyProtection="1">
      <alignment horizontal="left" vertical="center" wrapText="1"/>
    </xf>
    <xf numFmtId="0" fontId="10" fillId="4" borderId="5" xfId="0" applyFont="1" applyFill="1" applyBorder="1" applyAlignment="1" applyProtection="1">
      <alignment horizontal="center" vertical="center" shrinkToFit="1"/>
    </xf>
    <xf numFmtId="0" fontId="10" fillId="4" borderId="6" xfId="0" applyFont="1" applyFill="1" applyBorder="1" applyAlignment="1" applyProtection="1">
      <alignment horizontal="center" vertical="center" shrinkToFit="1"/>
    </xf>
    <xf numFmtId="0" fontId="0" fillId="0" borderId="12" xfId="0" applyBorder="1" applyProtection="1">
      <alignment vertical="center"/>
    </xf>
    <xf numFmtId="0" fontId="4" fillId="0" borderId="19" xfId="0" applyFont="1" applyBorder="1" applyAlignment="1" applyProtection="1">
      <alignment vertical="center" textRotation="255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10" fillId="3" borderId="49" xfId="0" applyFont="1" applyFill="1" applyBorder="1" applyAlignment="1" applyProtection="1">
      <alignment horizontal="left" vertical="center" shrinkToFit="1"/>
    </xf>
    <xf numFmtId="0" fontId="0" fillId="3" borderId="52" xfId="0" applyFill="1" applyBorder="1" applyProtection="1">
      <alignment vertical="center"/>
    </xf>
    <xf numFmtId="0" fontId="0" fillId="3" borderId="37" xfId="0" applyFill="1" applyBorder="1" applyProtection="1">
      <alignment vertical="center"/>
    </xf>
    <xf numFmtId="0" fontId="0" fillId="3" borderId="53" xfId="0" applyFill="1" applyBorder="1" applyProtection="1">
      <alignment vertical="center"/>
    </xf>
    <xf numFmtId="0" fontId="10" fillId="0" borderId="35" xfId="0" applyFont="1" applyBorder="1" applyAlignment="1" applyProtection="1">
      <alignment horizontal="left" vertical="center" shrinkToFit="1"/>
    </xf>
    <xf numFmtId="0" fontId="0" fillId="0" borderId="54" xfId="0" applyBorder="1" applyProtection="1">
      <alignment vertical="center"/>
    </xf>
    <xf numFmtId="0" fontId="15" fillId="0" borderId="3" xfId="0" applyFont="1" applyBorder="1" applyAlignment="1" applyProtection="1">
      <alignment horizontal="left" vertical="center"/>
    </xf>
    <xf numFmtId="0" fontId="15" fillId="0" borderId="4" xfId="0" applyFont="1" applyBorder="1" applyAlignment="1" applyProtection="1">
      <alignment horizontal="left" vertical="center"/>
    </xf>
    <xf numFmtId="0" fontId="15" fillId="5" borderId="84" xfId="0" applyFont="1" applyFill="1" applyBorder="1" applyAlignment="1">
      <alignment horizontal="center" vertical="center"/>
    </xf>
    <xf numFmtId="0" fontId="15" fillId="0" borderId="49" xfId="0" applyFont="1" applyBorder="1" applyAlignment="1" applyProtection="1">
      <alignment horizontal="left" vertical="center" shrinkToFit="1"/>
    </xf>
    <xf numFmtId="0" fontId="15" fillId="0" borderId="52" xfId="0" applyFont="1" applyBorder="1" applyProtection="1">
      <alignment vertical="center"/>
    </xf>
    <xf numFmtId="0" fontId="15" fillId="0" borderId="37" xfId="0" applyFont="1" applyBorder="1" applyProtection="1">
      <alignment vertical="center"/>
    </xf>
    <xf numFmtId="0" fontId="15" fillId="0" borderId="53" xfId="0" applyFont="1" applyBorder="1" applyProtection="1">
      <alignment vertical="center"/>
    </xf>
    <xf numFmtId="0" fontId="15" fillId="0" borderId="27" xfId="0" applyFont="1" applyBorder="1" applyAlignment="1" applyProtection="1">
      <alignment horizontal="left" vertical="center"/>
    </xf>
    <xf numFmtId="0" fontId="15" fillId="0" borderId="28" xfId="0" applyFont="1" applyBorder="1" applyProtection="1">
      <alignment vertical="center"/>
    </xf>
    <xf numFmtId="0" fontId="15" fillId="0" borderId="18" xfId="0" applyFont="1" applyBorder="1" applyProtection="1">
      <alignment vertical="center"/>
    </xf>
    <xf numFmtId="0" fontId="15" fillId="0" borderId="24" xfId="0" applyFont="1" applyBorder="1" applyAlignment="1" applyProtection="1">
      <alignment vertical="center" textRotation="255"/>
    </xf>
    <xf numFmtId="0" fontId="15" fillId="0" borderId="24" xfId="0" applyFont="1" applyBorder="1" applyProtection="1">
      <alignment vertical="center"/>
    </xf>
    <xf numFmtId="0" fontId="15" fillId="0" borderId="36" xfId="0" applyFont="1" applyBorder="1" applyProtection="1">
      <alignment vertical="center"/>
    </xf>
    <xf numFmtId="0" fontId="15" fillId="3" borderId="49" xfId="0" applyFont="1" applyFill="1" applyBorder="1" applyAlignment="1" applyProtection="1">
      <alignment horizontal="left" vertical="center" shrinkToFit="1"/>
    </xf>
    <xf numFmtId="0" fontId="15" fillId="3" borderId="52" xfId="0" applyFont="1" applyFill="1" applyBorder="1" applyProtection="1">
      <alignment vertical="center"/>
    </xf>
    <xf numFmtId="0" fontId="15" fillId="3" borderId="37" xfId="0" applyFont="1" applyFill="1" applyBorder="1" applyProtection="1">
      <alignment vertical="center"/>
    </xf>
    <xf numFmtId="0" fontId="15" fillId="3" borderId="53" xfId="0" applyFont="1" applyFill="1" applyBorder="1" applyProtection="1">
      <alignment vertical="center"/>
    </xf>
    <xf numFmtId="0" fontId="15" fillId="0" borderId="35" xfId="0" applyFont="1" applyBorder="1" applyAlignment="1" applyProtection="1">
      <alignment horizontal="left" vertical="center" shrinkToFit="1"/>
    </xf>
    <xf numFmtId="0" fontId="15" fillId="0" borderId="54" xfId="0" applyFont="1" applyBorder="1" applyProtection="1">
      <alignment vertical="center"/>
    </xf>
    <xf numFmtId="0" fontId="15" fillId="0" borderId="25" xfId="0" applyFont="1" applyBorder="1" applyAlignment="1" applyProtection="1">
      <alignment horizontal="left" vertical="center"/>
    </xf>
    <xf numFmtId="0" fontId="15" fillId="0" borderId="26" xfId="0" applyFont="1" applyBorder="1" applyProtection="1">
      <alignment vertical="center"/>
    </xf>
    <xf numFmtId="0" fontId="15" fillId="0" borderId="14" xfId="0" applyFont="1" applyBorder="1" applyProtection="1">
      <alignment vertical="center"/>
    </xf>
    <xf numFmtId="0" fontId="15" fillId="0" borderId="19" xfId="0" applyFont="1" applyBorder="1" applyAlignment="1" applyProtection="1">
      <alignment vertical="center" textRotation="255" wrapText="1"/>
    </xf>
    <xf numFmtId="0" fontId="15" fillId="0" borderId="20" xfId="0" applyFont="1" applyBorder="1" applyAlignment="1" applyProtection="1">
      <alignment horizontal="left" vertical="center"/>
    </xf>
    <xf numFmtId="0" fontId="15" fillId="0" borderId="21" xfId="0" applyFont="1" applyBorder="1" applyProtection="1">
      <alignment vertical="center"/>
    </xf>
    <xf numFmtId="0" fontId="15" fillId="0" borderId="22" xfId="0" applyFont="1" applyBorder="1" applyProtection="1">
      <alignment vertical="center"/>
    </xf>
    <xf numFmtId="0" fontId="15" fillId="0" borderId="13" xfId="0" applyFont="1" applyBorder="1" applyAlignment="1" applyProtection="1">
      <alignment horizontal="left" vertical="center"/>
    </xf>
    <xf numFmtId="0" fontId="15" fillId="0" borderId="17" xfId="0" applyFont="1" applyBorder="1" applyAlignment="1" applyProtection="1">
      <alignment horizontal="left" vertical="center"/>
    </xf>
    <xf numFmtId="0" fontId="15" fillId="0" borderId="19" xfId="0" applyFont="1" applyBorder="1" applyAlignment="1" applyProtection="1">
      <alignment horizontal="center" vertical="center" textRotation="255" wrapText="1"/>
    </xf>
    <xf numFmtId="0" fontId="15" fillId="0" borderId="24" xfId="0" applyFont="1" applyBorder="1" applyAlignment="1" applyProtection="1">
      <alignment horizontal="center" vertical="center"/>
    </xf>
    <xf numFmtId="0" fontId="15" fillId="0" borderId="36" xfId="0" applyFont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left" vertical="center"/>
    </xf>
    <xf numFmtId="0" fontId="15" fillId="0" borderId="22" xfId="0" applyFont="1" applyBorder="1" applyAlignment="1" applyProtection="1">
      <alignment horizontal="left" vertical="center"/>
    </xf>
    <xf numFmtId="0" fontId="15" fillId="0" borderId="28" xfId="0" applyFont="1" applyBorder="1" applyAlignment="1" applyProtection="1">
      <alignment horizontal="left" vertical="center"/>
    </xf>
    <xf numFmtId="0" fontId="15" fillId="0" borderId="18" xfId="0" applyFont="1" applyBorder="1" applyAlignment="1" applyProtection="1">
      <alignment horizontal="left" vertical="center"/>
    </xf>
    <xf numFmtId="0" fontId="15" fillId="0" borderId="50" xfId="0" applyFont="1" applyBorder="1" applyAlignment="1" applyProtection="1">
      <alignment horizontal="left" vertical="center"/>
    </xf>
    <xf numFmtId="0" fontId="15" fillId="0" borderId="12" xfId="0" applyFont="1" applyBorder="1" applyProtection="1">
      <alignment vertical="center"/>
    </xf>
    <xf numFmtId="0" fontId="15" fillId="0" borderId="16" xfId="0" applyFont="1" applyBorder="1" applyProtection="1">
      <alignment vertical="center"/>
    </xf>
    <xf numFmtId="0" fontId="15" fillId="0" borderId="31" xfId="0" applyFont="1" applyBorder="1" applyAlignment="1" applyProtection="1">
      <alignment horizontal="left" vertical="center"/>
    </xf>
    <xf numFmtId="0" fontId="15" fillId="0" borderId="19" xfId="0" applyFont="1" applyBorder="1" applyAlignment="1" applyProtection="1">
      <alignment vertical="center" textRotation="255"/>
    </xf>
    <xf numFmtId="0" fontId="15" fillId="0" borderId="12" xfId="0" applyFont="1" applyBorder="1" applyAlignment="1" applyProtection="1">
      <alignment horizontal="left" vertical="center"/>
    </xf>
    <xf numFmtId="0" fontId="15" fillId="0" borderId="16" xfId="0" applyFont="1" applyBorder="1" applyAlignment="1" applyProtection="1">
      <alignment horizontal="left" vertical="center"/>
    </xf>
    <xf numFmtId="0" fontId="15" fillId="3" borderId="50" xfId="0" applyFont="1" applyFill="1" applyBorder="1" applyAlignment="1" applyProtection="1">
      <alignment horizontal="left" vertical="center" wrapText="1"/>
    </xf>
    <xf numFmtId="0" fontId="15" fillId="3" borderId="12" xfId="0" applyFont="1" applyFill="1" applyBorder="1" applyAlignment="1" applyProtection="1">
      <alignment horizontal="left" vertical="center" wrapText="1"/>
    </xf>
    <xf numFmtId="0" fontId="15" fillId="3" borderId="16" xfId="0" applyFont="1" applyFill="1" applyBorder="1" applyAlignment="1" applyProtection="1">
      <alignment horizontal="left" vertical="center" wrapText="1"/>
    </xf>
    <xf numFmtId="0" fontId="15" fillId="3" borderId="31" xfId="0" applyFont="1" applyFill="1" applyBorder="1" applyAlignment="1" applyProtection="1">
      <alignment horizontal="left" vertical="center"/>
    </xf>
    <xf numFmtId="0" fontId="15" fillId="3" borderId="22" xfId="0" applyFont="1" applyFill="1" applyBorder="1" applyProtection="1">
      <alignment vertical="center"/>
    </xf>
    <xf numFmtId="0" fontId="15" fillId="0" borderId="13" xfId="0" applyFont="1" applyFill="1" applyBorder="1" applyAlignment="1" applyProtection="1">
      <alignment horizontal="left" vertical="center"/>
    </xf>
    <xf numFmtId="0" fontId="15" fillId="0" borderId="14" xfId="0" applyFont="1" applyFill="1" applyBorder="1" applyProtection="1">
      <alignment vertical="center"/>
    </xf>
    <xf numFmtId="0" fontId="15" fillId="0" borderId="13" xfId="0" applyFont="1" applyBorder="1" applyAlignment="1" applyProtection="1">
      <alignment horizontal="right" vertical="center"/>
    </xf>
    <xf numFmtId="0" fontId="15" fillId="0" borderId="14" xfId="0" applyFont="1" applyBorder="1" applyAlignment="1" applyProtection="1">
      <alignment horizontal="right" vertical="center"/>
    </xf>
    <xf numFmtId="0" fontId="15" fillId="3" borderId="50" xfId="0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left" vertical="center"/>
    </xf>
    <xf numFmtId="0" fontId="15" fillId="3" borderId="16" xfId="0" applyFont="1" applyFill="1" applyBorder="1" applyAlignment="1" applyProtection="1">
      <alignment horizontal="left" vertical="center"/>
    </xf>
    <xf numFmtId="0" fontId="15" fillId="3" borderId="13" xfId="0" applyFont="1" applyFill="1" applyBorder="1" applyAlignment="1" applyProtection="1">
      <alignment horizontal="left" vertical="center"/>
    </xf>
    <xf numFmtId="0" fontId="15" fillId="3" borderId="14" xfId="0" applyFont="1" applyFill="1" applyBorder="1" applyProtection="1">
      <alignment vertical="center"/>
    </xf>
    <xf numFmtId="0" fontId="15" fillId="3" borderId="30" xfId="0" applyFont="1" applyFill="1" applyBorder="1" applyAlignment="1" applyProtection="1">
      <alignment horizontal="left" vertical="center"/>
    </xf>
    <xf numFmtId="0" fontId="15" fillId="3" borderId="33" xfId="0" applyFont="1" applyFill="1" applyBorder="1" applyAlignment="1" applyProtection="1">
      <alignment horizontal="left" vertical="center"/>
    </xf>
    <xf numFmtId="0" fontId="15" fillId="3" borderId="32" xfId="0" applyFont="1" applyFill="1" applyBorder="1" applyAlignment="1" applyProtection="1">
      <alignment horizontal="left" vertical="center"/>
    </xf>
    <xf numFmtId="0" fontId="15" fillId="0" borderId="33" xfId="0" applyFont="1" applyBorder="1" applyAlignment="1" applyProtection="1">
      <alignment horizontal="left" vertical="center"/>
    </xf>
    <xf numFmtId="0" fontId="15" fillId="0" borderId="32" xfId="0" applyFont="1" applyBorder="1" applyProtection="1">
      <alignment vertical="center"/>
    </xf>
    <xf numFmtId="0" fontId="15" fillId="0" borderId="48" xfId="0" applyFont="1" applyBorder="1" applyAlignment="1" applyProtection="1">
      <alignment horizontal="left" vertical="center"/>
    </xf>
    <xf numFmtId="0" fontId="15" fillId="0" borderId="9" xfId="0" applyFont="1" applyBorder="1" applyProtection="1">
      <alignment vertical="center"/>
    </xf>
    <xf numFmtId="0" fontId="15" fillId="0" borderId="14" xfId="0" applyFont="1" applyBorder="1" applyAlignment="1" applyProtection="1">
      <alignment horizontal="left" vertical="center"/>
    </xf>
    <xf numFmtId="0" fontId="15" fillId="0" borderId="30" xfId="0" applyFont="1" applyBorder="1" applyAlignment="1" applyProtection="1">
      <alignment horizontal="left" vertical="center"/>
    </xf>
    <xf numFmtId="0" fontId="15" fillId="0" borderId="33" xfId="0" applyFont="1" applyBorder="1" applyProtection="1">
      <alignment vertical="center"/>
    </xf>
    <xf numFmtId="0" fontId="15" fillId="0" borderId="46" xfId="0" applyFont="1" applyBorder="1" applyAlignment="1" applyProtection="1">
      <alignment horizontal="left" vertical="center"/>
    </xf>
    <xf numFmtId="0" fontId="15" fillId="0" borderId="32" xfId="0" applyFont="1" applyBorder="1" applyAlignment="1" applyProtection="1">
      <alignment horizontal="left" vertical="center"/>
    </xf>
    <xf numFmtId="0" fontId="15" fillId="0" borderId="19" xfId="0" applyFont="1" applyBorder="1" applyAlignment="1" applyProtection="1">
      <alignment horizontal="center" vertical="center"/>
    </xf>
    <xf numFmtId="0" fontId="15" fillId="0" borderId="51" xfId="0" applyFont="1" applyBorder="1" applyAlignment="1" applyProtection="1">
      <alignment horizontal="left" vertical="center"/>
    </xf>
    <xf numFmtId="0" fontId="15" fillId="0" borderId="36" xfId="0" applyFont="1" applyBorder="1" applyAlignment="1" applyProtection="1">
      <alignment horizontal="left" vertical="center"/>
    </xf>
    <xf numFmtId="0" fontId="15" fillId="4" borderId="30" xfId="0" applyFont="1" applyFill="1" applyBorder="1" applyAlignment="1" applyProtection="1">
      <alignment horizontal="left" vertical="center"/>
    </xf>
    <xf numFmtId="0" fontId="15" fillId="4" borderId="33" xfId="0" applyFont="1" applyFill="1" applyBorder="1" applyAlignment="1" applyProtection="1">
      <alignment horizontal="left" vertical="center"/>
    </xf>
    <xf numFmtId="0" fontId="15" fillId="4" borderId="32" xfId="0" applyFont="1" applyFill="1" applyBorder="1" applyAlignment="1" applyProtection="1">
      <alignment horizontal="left" vertical="center"/>
    </xf>
    <xf numFmtId="0" fontId="15" fillId="4" borderId="13" xfId="0" applyFont="1" applyFill="1" applyBorder="1" applyAlignment="1" applyProtection="1">
      <alignment horizontal="left" vertical="center"/>
    </xf>
    <xf numFmtId="0" fontId="15" fillId="4" borderId="14" xfId="0" applyFont="1" applyFill="1" applyBorder="1" applyProtection="1">
      <alignment vertical="center"/>
    </xf>
    <xf numFmtId="0" fontId="15" fillId="0" borderId="31" xfId="0" applyFont="1" applyFill="1" applyBorder="1" applyAlignment="1" applyProtection="1">
      <alignment horizontal="left" vertical="center"/>
    </xf>
    <xf numFmtId="0" fontId="15" fillId="0" borderId="22" xfId="0" applyFont="1" applyFill="1" applyBorder="1" applyProtection="1">
      <alignment vertical="center"/>
    </xf>
    <xf numFmtId="0" fontId="15" fillId="0" borderId="13" xfId="0" applyFont="1" applyBorder="1" applyAlignment="1" applyProtection="1">
      <alignment vertical="center"/>
    </xf>
    <xf numFmtId="0" fontId="15" fillId="0" borderId="14" xfId="0" applyFont="1" applyBorder="1" applyAlignment="1" applyProtection="1">
      <alignment vertical="center"/>
    </xf>
    <xf numFmtId="0" fontId="15" fillId="0" borderId="42" xfId="0" applyFont="1" applyBorder="1" applyAlignment="1" applyProtection="1">
      <alignment horizontal="left" vertical="center"/>
    </xf>
    <xf numFmtId="0" fontId="15" fillId="0" borderId="5" xfId="0" applyFont="1" applyBorder="1" applyProtection="1">
      <alignment vertical="center"/>
    </xf>
    <xf numFmtId="0" fontId="15" fillId="0" borderId="11" xfId="0" applyFont="1" applyBorder="1" applyProtection="1">
      <alignment vertical="center"/>
    </xf>
    <xf numFmtId="0" fontId="15" fillId="0" borderId="6" xfId="0" applyFont="1" applyBorder="1" applyProtection="1">
      <alignment vertical="center"/>
    </xf>
    <xf numFmtId="0" fontId="15" fillId="0" borderId="119" xfId="0" applyFont="1" applyBorder="1" applyAlignment="1" applyProtection="1">
      <alignment vertical="center"/>
    </xf>
    <xf numFmtId="0" fontId="15" fillId="0" borderId="120" xfId="0" applyFont="1" applyBorder="1" applyAlignment="1" applyProtection="1">
      <alignment vertical="center"/>
    </xf>
    <xf numFmtId="0" fontId="15" fillId="0" borderId="39" xfId="0" applyFont="1" applyBorder="1" applyAlignment="1" applyProtection="1">
      <alignment vertical="center"/>
    </xf>
    <xf numFmtId="0" fontId="15" fillId="0" borderId="103" xfId="0" applyFont="1" applyBorder="1" applyAlignment="1">
      <alignment horizontal="left" vertical="center"/>
    </xf>
    <xf numFmtId="0" fontId="15" fillId="0" borderId="94" xfId="0" applyFont="1" applyBorder="1" applyAlignment="1">
      <alignment horizontal="left" vertical="center"/>
    </xf>
    <xf numFmtId="0" fontId="15" fillId="5" borderId="94" xfId="0" applyFont="1" applyFill="1" applyBorder="1" applyAlignment="1">
      <alignment horizontal="center" vertical="center"/>
    </xf>
    <xf numFmtId="0" fontId="15" fillId="0" borderId="91" xfId="0" applyFont="1" applyBorder="1" applyAlignment="1">
      <alignment horizontal="left" vertical="center"/>
    </xf>
    <xf numFmtId="0" fontId="15" fillId="0" borderId="83" xfId="0" applyFont="1" applyBorder="1" applyAlignment="1">
      <alignment horizontal="left" vertical="center"/>
    </xf>
    <xf numFmtId="0" fontId="15" fillId="0" borderId="84" xfId="0" applyFont="1" applyBorder="1" applyAlignment="1">
      <alignment horizontal="left" vertical="center"/>
    </xf>
    <xf numFmtId="0" fontId="15" fillId="2" borderId="80" xfId="0" applyFont="1" applyFill="1" applyBorder="1" applyAlignment="1">
      <alignment horizontal="center" vertical="center" textRotation="255"/>
    </xf>
    <xf numFmtId="0" fontId="15" fillId="2" borderId="66" xfId="0" applyFont="1" applyFill="1" applyBorder="1" applyAlignment="1">
      <alignment horizontal="center" vertical="center" textRotation="255"/>
    </xf>
    <xf numFmtId="0" fontId="15" fillId="2" borderId="68" xfId="0" applyFont="1" applyFill="1" applyBorder="1" applyAlignment="1">
      <alignment horizontal="center" vertical="center" textRotation="255"/>
    </xf>
    <xf numFmtId="0" fontId="15" fillId="2" borderId="0" xfId="0" applyFont="1" applyFill="1" applyBorder="1" applyAlignment="1">
      <alignment horizontal="center" vertical="center" textRotation="255"/>
    </xf>
    <xf numFmtId="0" fontId="15" fillId="2" borderId="74" xfId="0" applyFont="1" applyFill="1" applyBorder="1" applyAlignment="1">
      <alignment horizontal="center" vertical="center" textRotation="255"/>
    </xf>
    <xf numFmtId="0" fontId="15" fillId="2" borderId="72" xfId="0" applyFont="1" applyFill="1" applyBorder="1" applyAlignment="1">
      <alignment horizontal="center" vertical="center" textRotation="255"/>
    </xf>
    <xf numFmtId="0" fontId="15" fillId="0" borderId="86" xfId="0" applyFont="1" applyBorder="1" applyAlignment="1">
      <alignment horizontal="left" vertical="center"/>
    </xf>
    <xf numFmtId="0" fontId="15" fillId="0" borderId="80" xfId="0" applyFont="1" applyFill="1" applyBorder="1" applyAlignment="1">
      <alignment horizontal="center" vertical="center" textRotation="255"/>
    </xf>
    <xf numFmtId="0" fontId="15" fillId="0" borderId="66" xfId="0" applyFont="1" applyFill="1" applyBorder="1" applyAlignment="1">
      <alignment horizontal="center" vertical="center" textRotation="255"/>
    </xf>
    <xf numFmtId="0" fontId="15" fillId="0" borderId="67" xfId="0" applyFont="1" applyFill="1" applyBorder="1" applyAlignment="1">
      <alignment horizontal="center" vertical="center" textRotation="255"/>
    </xf>
    <xf numFmtId="0" fontId="15" fillId="0" borderId="68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04" xfId="0" applyFont="1" applyFill="1" applyBorder="1" applyAlignment="1">
      <alignment horizontal="left" vertical="center"/>
    </xf>
    <xf numFmtId="0" fontId="18" fillId="5" borderId="68" xfId="0" applyFont="1" applyFill="1" applyBorder="1" applyAlignment="1">
      <alignment horizontal="left" vertical="top" wrapText="1"/>
    </xf>
    <xf numFmtId="0" fontId="18" fillId="5" borderId="0" xfId="0" applyFont="1" applyFill="1" applyBorder="1" applyAlignment="1">
      <alignment horizontal="left" vertical="top" wrapText="1"/>
    </xf>
    <xf numFmtId="0" fontId="18" fillId="5" borderId="104" xfId="0" applyFont="1" applyFill="1" applyBorder="1" applyAlignment="1">
      <alignment horizontal="left" vertical="top" wrapText="1"/>
    </xf>
    <xf numFmtId="0" fontId="18" fillId="5" borderId="74" xfId="0" applyFont="1" applyFill="1" applyBorder="1" applyAlignment="1">
      <alignment horizontal="left" vertical="top" wrapText="1"/>
    </xf>
    <xf numFmtId="0" fontId="18" fillId="5" borderId="72" xfId="0" applyFont="1" applyFill="1" applyBorder="1" applyAlignment="1">
      <alignment horizontal="left" vertical="top" wrapText="1"/>
    </xf>
    <xf numFmtId="0" fontId="18" fillId="5" borderId="73" xfId="0" applyFont="1" applyFill="1" applyBorder="1" applyAlignment="1">
      <alignment horizontal="left" vertical="top" wrapText="1"/>
    </xf>
    <xf numFmtId="0" fontId="15" fillId="0" borderId="94" xfId="0" applyFont="1" applyBorder="1" applyAlignment="1">
      <alignment horizontal="center" vertical="center"/>
    </xf>
    <xf numFmtId="0" fontId="15" fillId="0" borderId="62" xfId="0" applyFont="1" applyBorder="1" applyAlignment="1">
      <alignment horizontal="left" vertical="center"/>
    </xf>
    <xf numFmtId="0" fontId="15" fillId="0" borderId="65" xfId="0" applyFont="1" applyBorder="1" applyAlignment="1">
      <alignment horizontal="left" vertical="center"/>
    </xf>
    <xf numFmtId="0" fontId="15" fillId="5" borderId="65" xfId="0" applyFont="1" applyFill="1" applyBorder="1" applyAlignment="1">
      <alignment horizontal="center" vertical="center"/>
    </xf>
    <xf numFmtId="0" fontId="15" fillId="5" borderId="61" xfId="0" applyFont="1" applyFill="1" applyBorder="1" applyAlignment="1">
      <alignment horizontal="center" vertical="center"/>
    </xf>
    <xf numFmtId="0" fontId="15" fillId="0" borderId="79" xfId="0" applyFont="1" applyBorder="1" applyAlignment="1">
      <alignment horizontal="left" vertical="center"/>
    </xf>
    <xf numFmtId="0" fontId="14" fillId="0" borderId="79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5" fillId="0" borderId="64" xfId="0" applyFont="1" applyBorder="1" applyAlignment="1">
      <alignment horizontal="left" vertical="center"/>
    </xf>
    <xf numFmtId="0" fontId="15" fillId="5" borderId="62" xfId="0" applyFont="1" applyFill="1" applyBorder="1" applyAlignment="1">
      <alignment horizontal="center" vertical="center"/>
    </xf>
    <xf numFmtId="0" fontId="15" fillId="2" borderId="80" xfId="0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/>
    </xf>
    <xf numFmtId="0" fontId="15" fillId="2" borderId="81" xfId="0" applyFont="1" applyFill="1" applyBorder="1" applyAlignment="1">
      <alignment horizontal="center" vertical="center"/>
    </xf>
    <xf numFmtId="0" fontId="15" fillId="2" borderId="74" xfId="0" applyFont="1" applyFill="1" applyBorder="1" applyAlignment="1">
      <alignment horizontal="center" vertical="center"/>
    </xf>
    <xf numFmtId="0" fontId="15" fillId="2" borderId="72" xfId="0" applyFont="1" applyFill="1" applyBorder="1" applyAlignment="1">
      <alignment horizontal="center" vertical="center"/>
    </xf>
    <xf numFmtId="0" fontId="15" fillId="2" borderId="75" xfId="0" applyFont="1" applyFill="1" applyBorder="1" applyAlignment="1">
      <alignment horizontal="center" vertical="center"/>
    </xf>
    <xf numFmtId="0" fontId="14" fillId="5" borderId="62" xfId="0" applyFont="1" applyFill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8" fillId="5" borderId="83" xfId="0" applyFont="1" applyFill="1" applyBorder="1" applyAlignment="1">
      <alignment horizontal="left" vertical="center"/>
    </xf>
    <xf numFmtId="0" fontId="18" fillId="5" borderId="84" xfId="0" applyFont="1" applyFill="1" applyBorder="1" applyAlignment="1">
      <alignment horizontal="left" vertical="center"/>
    </xf>
    <xf numFmtId="0" fontId="18" fillId="5" borderId="86" xfId="0" applyFont="1" applyFill="1" applyBorder="1" applyAlignment="1">
      <alignment horizontal="left" vertical="center"/>
    </xf>
    <xf numFmtId="0" fontId="14" fillId="0" borderId="65" xfId="0" applyFont="1" applyBorder="1" applyAlignment="1">
      <alignment horizontal="center" vertical="center"/>
    </xf>
    <xf numFmtId="0" fontId="15" fillId="2" borderId="77" xfId="0" applyFont="1" applyFill="1" applyBorder="1" applyAlignment="1">
      <alignment horizontal="center" vertical="center"/>
    </xf>
    <xf numFmtId="0" fontId="18" fillId="5" borderId="94" xfId="0" applyFont="1" applyFill="1" applyBorder="1" applyAlignment="1">
      <alignment horizontal="left" vertical="center"/>
    </xf>
    <xf numFmtId="0" fontId="18" fillId="2" borderId="87" xfId="0" applyFont="1" applyFill="1" applyBorder="1" applyAlignment="1">
      <alignment horizontal="center" vertical="center"/>
    </xf>
    <xf numFmtId="0" fontId="18" fillId="2" borderId="79" xfId="0" applyFont="1" applyFill="1" applyBorder="1" applyAlignment="1">
      <alignment horizontal="center" vertical="center"/>
    </xf>
    <xf numFmtId="0" fontId="18" fillId="2" borderId="115" xfId="0" applyFont="1" applyFill="1" applyBorder="1" applyAlignment="1">
      <alignment horizontal="center" vertical="center"/>
    </xf>
    <xf numFmtId="0" fontId="14" fillId="0" borderId="62" xfId="0" applyFont="1" applyBorder="1" applyAlignment="1">
      <alignment horizontal="left" vertical="center"/>
    </xf>
    <xf numFmtId="0" fontId="15" fillId="2" borderId="80" xfId="0" applyFont="1" applyFill="1" applyBorder="1" applyAlignment="1">
      <alignment horizontal="center" vertical="center" wrapText="1"/>
    </xf>
    <xf numFmtId="0" fontId="15" fillId="2" borderId="6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9" xfId="0" applyFont="1" applyFill="1" applyBorder="1" applyAlignment="1">
      <alignment horizontal="center" vertical="center"/>
    </xf>
    <xf numFmtId="0" fontId="14" fillId="0" borderId="65" xfId="0" applyFont="1" applyBorder="1" applyAlignment="1">
      <alignment horizontal="left" vertical="center"/>
    </xf>
    <xf numFmtId="0" fontId="15" fillId="2" borderId="83" xfId="0" applyFont="1" applyFill="1" applyBorder="1" applyAlignment="1">
      <alignment horizontal="center" vertical="center"/>
    </xf>
    <xf numFmtId="0" fontId="15" fillId="2" borderId="84" xfId="0" applyFont="1" applyFill="1" applyBorder="1" applyAlignment="1">
      <alignment horizontal="center" vertical="center"/>
    </xf>
    <xf numFmtId="0" fontId="15" fillId="2" borderId="85" xfId="0" applyFont="1" applyFill="1" applyBorder="1" applyAlignment="1">
      <alignment horizontal="center" vertical="center"/>
    </xf>
    <xf numFmtId="0" fontId="15" fillId="2" borderId="67" xfId="0" applyFont="1" applyFill="1" applyBorder="1" applyAlignment="1">
      <alignment horizontal="center" vertical="center" textRotation="255"/>
    </xf>
    <xf numFmtId="0" fontId="15" fillId="2" borderId="104" xfId="0" applyFont="1" applyFill="1" applyBorder="1" applyAlignment="1">
      <alignment horizontal="center" vertical="center" textRotation="255"/>
    </xf>
    <xf numFmtId="0" fontId="15" fillId="2" borderId="73" xfId="0" applyFont="1" applyFill="1" applyBorder="1" applyAlignment="1">
      <alignment horizontal="center" vertical="center" textRotation="255"/>
    </xf>
    <xf numFmtId="0" fontId="16" fillId="2" borderId="80" xfId="0" applyFont="1" applyFill="1" applyBorder="1" applyAlignment="1">
      <alignment horizontal="center" vertical="center" wrapText="1"/>
    </xf>
    <xf numFmtId="0" fontId="16" fillId="2" borderId="66" xfId="0" applyFont="1" applyFill="1" applyBorder="1" applyAlignment="1">
      <alignment horizontal="center" vertical="center"/>
    </xf>
    <xf numFmtId="0" fontId="16" fillId="2" borderId="81" xfId="0" applyFont="1" applyFill="1" applyBorder="1" applyAlignment="1">
      <alignment horizontal="center" vertical="center"/>
    </xf>
    <xf numFmtId="0" fontId="16" fillId="2" borderId="74" xfId="0" applyFont="1" applyFill="1" applyBorder="1" applyAlignment="1">
      <alignment horizontal="center" vertical="center"/>
    </xf>
    <xf numFmtId="0" fontId="16" fillId="2" borderId="72" xfId="0" applyFont="1" applyFill="1" applyBorder="1" applyAlignment="1">
      <alignment horizontal="center" vertical="center"/>
    </xf>
    <xf numFmtId="0" fontId="16" fillId="2" borderId="75" xfId="0" applyFont="1" applyFill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6" fillId="2" borderId="80" xfId="0" applyFont="1" applyFill="1" applyBorder="1" applyAlignment="1">
      <alignment horizontal="center" vertical="center"/>
    </xf>
    <xf numFmtId="0" fontId="16" fillId="2" borderId="80" xfId="0" applyFont="1" applyFill="1" applyBorder="1" applyAlignment="1">
      <alignment horizontal="center" vertical="center" textRotation="255"/>
    </xf>
    <xf numFmtId="0" fontId="16" fillId="2" borderId="67" xfId="0" applyFont="1" applyFill="1" applyBorder="1" applyAlignment="1">
      <alignment horizontal="center" vertical="center" textRotation="255"/>
    </xf>
    <xf numFmtId="0" fontId="16" fillId="2" borderId="68" xfId="0" applyFont="1" applyFill="1" applyBorder="1" applyAlignment="1">
      <alignment horizontal="center" vertical="center" textRotation="255"/>
    </xf>
    <xf numFmtId="0" fontId="16" fillId="2" borderId="104" xfId="0" applyFont="1" applyFill="1" applyBorder="1" applyAlignment="1">
      <alignment horizontal="center" vertical="center" textRotation="255"/>
    </xf>
    <xf numFmtId="0" fontId="16" fillId="2" borderId="74" xfId="0" applyFont="1" applyFill="1" applyBorder="1" applyAlignment="1">
      <alignment horizontal="center" vertical="center" textRotation="255"/>
    </xf>
    <xf numFmtId="0" fontId="16" fillId="2" borderId="73" xfId="0" applyFont="1" applyFill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/>
    </xf>
    <xf numFmtId="0" fontId="15" fillId="2" borderId="57" xfId="0" applyFont="1" applyFill="1" applyBorder="1" applyAlignment="1">
      <alignment horizontal="center" vertical="center"/>
    </xf>
    <xf numFmtId="0" fontId="15" fillId="2" borderId="58" xfId="0" applyFont="1" applyFill="1" applyBorder="1" applyAlignment="1">
      <alignment horizontal="center" vertical="center"/>
    </xf>
    <xf numFmtId="0" fontId="15" fillId="5" borderId="59" xfId="0" applyFont="1" applyFill="1" applyBorder="1" applyAlignment="1">
      <alignment horizontal="center" vertical="center"/>
    </xf>
    <xf numFmtId="0" fontId="15" fillId="5" borderId="57" xfId="0" applyFont="1" applyFill="1" applyBorder="1" applyAlignment="1">
      <alignment horizontal="center" vertical="center"/>
    </xf>
    <xf numFmtId="0" fontId="16" fillId="2" borderId="57" xfId="0" applyFont="1" applyFill="1" applyBorder="1" applyAlignment="1">
      <alignment horizontal="center" vertical="center" wrapText="1"/>
    </xf>
    <xf numFmtId="0" fontId="16" fillId="2" borderId="58" xfId="0" applyFont="1" applyFill="1" applyBorder="1" applyAlignment="1">
      <alignment horizontal="center" vertical="center" wrapText="1"/>
    </xf>
    <xf numFmtId="179" fontId="15" fillId="5" borderId="59" xfId="0" applyNumberFormat="1" applyFont="1" applyFill="1" applyBorder="1" applyAlignment="1">
      <alignment horizontal="center" vertical="center"/>
    </xf>
    <xf numFmtId="179" fontId="15" fillId="5" borderId="57" xfId="0" applyNumberFormat="1" applyFont="1" applyFill="1" applyBorder="1" applyAlignment="1">
      <alignment horizontal="center" vertical="center"/>
    </xf>
    <xf numFmtId="0" fontId="18" fillId="5" borderId="77" xfId="0" applyFont="1" applyFill="1" applyBorder="1" applyAlignment="1">
      <alignment horizontal="left" vertical="center"/>
    </xf>
    <xf numFmtId="0" fontId="18" fillId="5" borderId="72" xfId="0" applyFont="1" applyFill="1" applyBorder="1" applyAlignment="1">
      <alignment horizontal="left" vertical="center"/>
    </xf>
    <xf numFmtId="0" fontId="18" fillId="5" borderId="73" xfId="0" applyFont="1" applyFill="1" applyBorder="1" applyAlignment="1">
      <alignment horizontal="left" vertical="center"/>
    </xf>
    <xf numFmtId="0" fontId="15" fillId="2" borderId="87" xfId="0" applyFont="1" applyFill="1" applyBorder="1" applyAlignment="1">
      <alignment horizontal="center" vertical="center"/>
    </xf>
    <xf numFmtId="0" fontId="15" fillId="2" borderId="79" xfId="0" applyFont="1" applyFill="1" applyBorder="1" applyAlignment="1">
      <alignment horizontal="center" vertical="center"/>
    </xf>
    <xf numFmtId="0" fontId="15" fillId="2" borderId="115" xfId="0" applyFont="1" applyFill="1" applyBorder="1" applyAlignment="1">
      <alignment horizontal="center" vertical="center"/>
    </xf>
    <xf numFmtId="0" fontId="16" fillId="2" borderId="87" xfId="0" applyFont="1" applyFill="1" applyBorder="1" applyAlignment="1">
      <alignment horizontal="center" vertical="center" wrapText="1"/>
    </xf>
    <xf numFmtId="0" fontId="16" fillId="2" borderId="79" xfId="0" applyFont="1" applyFill="1" applyBorder="1" applyAlignment="1">
      <alignment horizontal="center" vertical="center"/>
    </xf>
    <xf numFmtId="0" fontId="16" fillId="2" borderId="115" xfId="0" applyFont="1" applyFill="1" applyBorder="1" applyAlignment="1">
      <alignment horizontal="center" vertical="center"/>
    </xf>
    <xf numFmtId="0" fontId="16" fillId="2" borderId="87" xfId="0" applyFont="1" applyFill="1" applyBorder="1" applyAlignment="1">
      <alignment horizontal="center" vertical="center"/>
    </xf>
    <xf numFmtId="0" fontId="15" fillId="2" borderId="73" xfId="0" applyFont="1" applyFill="1" applyBorder="1" applyAlignment="1">
      <alignment horizontal="center" vertical="center"/>
    </xf>
    <xf numFmtId="0" fontId="18" fillId="5" borderId="118" xfId="0" applyFont="1" applyFill="1" applyBorder="1" applyAlignment="1">
      <alignment horizontal="left" vertical="center"/>
    </xf>
    <xf numFmtId="0" fontId="15" fillId="0" borderId="82" xfId="0" applyFont="1" applyBorder="1" applyAlignment="1">
      <alignment horizontal="left" vertical="center"/>
    </xf>
    <xf numFmtId="0" fontId="15" fillId="0" borderId="61" xfId="0" applyFont="1" applyBorder="1" applyAlignment="1">
      <alignment horizontal="left" vertical="center"/>
    </xf>
    <xf numFmtId="0" fontId="16" fillId="0" borderId="65" xfId="0" applyFont="1" applyBorder="1" applyAlignment="1">
      <alignment horizontal="left" vertical="center"/>
    </xf>
    <xf numFmtId="0" fontId="16" fillId="0" borderId="82" xfId="0" applyFont="1" applyBorder="1" applyAlignment="1">
      <alignment horizontal="left" vertical="center"/>
    </xf>
    <xf numFmtId="0" fontId="16" fillId="0" borderId="61" xfId="0" applyFont="1" applyBorder="1" applyAlignment="1">
      <alignment horizontal="left" vertical="center"/>
    </xf>
    <xf numFmtId="0" fontId="14" fillId="0" borderId="98" xfId="0" applyFont="1" applyBorder="1" applyAlignment="1">
      <alignment horizontal="center" vertical="center"/>
    </xf>
    <xf numFmtId="0" fontId="14" fillId="0" borderId="109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8" fillId="5" borderId="6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0" fontId="18" fillId="5" borderId="104" xfId="0" applyFont="1" applyFill="1" applyBorder="1" applyAlignment="1">
      <alignment horizontal="left" vertical="center"/>
    </xf>
    <xf numFmtId="180" fontId="14" fillId="5" borderId="62" xfId="0" applyNumberFormat="1" applyFont="1" applyFill="1" applyBorder="1" applyAlignment="1">
      <alignment horizontal="right" vertical="center"/>
    </xf>
    <xf numFmtId="0" fontId="15" fillId="3" borderId="33" xfId="0" applyFont="1" applyFill="1" applyBorder="1" applyProtection="1">
      <alignment vertical="center"/>
    </xf>
    <xf numFmtId="0" fontId="15" fillId="3" borderId="32" xfId="0" applyFont="1" applyFill="1" applyBorder="1" applyProtection="1">
      <alignment vertical="center"/>
    </xf>
    <xf numFmtId="0" fontId="0" fillId="0" borderId="6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5" fillId="0" borderId="35" xfId="0" applyFont="1" applyBorder="1" applyAlignment="1" applyProtection="1">
      <alignment horizontal="left" vertical="center"/>
    </xf>
    <xf numFmtId="0" fontId="15" fillId="0" borderId="3" xfId="0" applyFont="1" applyBorder="1" applyProtection="1">
      <alignment vertical="center"/>
    </xf>
    <xf numFmtId="0" fontId="15" fillId="0" borderId="4" xfId="0" applyFont="1" applyBorder="1" applyProtection="1">
      <alignment vertical="center"/>
    </xf>
    <xf numFmtId="0" fontId="0" fillId="0" borderId="94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15" fillId="0" borderId="47" xfId="0" applyFont="1" applyBorder="1" applyAlignment="1" applyProtection="1">
      <alignment horizontal="left" vertical="center"/>
    </xf>
    <xf numFmtId="0" fontId="15" fillId="5" borderId="101" xfId="0" applyFont="1" applyFill="1" applyBorder="1" applyAlignment="1">
      <alignment horizontal="center" vertical="center"/>
    </xf>
    <xf numFmtId="0" fontId="15" fillId="5" borderId="92" xfId="0" applyFont="1" applyFill="1" applyBorder="1" applyAlignment="1">
      <alignment horizontal="center" vertical="center"/>
    </xf>
    <xf numFmtId="0" fontId="15" fillId="0" borderId="93" xfId="0" applyFont="1" applyBorder="1" applyAlignment="1">
      <alignment horizontal="left" vertical="center"/>
    </xf>
    <xf numFmtId="0" fontId="15" fillId="0" borderId="92" xfId="0" applyFont="1" applyBorder="1" applyAlignment="1">
      <alignment horizontal="left" vertical="center"/>
    </xf>
    <xf numFmtId="0" fontId="15" fillId="5" borderId="91" xfId="0" applyFont="1" applyFill="1" applyBorder="1" applyAlignment="1">
      <alignment horizontal="center" vertical="center"/>
    </xf>
    <xf numFmtId="0" fontId="16" fillId="0" borderId="91" xfId="0" applyFont="1" applyBorder="1" applyAlignment="1">
      <alignment horizontal="left" vertical="center"/>
    </xf>
    <xf numFmtId="0" fontId="16" fillId="0" borderId="93" xfId="0" applyFont="1" applyBorder="1" applyAlignment="1">
      <alignment horizontal="left" vertical="center"/>
    </xf>
    <xf numFmtId="0" fontId="16" fillId="0" borderId="92" xfId="0" applyFont="1" applyBorder="1" applyAlignment="1">
      <alignment horizontal="left" vertical="center"/>
    </xf>
    <xf numFmtId="0" fontId="15" fillId="0" borderId="45" xfId="0" applyFont="1" applyBorder="1" applyAlignment="1" applyProtection="1">
      <alignment horizontal="left" vertical="center"/>
    </xf>
    <xf numFmtId="0" fontId="15" fillId="0" borderId="39" xfId="0" applyFont="1" applyBorder="1" applyAlignment="1" applyProtection="1">
      <alignment horizontal="left" vertical="center"/>
    </xf>
    <xf numFmtId="0" fontId="15" fillId="5" borderId="96" xfId="0" applyFont="1" applyFill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5" borderId="67" xfId="0" applyFont="1" applyFill="1" applyBorder="1" applyAlignment="1">
      <alignment horizontal="center" vertical="center"/>
    </xf>
    <xf numFmtId="0" fontId="15" fillId="5" borderId="80" xfId="0" applyFont="1" applyFill="1" applyBorder="1" applyAlignment="1">
      <alignment horizontal="center" vertical="center"/>
    </xf>
    <xf numFmtId="0" fontId="15" fillId="0" borderId="67" xfId="0" applyFont="1" applyBorder="1" applyAlignment="1">
      <alignment horizontal="left" vertical="center"/>
    </xf>
    <xf numFmtId="0" fontId="15" fillId="0" borderId="113" xfId="0" applyFont="1" applyBorder="1" applyAlignment="1">
      <alignment horizontal="left" vertical="center"/>
    </xf>
    <xf numFmtId="0" fontId="15" fillId="2" borderId="87" xfId="0" applyFont="1" applyFill="1" applyBorder="1" applyAlignment="1">
      <alignment horizontal="center" vertical="center" textRotation="255"/>
    </xf>
    <xf numFmtId="0" fontId="15" fillId="2" borderId="59" xfId="0" applyFont="1" applyFill="1" applyBorder="1" applyAlignment="1">
      <alignment horizontal="center" vertical="center" textRotation="255"/>
    </xf>
    <xf numFmtId="0" fontId="15" fillId="0" borderId="80" xfId="0" applyFont="1" applyBorder="1" applyAlignment="1">
      <alignment horizontal="left" vertical="center"/>
    </xf>
    <xf numFmtId="0" fontId="16" fillId="0" borderId="67" xfId="0" applyFont="1" applyBorder="1" applyAlignment="1">
      <alignment horizontal="left" vertical="center"/>
    </xf>
    <xf numFmtId="0" fontId="16" fillId="0" borderId="113" xfId="0" applyFont="1" applyBorder="1" applyAlignment="1">
      <alignment horizontal="left" vertical="center"/>
    </xf>
    <xf numFmtId="0" fontId="16" fillId="0" borderId="80" xfId="0" applyFont="1" applyBorder="1" applyAlignment="1">
      <alignment horizontal="left" vertical="center"/>
    </xf>
    <xf numFmtId="0" fontId="15" fillId="2" borderId="86" xfId="0" applyFont="1" applyFill="1" applyBorder="1" applyAlignment="1">
      <alignment horizontal="center" vertical="center"/>
    </xf>
    <xf numFmtId="0" fontId="15" fillId="2" borderId="89" xfId="0" applyFont="1" applyFill="1" applyBorder="1" applyAlignment="1">
      <alignment horizontal="center" vertical="center"/>
    </xf>
    <xf numFmtId="0" fontId="15" fillId="2" borderId="90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5" fillId="2" borderId="67" xfId="0" applyFont="1" applyFill="1" applyBorder="1" applyAlignment="1">
      <alignment horizontal="center" vertical="center"/>
    </xf>
    <xf numFmtId="0" fontId="15" fillId="2" borderId="113" xfId="0" applyFont="1" applyFill="1" applyBorder="1" applyAlignment="1">
      <alignment horizontal="center" vertical="center"/>
    </xf>
    <xf numFmtId="0" fontId="15" fillId="2" borderId="114" xfId="0" applyFont="1" applyFill="1" applyBorder="1" applyAlignment="1">
      <alignment horizontal="center" vertical="center"/>
    </xf>
    <xf numFmtId="0" fontId="15" fillId="5" borderId="64" xfId="0" applyFont="1" applyFill="1" applyBorder="1" applyAlignment="1">
      <alignment horizontal="left" vertical="center"/>
    </xf>
    <xf numFmtId="0" fontId="15" fillId="5" borderId="62" xfId="0" applyFont="1" applyFill="1" applyBorder="1" applyAlignment="1">
      <alignment horizontal="left" vertical="center"/>
    </xf>
    <xf numFmtId="0" fontId="15" fillId="5" borderId="65" xfId="0" applyFont="1" applyFill="1" applyBorder="1" applyAlignment="1">
      <alignment horizontal="left" vertical="center"/>
    </xf>
    <xf numFmtId="0" fontId="18" fillId="2" borderId="103" xfId="0" applyFont="1" applyFill="1" applyBorder="1" applyAlignment="1">
      <alignment horizontal="center" vertical="center"/>
    </xf>
    <xf numFmtId="0" fontId="18" fillId="2" borderId="94" xfId="0" applyFont="1" applyFill="1" applyBorder="1" applyAlignment="1">
      <alignment horizontal="center" vertical="center"/>
    </xf>
    <xf numFmtId="0" fontId="18" fillId="2" borderId="102" xfId="0" applyFont="1" applyFill="1" applyBorder="1" applyAlignment="1">
      <alignment horizontal="center" vertical="center"/>
    </xf>
    <xf numFmtId="0" fontId="18" fillId="5" borderId="91" xfId="0" applyFont="1" applyFill="1" applyBorder="1" applyAlignment="1">
      <alignment horizontal="left" vertical="center"/>
    </xf>
    <xf numFmtId="0" fontId="18" fillId="5" borderId="93" xfId="0" applyFont="1" applyFill="1" applyBorder="1" applyAlignment="1">
      <alignment horizontal="left" vertical="center"/>
    </xf>
    <xf numFmtId="0" fontId="18" fillId="5" borderId="100" xfId="0" applyFont="1" applyFill="1" applyBorder="1" applyAlignment="1">
      <alignment horizontal="left" vertical="center"/>
    </xf>
    <xf numFmtId="0" fontId="15" fillId="2" borderId="105" xfId="0" applyFont="1" applyFill="1" applyBorder="1" applyAlignment="1">
      <alignment horizontal="center" vertical="center"/>
    </xf>
    <xf numFmtId="0" fontId="15" fillId="2" borderId="96" xfId="0" applyFont="1" applyFill="1" applyBorder="1" applyAlignment="1">
      <alignment horizontal="center" vertical="center"/>
    </xf>
    <xf numFmtId="0" fontId="15" fillId="2" borderId="82" xfId="0" applyFont="1" applyFill="1" applyBorder="1" applyAlignment="1">
      <alignment horizontal="center" vertical="center"/>
    </xf>
    <xf numFmtId="0" fontId="15" fillId="2" borderId="88" xfId="0" applyFont="1" applyFill="1" applyBorder="1" applyAlignment="1">
      <alignment horizontal="center" vertical="center"/>
    </xf>
    <xf numFmtId="0" fontId="15" fillId="5" borderId="105" xfId="0" applyFont="1" applyFill="1" applyBorder="1" applyAlignment="1">
      <alignment horizontal="center" vertical="center"/>
    </xf>
    <xf numFmtId="0" fontId="15" fillId="5" borderId="89" xfId="0" applyFont="1" applyFill="1" applyBorder="1" applyAlignment="1">
      <alignment horizontal="center" vertical="center"/>
    </xf>
    <xf numFmtId="0" fontId="15" fillId="5" borderId="90" xfId="0" applyFont="1" applyFill="1" applyBorder="1" applyAlignment="1">
      <alignment horizontal="center" vertical="center"/>
    </xf>
    <xf numFmtId="0" fontId="15" fillId="5" borderId="82" xfId="0" applyFont="1" applyFill="1" applyBorder="1" applyAlignment="1">
      <alignment horizontal="center" vertical="center"/>
    </xf>
    <xf numFmtId="0" fontId="15" fillId="5" borderId="88" xfId="0" applyFont="1" applyFill="1" applyBorder="1" applyAlignment="1">
      <alignment horizontal="center" vertical="center"/>
    </xf>
    <xf numFmtId="0" fontId="15" fillId="5" borderId="106" xfId="0" applyFont="1" applyFill="1" applyBorder="1" applyAlignment="1">
      <alignment horizontal="center" vertical="center"/>
    </xf>
    <xf numFmtId="0" fontId="15" fillId="5" borderId="107" xfId="0" applyFont="1" applyFill="1" applyBorder="1" applyAlignment="1">
      <alignment horizontal="center" vertical="center"/>
    </xf>
    <xf numFmtId="0" fontId="15" fillId="5" borderId="98" xfId="0" applyFont="1" applyFill="1" applyBorder="1" applyAlignment="1">
      <alignment horizontal="center" vertical="center"/>
    </xf>
    <xf numFmtId="0" fontId="15" fillId="5" borderId="109" xfId="0" applyFont="1" applyFill="1" applyBorder="1" applyAlignment="1">
      <alignment horizontal="center" vertical="center"/>
    </xf>
    <xf numFmtId="0" fontId="15" fillId="5" borderId="78" xfId="0" applyFont="1" applyFill="1" applyBorder="1" applyAlignment="1">
      <alignment horizontal="center" vertical="center"/>
    </xf>
    <xf numFmtId="0" fontId="15" fillId="5" borderId="79" xfId="0" applyFont="1" applyFill="1" applyBorder="1" applyAlignment="1">
      <alignment horizontal="center" vertical="center"/>
    </xf>
    <xf numFmtId="0" fontId="17" fillId="2" borderId="73" xfId="0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center" vertical="center"/>
    </xf>
    <xf numFmtId="0" fontId="17" fillId="2" borderId="76" xfId="0" applyFont="1" applyFill="1" applyBorder="1" applyAlignment="1">
      <alignment horizontal="center" vertical="center"/>
    </xf>
    <xf numFmtId="0" fontId="15" fillId="5" borderId="73" xfId="0" applyFont="1" applyFill="1" applyBorder="1" applyAlignment="1">
      <alignment horizontal="left" vertical="center"/>
    </xf>
    <xf numFmtId="0" fontId="15" fillId="5" borderId="71" xfId="0" applyFont="1" applyFill="1" applyBorder="1" applyAlignment="1">
      <alignment horizontal="left" vertical="center"/>
    </xf>
    <xf numFmtId="0" fontId="15" fillId="5" borderId="76" xfId="0" applyFont="1" applyFill="1" applyBorder="1" applyAlignment="1">
      <alignment horizontal="left" vertical="center"/>
    </xf>
    <xf numFmtId="0" fontId="15" fillId="2" borderId="70" xfId="0" applyFont="1" applyFill="1" applyBorder="1" applyAlignment="1">
      <alignment horizontal="center" vertical="center"/>
    </xf>
    <xf numFmtId="0" fontId="15" fillId="2" borderId="71" xfId="0" applyFont="1" applyFill="1" applyBorder="1" applyAlignment="1">
      <alignment horizontal="center" vertical="center"/>
    </xf>
    <xf numFmtId="0" fontId="15" fillId="2" borderId="76" xfId="0" applyFont="1" applyFill="1" applyBorder="1" applyAlignment="1">
      <alignment horizontal="center" vertical="center"/>
    </xf>
    <xf numFmtId="0" fontId="15" fillId="0" borderId="100" xfId="0" applyFont="1" applyBorder="1" applyAlignment="1">
      <alignment horizontal="left" vertical="center"/>
    </xf>
    <xf numFmtId="0" fontId="15" fillId="2" borderId="101" xfId="0" applyFont="1" applyFill="1" applyBorder="1" applyAlignment="1">
      <alignment horizontal="center" vertical="center"/>
    </xf>
    <xf numFmtId="0" fontId="15" fillId="2" borderId="93" xfId="0" applyFont="1" applyFill="1" applyBorder="1" applyAlignment="1">
      <alignment horizontal="center" vertical="center"/>
    </xf>
    <xf numFmtId="0" fontId="15" fillId="2" borderId="100" xfId="0" applyFont="1" applyFill="1" applyBorder="1" applyAlignment="1">
      <alignment horizontal="center" vertical="center"/>
    </xf>
    <xf numFmtId="0" fontId="17" fillId="2" borderId="101" xfId="0" applyFont="1" applyFill="1" applyBorder="1" applyAlignment="1">
      <alignment horizontal="center" vertical="center"/>
    </xf>
    <xf numFmtId="0" fontId="17" fillId="2" borderId="93" xfId="0" applyFont="1" applyFill="1" applyBorder="1" applyAlignment="1">
      <alignment horizontal="center" vertical="center"/>
    </xf>
    <xf numFmtId="0" fontId="17" fillId="2" borderId="100" xfId="0" applyFont="1" applyFill="1" applyBorder="1" applyAlignment="1">
      <alignment horizontal="center" vertical="center"/>
    </xf>
    <xf numFmtId="0" fontId="15" fillId="5" borderId="91" xfId="0" applyFont="1" applyFill="1" applyBorder="1" applyAlignment="1">
      <alignment horizontal="left" vertical="center"/>
    </xf>
    <xf numFmtId="0" fontId="15" fillId="5" borderId="93" xfId="0" applyFont="1" applyFill="1" applyBorder="1" applyAlignment="1">
      <alignment horizontal="left" vertical="center"/>
    </xf>
    <xf numFmtId="0" fontId="15" fillId="5" borderId="100" xfId="0" applyFont="1" applyFill="1" applyBorder="1" applyAlignment="1">
      <alignment horizontal="left" vertical="center"/>
    </xf>
    <xf numFmtId="0" fontId="15" fillId="2" borderId="108" xfId="0" applyFont="1" applyFill="1" applyBorder="1" applyAlignment="1">
      <alignment horizontal="center" vertical="center"/>
    </xf>
    <xf numFmtId="0" fontId="15" fillId="2" borderId="97" xfId="0" applyFont="1" applyFill="1" applyBorder="1" applyAlignment="1">
      <alignment horizontal="center" vertical="center"/>
    </xf>
    <xf numFmtId="0" fontId="15" fillId="2" borderId="98" xfId="0" applyFont="1" applyFill="1" applyBorder="1" applyAlignment="1">
      <alignment horizontal="center" vertical="center"/>
    </xf>
    <xf numFmtId="0" fontId="15" fillId="2" borderId="99" xfId="0" applyFont="1" applyFill="1" applyBorder="1" applyAlignment="1">
      <alignment horizontal="center" vertical="center"/>
    </xf>
    <xf numFmtId="0" fontId="15" fillId="5" borderId="116" xfId="0" applyFont="1" applyFill="1" applyBorder="1" applyAlignment="1">
      <alignment horizontal="left" vertical="center"/>
    </xf>
    <xf numFmtId="0" fontId="15" fillId="5" borderId="106" xfId="0" applyFont="1" applyFill="1" applyBorder="1" applyAlignment="1">
      <alignment horizontal="left" vertical="center"/>
    </xf>
    <xf numFmtId="0" fontId="15" fillId="5" borderId="117" xfId="0" applyFont="1" applyFill="1" applyBorder="1" applyAlignment="1">
      <alignment horizontal="left" vertical="center"/>
    </xf>
    <xf numFmtId="0" fontId="15" fillId="5" borderId="97" xfId="0" applyFont="1" applyFill="1" applyBorder="1" applyAlignment="1">
      <alignment horizontal="left" vertical="center"/>
    </xf>
    <xf numFmtId="0" fontId="15" fillId="5" borderId="98" xfId="0" applyFont="1" applyFill="1" applyBorder="1" applyAlignment="1">
      <alignment horizontal="left" vertical="center"/>
    </xf>
    <xf numFmtId="0" fontId="15" fillId="5" borderId="99" xfId="0" applyFont="1" applyFill="1" applyBorder="1" applyAlignment="1">
      <alignment horizontal="left" vertical="center"/>
    </xf>
    <xf numFmtId="0" fontId="15" fillId="2" borderId="110" xfId="0" applyFont="1" applyFill="1" applyBorder="1" applyAlignment="1">
      <alignment horizontal="center" vertical="center"/>
    </xf>
    <xf numFmtId="0" fontId="15" fillId="2" borderId="111" xfId="0" applyFont="1" applyFill="1" applyBorder="1" applyAlignment="1">
      <alignment horizontal="center" vertical="center"/>
    </xf>
    <xf numFmtId="0" fontId="15" fillId="2" borderId="112" xfId="0" applyFont="1" applyFill="1" applyBorder="1" applyAlignment="1">
      <alignment horizontal="center" vertical="center"/>
    </xf>
    <xf numFmtId="179" fontId="15" fillId="5" borderId="110" xfId="2" applyNumberFormat="1" applyFont="1" applyFill="1" applyBorder="1" applyAlignment="1">
      <alignment horizontal="center" vertical="center"/>
    </xf>
    <xf numFmtId="179" fontId="15" fillId="5" borderId="111" xfId="2" applyNumberFormat="1" applyFont="1" applyFill="1" applyBorder="1" applyAlignment="1">
      <alignment horizontal="center" vertical="center"/>
    </xf>
    <xf numFmtId="179" fontId="15" fillId="5" borderId="112" xfId="2" applyNumberFormat="1" applyFont="1" applyFill="1" applyBorder="1" applyAlignment="1">
      <alignment horizontal="center" vertical="center"/>
    </xf>
    <xf numFmtId="0" fontId="15" fillId="0" borderId="43" xfId="0" applyFont="1" applyBorder="1" applyAlignment="1" applyProtection="1">
      <alignment horizontal="left" vertical="center"/>
    </xf>
    <xf numFmtId="0" fontId="15" fillId="5" borderId="87" xfId="0" applyFont="1" applyFill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37" xfId="0" applyFont="1" applyBorder="1" applyAlignment="1" applyProtection="1">
      <alignment horizontal="left" vertical="center"/>
    </xf>
    <xf numFmtId="0" fontId="15" fillId="0" borderId="1" xfId="0" applyFont="1" applyBorder="1" applyProtection="1">
      <alignment vertical="center"/>
    </xf>
    <xf numFmtId="0" fontId="15" fillId="0" borderId="5" xfId="0" applyFont="1" applyBorder="1" applyAlignment="1" applyProtection="1">
      <alignment horizontal="center" vertical="center" textRotation="255"/>
    </xf>
    <xf numFmtId="0" fontId="15" fillId="0" borderId="11" xfId="0" applyFont="1" applyBorder="1" applyAlignment="1" applyProtection="1">
      <alignment horizontal="center" vertical="center" textRotation="255"/>
    </xf>
    <xf numFmtId="0" fontId="15" fillId="0" borderId="26" xfId="0" applyFont="1" applyBorder="1" applyAlignment="1" applyProtection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0" fontId="15" fillId="0" borderId="87" xfId="0" applyFont="1" applyBorder="1" applyAlignment="1">
      <alignment horizontal="left" vertical="center"/>
    </xf>
    <xf numFmtId="0" fontId="15" fillId="5" borderId="58" xfId="0" applyFont="1" applyFill="1" applyBorder="1" applyAlignment="1">
      <alignment horizontal="center" vertical="center"/>
    </xf>
    <xf numFmtId="0" fontId="15" fillId="2" borderId="60" xfId="0" applyFont="1" applyFill="1" applyBorder="1" applyAlignment="1">
      <alignment horizontal="center" vertical="center"/>
    </xf>
    <xf numFmtId="0" fontId="15" fillId="5" borderId="78" xfId="0" applyFont="1" applyFill="1" applyBorder="1" applyAlignment="1">
      <alignment horizontal="left" vertical="center"/>
    </xf>
    <xf numFmtId="0" fontId="15" fillId="5" borderId="79" xfId="0" applyFont="1" applyFill="1" applyBorder="1" applyAlignment="1">
      <alignment horizontal="left" vertical="center"/>
    </xf>
    <xf numFmtId="0" fontId="15" fillId="5" borderId="59" xfId="0" applyFont="1" applyFill="1" applyBorder="1" applyAlignment="1">
      <alignment horizontal="left" vertical="center"/>
    </xf>
    <xf numFmtId="0" fontId="15" fillId="5" borderId="93" xfId="0" applyFont="1" applyFill="1" applyBorder="1" applyAlignment="1">
      <alignment horizontal="center" vertical="center"/>
    </xf>
    <xf numFmtId="0" fontId="15" fillId="0" borderId="6" xfId="0" applyFont="1" applyBorder="1" applyAlignment="1" applyProtection="1">
      <alignment horizontal="center" vertical="center" textRotation="255"/>
    </xf>
    <xf numFmtId="0" fontId="15" fillId="2" borderId="91" xfId="0" applyFont="1" applyFill="1" applyBorder="1" applyAlignment="1">
      <alignment horizontal="center" vertical="center"/>
    </xf>
    <xf numFmtId="179" fontId="15" fillId="5" borderId="91" xfId="0" applyNumberFormat="1" applyFont="1" applyFill="1" applyBorder="1" applyAlignment="1">
      <alignment horizontal="center" vertical="center"/>
    </xf>
    <xf numFmtId="179" fontId="15" fillId="5" borderId="93" xfId="0" applyNumberFormat="1" applyFont="1" applyFill="1" applyBorder="1" applyAlignment="1">
      <alignment horizontal="center" vertical="center"/>
    </xf>
    <xf numFmtId="179" fontId="15" fillId="5" borderId="92" xfId="0" applyNumberFormat="1" applyFont="1" applyFill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8" fillId="5" borderId="116" xfId="0" applyFont="1" applyFill="1" applyBorder="1" applyAlignment="1">
      <alignment horizontal="left" vertical="top" wrapText="1"/>
    </xf>
    <xf numFmtId="0" fontId="18" fillId="5" borderId="106" xfId="0" applyFont="1" applyFill="1" applyBorder="1" applyAlignment="1">
      <alignment horizontal="left" vertical="top" wrapText="1"/>
    </xf>
    <xf numFmtId="0" fontId="18" fillId="5" borderId="107" xfId="0" applyFont="1" applyFill="1" applyBorder="1" applyAlignment="1">
      <alignment horizontal="left" vertical="top" wrapText="1"/>
    </xf>
    <xf numFmtId="0" fontId="18" fillId="5" borderId="108" xfId="0" applyFont="1" applyFill="1" applyBorder="1" applyAlignment="1">
      <alignment horizontal="left" vertical="top" wrapText="1"/>
    </xf>
    <xf numFmtId="0" fontId="18" fillId="5" borderId="77" xfId="0" applyFont="1" applyFill="1" applyBorder="1" applyAlignment="1">
      <alignment horizontal="left" vertical="top" wrapText="1"/>
    </xf>
    <xf numFmtId="0" fontId="15" fillId="2" borderId="95" xfId="0" applyFont="1" applyFill="1" applyBorder="1" applyAlignment="1">
      <alignment horizontal="center" vertical="center"/>
    </xf>
    <xf numFmtId="0" fontId="15" fillId="2" borderId="64" xfId="0" applyFont="1" applyFill="1" applyBorder="1" applyAlignment="1">
      <alignment horizontal="center" vertical="center"/>
    </xf>
    <xf numFmtId="0" fontId="15" fillId="2" borderId="62" xfId="0" applyFont="1" applyFill="1" applyBorder="1" applyAlignment="1">
      <alignment horizontal="center" vertical="center"/>
    </xf>
    <xf numFmtId="0" fontId="15" fillId="5" borderId="63" xfId="0" applyFont="1" applyFill="1" applyBorder="1" applyAlignment="1">
      <alignment horizontal="left" vertical="center"/>
    </xf>
    <xf numFmtId="0" fontId="15" fillId="0" borderId="91" xfId="0" applyFont="1" applyBorder="1" applyAlignment="1">
      <alignment horizontal="right" vertical="center"/>
    </xf>
    <xf numFmtId="0" fontId="15" fillId="0" borderId="93" xfId="0" applyFont="1" applyBorder="1" applyAlignment="1">
      <alignment horizontal="right" vertical="center"/>
    </xf>
    <xf numFmtId="0" fontId="15" fillId="0" borderId="92" xfId="0" applyFont="1" applyBorder="1" applyAlignment="1">
      <alignment horizontal="right" vertical="center"/>
    </xf>
    <xf numFmtId="0" fontId="15" fillId="5" borderId="73" xfId="0" applyFont="1" applyFill="1" applyBorder="1" applyAlignment="1">
      <alignment horizontal="center" vertical="center"/>
    </xf>
    <xf numFmtId="0" fontId="15" fillId="5" borderId="74" xfId="0" applyFont="1" applyFill="1" applyBorder="1" applyAlignment="1">
      <alignment horizontal="center" vertical="center"/>
    </xf>
    <xf numFmtId="0" fontId="15" fillId="0" borderId="73" xfId="0" applyFont="1" applyBorder="1" applyAlignment="1">
      <alignment horizontal="left" vertical="center"/>
    </xf>
    <xf numFmtId="0" fontId="15" fillId="0" borderId="71" xfId="0" applyFont="1" applyBorder="1" applyAlignment="1">
      <alignment horizontal="left" vertical="center"/>
    </xf>
    <xf numFmtId="0" fontId="23" fillId="2" borderId="91" xfId="0" applyFont="1" applyFill="1" applyBorder="1" applyAlignment="1">
      <alignment horizontal="center" vertical="center"/>
    </xf>
    <xf numFmtId="0" fontId="23" fillId="2" borderId="93" xfId="0" applyFont="1" applyFill="1" applyBorder="1" applyAlignment="1">
      <alignment horizontal="center" vertical="center"/>
    </xf>
    <xf numFmtId="0" fontId="23" fillId="2" borderId="100" xfId="0" applyFont="1" applyFill="1" applyBorder="1" applyAlignment="1">
      <alignment horizontal="center" vertical="center"/>
    </xf>
    <xf numFmtId="0" fontId="15" fillId="5" borderId="103" xfId="0" applyFont="1" applyFill="1" applyBorder="1" applyAlignment="1">
      <alignment horizontal="left" vertical="center"/>
    </xf>
    <xf numFmtId="0" fontId="15" fillId="5" borderId="94" xfId="0" applyFont="1" applyFill="1" applyBorder="1" applyAlignment="1">
      <alignment horizontal="left" vertical="center"/>
    </xf>
    <xf numFmtId="0" fontId="15" fillId="5" borderId="102" xfId="0" applyFont="1" applyFill="1" applyBorder="1" applyAlignment="1">
      <alignment horizontal="left" vertical="center"/>
    </xf>
    <xf numFmtId="0" fontId="15" fillId="2" borderId="94" xfId="0" applyFont="1" applyFill="1" applyBorder="1" applyAlignment="1">
      <alignment horizontal="center" vertical="center"/>
    </xf>
    <xf numFmtId="0" fontId="15" fillId="2" borderId="102" xfId="0" applyFont="1" applyFill="1" applyBorder="1" applyAlignment="1">
      <alignment horizontal="center" vertical="center"/>
    </xf>
    <xf numFmtId="0" fontId="15" fillId="0" borderId="89" xfId="0" applyFont="1" applyBorder="1" applyAlignment="1">
      <alignment horizontal="left" vertical="center"/>
    </xf>
    <xf numFmtId="0" fontId="15" fillId="0" borderId="90" xfId="0" applyFont="1" applyBorder="1" applyAlignment="1">
      <alignment horizontal="left" vertical="center"/>
    </xf>
    <xf numFmtId="0" fontId="15" fillId="0" borderId="74" xfId="0" applyFont="1" applyBorder="1" applyAlignment="1">
      <alignment horizontal="left" vertical="center"/>
    </xf>
    <xf numFmtId="0" fontId="15" fillId="2" borderId="65" xfId="0" applyFont="1" applyFill="1" applyBorder="1" applyAlignment="1">
      <alignment horizontal="center" vertical="center"/>
    </xf>
    <xf numFmtId="3" fontId="15" fillId="5" borderId="62" xfId="0" applyNumberFormat="1" applyFont="1" applyFill="1" applyBorder="1" applyAlignment="1">
      <alignment horizontal="right" vertical="center"/>
    </xf>
    <xf numFmtId="0" fontId="15" fillId="5" borderId="107" xfId="0" applyFont="1" applyFill="1" applyBorder="1" applyAlignment="1">
      <alignment horizontal="left" vertical="center"/>
    </xf>
    <xf numFmtId="0" fontId="15" fillId="5" borderId="77" xfId="0" applyFont="1" applyFill="1" applyBorder="1" applyAlignment="1">
      <alignment horizontal="left" vertical="center"/>
    </xf>
    <xf numFmtId="0" fontId="15" fillId="5" borderId="72" xfId="0" applyFont="1" applyFill="1" applyBorder="1" applyAlignment="1">
      <alignment horizontal="left" vertical="center"/>
    </xf>
    <xf numFmtId="179" fontId="15" fillId="5" borderId="78" xfId="0" applyNumberFormat="1" applyFont="1" applyFill="1" applyBorder="1" applyAlignment="1">
      <alignment horizontal="center" vertical="center"/>
    </xf>
    <xf numFmtId="179" fontId="15" fillId="5" borderId="79" xfId="0" applyNumberFormat="1" applyFont="1" applyFill="1" applyBorder="1" applyAlignment="1">
      <alignment horizontal="center" vertical="center"/>
    </xf>
    <xf numFmtId="0" fontId="15" fillId="0" borderId="5" xfId="0" applyFont="1" applyBorder="1" applyAlignment="1" applyProtection="1">
      <alignment vertical="center" textRotation="255"/>
    </xf>
    <xf numFmtId="0" fontId="15" fillId="0" borderId="11" xfId="0" applyFont="1" applyBorder="1" applyAlignment="1" applyProtection="1">
      <alignment vertical="center" textRotation="255"/>
    </xf>
    <xf numFmtId="0" fontId="15" fillId="0" borderId="6" xfId="0" applyFont="1" applyBorder="1" applyAlignment="1" applyProtection="1">
      <alignment vertical="center" textRotation="255"/>
    </xf>
    <xf numFmtId="0" fontId="15" fillId="0" borderId="7" xfId="0" applyFont="1" applyBorder="1" applyAlignment="1" applyProtection="1">
      <alignment horizontal="left" vertical="center"/>
    </xf>
    <xf numFmtId="0" fontId="15" fillId="0" borderId="8" xfId="0" applyFont="1" applyBorder="1" applyProtection="1">
      <alignment vertical="center"/>
    </xf>
    <xf numFmtId="0" fontId="15" fillId="2" borderId="57" xfId="0" applyFont="1" applyFill="1" applyBorder="1" applyAlignment="1">
      <alignment horizontal="center" vertical="center" textRotation="255"/>
    </xf>
    <xf numFmtId="0" fontId="15" fillId="5" borderId="78" xfId="0" applyFont="1" applyFill="1" applyBorder="1" applyAlignment="1">
      <alignment horizontal="left" vertical="center" wrapText="1"/>
    </xf>
    <xf numFmtId="0" fontId="15" fillId="5" borderId="79" xfId="0" applyFont="1" applyFill="1" applyBorder="1" applyAlignment="1">
      <alignment horizontal="left" vertical="center" wrapText="1"/>
    </xf>
    <xf numFmtId="0" fontId="15" fillId="5" borderId="59" xfId="0" applyFont="1" applyFill="1" applyBorder="1" applyAlignment="1">
      <alignment horizontal="left" vertical="center" wrapText="1"/>
    </xf>
    <xf numFmtId="0" fontId="15" fillId="2" borderId="61" xfId="0" applyFont="1" applyFill="1" applyBorder="1" applyAlignment="1">
      <alignment horizontal="center" vertical="center"/>
    </xf>
    <xf numFmtId="0" fontId="15" fillId="2" borderId="63" xfId="0" applyFont="1" applyFill="1" applyBorder="1" applyAlignment="1">
      <alignment horizontal="center" vertical="center"/>
    </xf>
    <xf numFmtId="0" fontId="15" fillId="5" borderId="60" xfId="0" applyFont="1" applyFill="1" applyBorder="1" applyAlignment="1">
      <alignment horizontal="center" vertical="center"/>
    </xf>
    <xf numFmtId="0" fontId="15" fillId="0" borderId="119" xfId="0" applyFont="1" applyBorder="1" applyAlignment="1" applyProtection="1">
      <alignment horizontal="left" vertical="center"/>
    </xf>
    <xf numFmtId="0" fontId="15" fillId="0" borderId="120" xfId="0" applyFont="1" applyBorder="1" applyAlignment="1" applyProtection="1">
      <alignment horizontal="left" vertical="center"/>
    </xf>
    <xf numFmtId="0" fontId="15" fillId="0" borderId="3" xfId="0" applyFont="1" applyBorder="1" applyAlignment="1" applyProtection="1">
      <alignment horizontal="center" vertical="center"/>
    </xf>
    <xf numFmtId="49" fontId="15" fillId="2" borderId="3" xfId="0" applyNumberFormat="1" applyFont="1" applyFill="1" applyBorder="1" applyAlignment="1" applyProtection="1">
      <alignment horizontal="center" vertical="center"/>
    </xf>
    <xf numFmtId="179" fontId="15" fillId="0" borderId="59" xfId="0" applyNumberFormat="1" applyFont="1" applyBorder="1" applyAlignment="1">
      <alignment horizontal="center" vertical="center"/>
    </xf>
    <xf numFmtId="179" fontId="15" fillId="0" borderId="57" xfId="0" applyNumberFormat="1" applyFont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15" fillId="5" borderId="66" xfId="0" applyFont="1" applyFill="1" applyBorder="1" applyAlignment="1">
      <alignment horizontal="center" vertical="center"/>
    </xf>
    <xf numFmtId="0" fontId="15" fillId="5" borderId="72" xfId="0" applyFont="1" applyFill="1" applyBorder="1" applyAlignment="1">
      <alignment horizontal="center" vertical="center"/>
    </xf>
    <xf numFmtId="0" fontId="18" fillId="5" borderId="79" xfId="0" applyFont="1" applyFill="1" applyBorder="1" applyAlignment="1">
      <alignment horizontal="left" vertical="center"/>
    </xf>
    <xf numFmtId="0" fontId="18" fillId="5" borderId="83" xfId="0" applyFont="1" applyFill="1" applyBorder="1" applyAlignment="1">
      <alignment horizontal="left" vertical="center" wrapText="1"/>
    </xf>
    <xf numFmtId="0" fontId="16" fillId="2" borderId="57" xfId="0" applyFont="1" applyFill="1" applyBorder="1" applyAlignment="1">
      <alignment horizontal="center" vertical="center"/>
    </xf>
    <xf numFmtId="0" fontId="16" fillId="2" borderId="58" xfId="0" applyFont="1" applyFill="1" applyBorder="1" applyAlignment="1">
      <alignment horizontal="center" vertical="center"/>
    </xf>
    <xf numFmtId="0" fontId="18" fillId="5" borderId="95" xfId="0" applyFont="1" applyFill="1" applyBorder="1" applyAlignment="1">
      <alignment horizontal="left" vertical="top" wrapText="1"/>
    </xf>
    <xf numFmtId="0" fontId="18" fillId="5" borderId="66" xfId="0" applyFont="1" applyFill="1" applyBorder="1" applyAlignment="1">
      <alignment horizontal="left" vertical="top" wrapText="1"/>
    </xf>
    <xf numFmtId="0" fontId="18" fillId="5" borderId="67" xfId="0" applyFont="1" applyFill="1" applyBorder="1" applyAlignment="1">
      <alignment horizontal="left" vertical="top" wrapText="1"/>
    </xf>
    <xf numFmtId="179" fontId="16" fillId="5" borderId="83" xfId="0" applyNumberFormat="1" applyFont="1" applyFill="1" applyBorder="1" applyAlignment="1">
      <alignment horizontal="center" vertical="center"/>
    </xf>
    <xf numFmtId="179" fontId="16" fillId="5" borderId="84" xfId="0" applyNumberFormat="1" applyFont="1" applyFill="1" applyBorder="1" applyAlignment="1">
      <alignment horizontal="center" vertical="center"/>
    </xf>
    <xf numFmtId="179" fontId="16" fillId="5" borderId="86" xfId="0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通貨" xfId="2" builtinId="7"/>
    <cellStyle name="通貨 2" xfId="6"/>
    <cellStyle name="標準" xfId="0" builtinId="0"/>
    <cellStyle name="標準 2" xfId="4"/>
    <cellStyle name="標準 3" xfId="3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B629"/>
  <sheetViews>
    <sheetView zoomScaleNormal="100" workbookViewId="0">
      <pane xSplit="5" ySplit="3" topLeftCell="F391" activePane="bottomRight" state="frozen"/>
      <selection pane="topRight" activeCell="F1" sqref="F1"/>
      <selection pane="bottomLeft" activeCell="A4" sqref="A4"/>
      <selection pane="bottomRight" activeCell="D393" sqref="D393:E393"/>
    </sheetView>
  </sheetViews>
  <sheetFormatPr defaultRowHeight="13.5" x14ac:dyDescent="0.15"/>
  <cols>
    <col min="1" max="1" width="4.5" style="100" bestFit="1" customWidth="1"/>
    <col min="2" max="2" width="8.25" style="103" customWidth="1"/>
    <col min="3" max="3" width="17.75" style="100" bestFit="1" customWidth="1"/>
    <col min="4" max="4" width="22.375" style="100" bestFit="1" customWidth="1"/>
    <col min="5" max="5" width="6.375" style="100" bestFit="1" customWidth="1"/>
    <col min="6" max="6" width="32.875" style="121" customWidth="1"/>
    <col min="7" max="34" width="25.625" style="100" customWidth="1"/>
    <col min="35" max="106" width="25.75" style="100" customWidth="1"/>
    <col min="107" max="16384" width="9" style="100"/>
  </cols>
  <sheetData>
    <row r="1" spans="1:106" x14ac:dyDescent="0.15">
      <c r="B1" s="216" t="s">
        <v>0</v>
      </c>
      <c r="C1" s="216"/>
      <c r="D1" s="216"/>
      <c r="E1" s="216"/>
      <c r="F1" s="101"/>
      <c r="G1" s="102"/>
      <c r="H1" s="103"/>
      <c r="I1" s="103"/>
      <c r="K1" s="103"/>
      <c r="L1" s="103"/>
      <c r="N1" s="103"/>
      <c r="O1" s="103"/>
      <c r="Q1" s="103"/>
      <c r="R1" s="103"/>
      <c r="T1" s="103"/>
      <c r="U1" s="103"/>
      <c r="V1" s="103"/>
      <c r="W1" s="103"/>
      <c r="X1" s="103"/>
      <c r="Z1" s="103"/>
      <c r="AA1" s="103"/>
      <c r="AC1" s="103"/>
      <c r="AD1" s="103"/>
      <c r="AF1" s="103"/>
      <c r="AG1" s="103"/>
      <c r="AI1" s="103"/>
      <c r="AJ1" s="103"/>
    </row>
    <row r="2" spans="1:106" x14ac:dyDescent="0.15">
      <c r="A2" s="104">
        <v>1</v>
      </c>
      <c r="B2" s="217" t="s">
        <v>1</v>
      </c>
      <c r="C2" s="218"/>
      <c r="D2" s="218"/>
      <c r="E2" s="219"/>
      <c r="F2" s="220" t="s">
        <v>2</v>
      </c>
      <c r="G2" s="104">
        <v>1</v>
      </c>
      <c r="H2" s="104">
        <v>2</v>
      </c>
      <c r="I2" s="104">
        <v>3</v>
      </c>
      <c r="J2" s="104"/>
      <c r="K2" s="104">
        <v>5</v>
      </c>
      <c r="L2" s="104">
        <v>6</v>
      </c>
      <c r="M2" s="104">
        <v>7</v>
      </c>
      <c r="N2" s="104">
        <v>8</v>
      </c>
      <c r="O2" s="104">
        <v>9</v>
      </c>
      <c r="P2" s="104">
        <v>10</v>
      </c>
      <c r="Q2" s="104">
        <v>11</v>
      </c>
      <c r="R2" s="104">
        <v>12</v>
      </c>
      <c r="S2" s="104">
        <v>13</v>
      </c>
      <c r="T2" s="104">
        <v>14</v>
      </c>
      <c r="U2" s="104">
        <v>15</v>
      </c>
      <c r="V2" s="104">
        <v>16</v>
      </c>
      <c r="W2" s="104">
        <v>17</v>
      </c>
      <c r="X2" s="104">
        <v>18</v>
      </c>
      <c r="Y2" s="104">
        <v>19</v>
      </c>
      <c r="Z2" s="104">
        <v>20</v>
      </c>
      <c r="AA2" s="104">
        <v>21</v>
      </c>
      <c r="AB2" s="104">
        <v>22</v>
      </c>
      <c r="AC2" s="104">
        <v>23</v>
      </c>
      <c r="AD2" s="104">
        <v>24</v>
      </c>
      <c r="AE2" s="104">
        <v>25</v>
      </c>
      <c r="AF2" s="104">
        <v>26</v>
      </c>
      <c r="AG2" s="104">
        <v>27</v>
      </c>
      <c r="AH2" s="104">
        <v>28</v>
      </c>
      <c r="AI2" s="104">
        <v>29</v>
      </c>
      <c r="AJ2" s="104">
        <v>30</v>
      </c>
      <c r="AK2" s="104">
        <v>31</v>
      </c>
      <c r="AL2" s="104">
        <v>32</v>
      </c>
      <c r="AM2" s="104">
        <v>33</v>
      </c>
      <c r="AN2" s="104">
        <v>34</v>
      </c>
      <c r="AO2" s="104">
        <v>35</v>
      </c>
      <c r="AP2" s="104">
        <v>36</v>
      </c>
      <c r="AQ2" s="104">
        <v>37</v>
      </c>
      <c r="AR2" s="104">
        <v>38</v>
      </c>
      <c r="AS2" s="104">
        <v>39</v>
      </c>
      <c r="AT2" s="104">
        <v>40</v>
      </c>
      <c r="AU2" s="104">
        <v>41</v>
      </c>
      <c r="AV2" s="104">
        <v>42</v>
      </c>
      <c r="AW2" s="104">
        <v>43</v>
      </c>
      <c r="AX2" s="104">
        <v>44</v>
      </c>
      <c r="AY2" s="104">
        <v>45</v>
      </c>
      <c r="AZ2" s="104">
        <v>46</v>
      </c>
      <c r="BA2" s="104">
        <v>47</v>
      </c>
      <c r="BB2" s="104">
        <v>48</v>
      </c>
      <c r="BC2" s="104">
        <v>49</v>
      </c>
      <c r="BD2" s="104">
        <v>50</v>
      </c>
      <c r="BE2" s="104">
        <v>51</v>
      </c>
      <c r="BF2" s="104">
        <v>52</v>
      </c>
      <c r="BG2" s="104">
        <v>53</v>
      </c>
      <c r="BH2" s="104">
        <v>54</v>
      </c>
      <c r="BI2" s="104">
        <v>55</v>
      </c>
      <c r="BJ2" s="104">
        <v>56</v>
      </c>
      <c r="BK2" s="104">
        <v>57</v>
      </c>
      <c r="BL2" s="104">
        <v>58</v>
      </c>
      <c r="BM2" s="104">
        <v>59</v>
      </c>
      <c r="BN2" s="104">
        <v>60</v>
      </c>
      <c r="BO2" s="104">
        <v>61</v>
      </c>
      <c r="BP2" s="104">
        <v>62</v>
      </c>
      <c r="BQ2" s="104">
        <v>63</v>
      </c>
      <c r="BR2" s="104">
        <v>64</v>
      </c>
      <c r="BS2" s="104">
        <v>65</v>
      </c>
      <c r="BT2" s="104">
        <v>66</v>
      </c>
      <c r="BU2" s="104">
        <v>67</v>
      </c>
      <c r="BV2" s="104">
        <v>68</v>
      </c>
      <c r="BW2" s="104">
        <v>69</v>
      </c>
      <c r="BX2" s="104">
        <v>70</v>
      </c>
      <c r="BY2" s="104">
        <v>71</v>
      </c>
      <c r="BZ2" s="104">
        <v>72</v>
      </c>
      <c r="CA2" s="104">
        <v>73</v>
      </c>
      <c r="CB2" s="104">
        <v>74</v>
      </c>
      <c r="CC2" s="104">
        <v>75</v>
      </c>
      <c r="CD2" s="104">
        <v>76</v>
      </c>
      <c r="CE2" s="104">
        <v>77</v>
      </c>
      <c r="CF2" s="104">
        <v>78</v>
      </c>
      <c r="CG2" s="104">
        <v>79</v>
      </c>
      <c r="CH2" s="104">
        <v>80</v>
      </c>
      <c r="CI2" s="104">
        <v>81</v>
      </c>
      <c r="CJ2" s="104">
        <v>82</v>
      </c>
      <c r="CK2" s="104">
        <v>83</v>
      </c>
      <c r="CL2" s="104">
        <v>84</v>
      </c>
      <c r="CM2" s="104">
        <v>85</v>
      </c>
      <c r="CN2" s="104">
        <v>86</v>
      </c>
      <c r="CO2" s="104">
        <v>87</v>
      </c>
      <c r="CP2" s="104">
        <v>88</v>
      </c>
      <c r="CQ2" s="104">
        <v>89</v>
      </c>
      <c r="CR2" s="104">
        <v>90</v>
      </c>
      <c r="CS2" s="104">
        <v>91</v>
      </c>
      <c r="CT2" s="104">
        <v>92</v>
      </c>
      <c r="CU2" s="104">
        <v>93</v>
      </c>
      <c r="CV2" s="104">
        <v>94</v>
      </c>
      <c r="CW2" s="104">
        <v>95</v>
      </c>
      <c r="CX2" s="104">
        <v>96</v>
      </c>
      <c r="CY2" s="104">
        <v>97</v>
      </c>
      <c r="CZ2" s="104">
        <v>98</v>
      </c>
      <c r="DA2" s="104">
        <v>99</v>
      </c>
      <c r="DB2" s="104">
        <v>100</v>
      </c>
    </row>
    <row r="3" spans="1:106" s="105" customFormat="1" x14ac:dyDescent="0.15">
      <c r="A3" s="104">
        <v>2</v>
      </c>
      <c r="B3" s="222" t="s">
        <v>3</v>
      </c>
      <c r="C3" s="222"/>
      <c r="D3" s="1" t="s">
        <v>4</v>
      </c>
      <c r="E3" s="1"/>
      <c r="F3" s="221"/>
      <c r="G3" s="2" t="s">
        <v>776</v>
      </c>
      <c r="H3" s="2" t="s">
        <v>584</v>
      </c>
      <c r="I3" s="2" t="s">
        <v>777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</row>
    <row r="4" spans="1:106" x14ac:dyDescent="0.15">
      <c r="A4" s="104">
        <v>3</v>
      </c>
      <c r="B4" s="223" t="s">
        <v>5</v>
      </c>
      <c r="C4" s="226" t="s">
        <v>6</v>
      </c>
      <c r="D4" s="227"/>
      <c r="E4" s="228"/>
      <c r="F4" s="3" t="s">
        <v>7</v>
      </c>
      <c r="G4" s="122" t="s">
        <v>333</v>
      </c>
      <c r="H4" s="122" t="s">
        <v>452</v>
      </c>
      <c r="I4" s="122" t="s">
        <v>632</v>
      </c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</row>
    <row r="5" spans="1:106" x14ac:dyDescent="0.15">
      <c r="A5" s="104">
        <v>4</v>
      </c>
      <c r="B5" s="224"/>
      <c r="C5" s="4" t="s">
        <v>8</v>
      </c>
      <c r="D5" s="209" t="s">
        <v>9</v>
      </c>
      <c r="E5" s="167"/>
      <c r="F5" s="5" t="s">
        <v>10</v>
      </c>
      <c r="G5" s="123">
        <v>2019</v>
      </c>
      <c r="H5" s="123">
        <v>2019</v>
      </c>
      <c r="I5" s="123">
        <v>2019</v>
      </c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</row>
    <row r="6" spans="1:106" x14ac:dyDescent="0.15">
      <c r="A6" s="104">
        <v>5</v>
      </c>
      <c r="B6" s="224"/>
      <c r="C6" s="4"/>
      <c r="D6" s="209" t="s">
        <v>11</v>
      </c>
      <c r="E6" s="167"/>
      <c r="F6" s="5">
        <v>4</v>
      </c>
      <c r="G6" s="123">
        <v>3</v>
      </c>
      <c r="H6" s="123">
        <v>3</v>
      </c>
      <c r="I6" s="123">
        <v>3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</row>
    <row r="7" spans="1:106" x14ac:dyDescent="0.15">
      <c r="A7" s="104">
        <v>6</v>
      </c>
      <c r="B7" s="225"/>
      <c r="C7" s="6"/>
      <c r="D7" s="168" t="s">
        <v>12</v>
      </c>
      <c r="E7" s="169"/>
      <c r="F7" s="5">
        <v>2</v>
      </c>
      <c r="G7" s="123">
        <v>1</v>
      </c>
      <c r="H7" s="123">
        <v>2</v>
      </c>
      <c r="I7" s="123">
        <v>3</v>
      </c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</row>
    <row r="8" spans="1:106" ht="13.5" customHeight="1" x14ac:dyDescent="0.15">
      <c r="A8" s="104">
        <v>7</v>
      </c>
      <c r="B8" s="235" t="s">
        <v>13</v>
      </c>
      <c r="C8" s="179" t="s">
        <v>14</v>
      </c>
      <c r="D8" s="180"/>
      <c r="E8" s="181"/>
      <c r="F8" s="106" t="s">
        <v>15</v>
      </c>
      <c r="G8" s="124" t="s">
        <v>453</v>
      </c>
      <c r="H8" s="124" t="s">
        <v>454</v>
      </c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</row>
    <row r="9" spans="1:106" x14ac:dyDescent="0.15">
      <c r="A9" s="104">
        <v>8</v>
      </c>
      <c r="B9" s="236"/>
      <c r="C9" s="165" t="s">
        <v>16</v>
      </c>
      <c r="D9" s="166"/>
      <c r="E9" s="167"/>
      <c r="F9" s="5">
        <v>99</v>
      </c>
      <c r="G9" s="122">
        <v>21</v>
      </c>
      <c r="H9" s="122">
        <v>22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</row>
    <row r="10" spans="1:106" x14ac:dyDescent="0.15">
      <c r="A10" s="104">
        <v>9</v>
      </c>
      <c r="B10" s="236"/>
      <c r="C10" s="182" t="s">
        <v>17</v>
      </c>
      <c r="D10" s="183"/>
      <c r="E10" s="169"/>
      <c r="F10" s="7">
        <v>99</v>
      </c>
      <c r="G10" s="26">
        <v>5</v>
      </c>
      <c r="H10" s="26">
        <v>6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</row>
    <row r="11" spans="1:106" x14ac:dyDescent="0.15">
      <c r="A11" s="104">
        <v>10</v>
      </c>
      <c r="B11" s="236"/>
      <c r="C11" s="179" t="s">
        <v>18</v>
      </c>
      <c r="D11" s="180"/>
      <c r="E11" s="181"/>
      <c r="F11" s="8" t="s">
        <v>19</v>
      </c>
      <c r="G11" s="124"/>
      <c r="H11" s="124"/>
      <c r="I11" s="124" t="s">
        <v>712</v>
      </c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</row>
    <row r="12" spans="1:106" x14ac:dyDescent="0.15">
      <c r="A12" s="104">
        <v>11</v>
      </c>
      <c r="B12" s="236"/>
      <c r="C12" s="165" t="s">
        <v>20</v>
      </c>
      <c r="D12" s="166"/>
      <c r="E12" s="167"/>
      <c r="F12" s="5">
        <v>99</v>
      </c>
      <c r="G12" s="123">
        <v>1</v>
      </c>
      <c r="H12" s="123">
        <v>3</v>
      </c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</row>
    <row r="13" spans="1:106" x14ac:dyDescent="0.15">
      <c r="A13" s="104">
        <v>12</v>
      </c>
      <c r="B13" s="236"/>
      <c r="C13" s="165" t="s">
        <v>21</v>
      </c>
      <c r="D13" s="166"/>
      <c r="E13" s="167"/>
      <c r="F13" s="5">
        <v>99</v>
      </c>
      <c r="G13" s="123">
        <v>2</v>
      </c>
      <c r="H13" s="123">
        <v>4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</row>
    <row r="14" spans="1:106" x14ac:dyDescent="0.15">
      <c r="A14" s="104">
        <v>13</v>
      </c>
      <c r="B14" s="236"/>
      <c r="C14" s="182" t="s">
        <v>22</v>
      </c>
      <c r="D14" s="183"/>
      <c r="E14" s="169"/>
      <c r="F14" s="7" t="s">
        <v>23</v>
      </c>
      <c r="G14" s="16" t="s">
        <v>455</v>
      </c>
      <c r="H14" s="16" t="s">
        <v>456</v>
      </c>
      <c r="I14" s="16" t="s">
        <v>713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</row>
    <row r="15" spans="1:106" x14ac:dyDescent="0.15">
      <c r="A15" s="104">
        <v>14</v>
      </c>
      <c r="B15" s="236"/>
      <c r="C15" s="179" t="s">
        <v>24</v>
      </c>
      <c r="D15" s="180"/>
      <c r="E15" s="181"/>
      <c r="F15" s="9" t="s">
        <v>25</v>
      </c>
      <c r="G15" s="125" t="s">
        <v>753</v>
      </c>
      <c r="H15" s="125" t="s">
        <v>758</v>
      </c>
      <c r="I15" s="125" t="s">
        <v>759</v>
      </c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</row>
    <row r="16" spans="1:106" x14ac:dyDescent="0.15">
      <c r="A16" s="104">
        <v>15</v>
      </c>
      <c r="B16" s="236"/>
      <c r="C16" s="182" t="s">
        <v>26</v>
      </c>
      <c r="D16" s="183"/>
      <c r="E16" s="169"/>
      <c r="F16" s="10" t="s">
        <v>27</v>
      </c>
      <c r="G16" s="126" t="s">
        <v>457</v>
      </c>
      <c r="H16" s="126" t="s">
        <v>760</v>
      </c>
      <c r="I16" s="126" t="s">
        <v>656</v>
      </c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</row>
    <row r="17" spans="1:106" x14ac:dyDescent="0.15">
      <c r="A17" s="104">
        <v>16</v>
      </c>
      <c r="B17" s="236"/>
      <c r="C17" s="199" t="s">
        <v>28</v>
      </c>
      <c r="D17" s="233" t="s">
        <v>29</v>
      </c>
      <c r="E17" s="181"/>
      <c r="F17" s="162" t="s">
        <v>30</v>
      </c>
      <c r="G17" s="124"/>
      <c r="H17" s="124" t="s">
        <v>31</v>
      </c>
      <c r="I17" s="124" t="s">
        <v>31</v>
      </c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</row>
    <row r="18" spans="1:106" x14ac:dyDescent="0.15">
      <c r="A18" s="104">
        <v>17</v>
      </c>
      <c r="B18" s="236"/>
      <c r="C18" s="201"/>
      <c r="D18" s="168" t="s">
        <v>32</v>
      </c>
      <c r="E18" s="169"/>
      <c r="F18" s="234"/>
      <c r="G18" s="26"/>
      <c r="H18" s="26"/>
      <c r="I18" s="26" t="s">
        <v>31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</row>
    <row r="19" spans="1:106" x14ac:dyDescent="0.15">
      <c r="A19" s="104">
        <v>18</v>
      </c>
      <c r="B19" s="236"/>
      <c r="C19" s="199" t="s">
        <v>33</v>
      </c>
      <c r="D19" s="233" t="s">
        <v>34</v>
      </c>
      <c r="E19" s="181"/>
      <c r="F19" s="162" t="s">
        <v>35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</row>
    <row r="20" spans="1:106" x14ac:dyDescent="0.15">
      <c r="A20" s="104">
        <v>19</v>
      </c>
      <c r="B20" s="236"/>
      <c r="C20" s="200"/>
      <c r="D20" s="209" t="s">
        <v>36</v>
      </c>
      <c r="E20" s="167"/>
      <c r="F20" s="163"/>
      <c r="G20" s="127"/>
      <c r="H20" s="127"/>
      <c r="I20" s="127" t="s">
        <v>710</v>
      </c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</row>
    <row r="21" spans="1:106" x14ac:dyDescent="0.15">
      <c r="A21" s="104">
        <v>20</v>
      </c>
      <c r="B21" s="236"/>
      <c r="C21" s="200"/>
      <c r="D21" s="209" t="s">
        <v>37</v>
      </c>
      <c r="E21" s="167"/>
      <c r="F21" s="16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</row>
    <row r="22" spans="1:106" x14ac:dyDescent="0.15">
      <c r="A22" s="104">
        <v>21</v>
      </c>
      <c r="B22" s="236"/>
      <c r="C22" s="200"/>
      <c r="D22" s="209" t="s">
        <v>772</v>
      </c>
      <c r="E22" s="167"/>
      <c r="F22" s="215"/>
      <c r="G22" s="123" t="s">
        <v>31</v>
      </c>
      <c r="H22" s="127" t="s">
        <v>31</v>
      </c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</row>
    <row r="23" spans="1:106" x14ac:dyDescent="0.15">
      <c r="A23" s="104">
        <v>22</v>
      </c>
      <c r="B23" s="236"/>
      <c r="C23" s="200"/>
      <c r="D23" s="209" t="s">
        <v>9</v>
      </c>
      <c r="E23" s="167"/>
      <c r="F23" s="5">
        <v>11</v>
      </c>
      <c r="G23" s="123">
        <v>3</v>
      </c>
      <c r="H23" s="123">
        <v>23</v>
      </c>
      <c r="I23" s="123">
        <v>2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</row>
    <row r="24" spans="1:106" x14ac:dyDescent="0.15">
      <c r="A24" s="104">
        <v>23</v>
      </c>
      <c r="B24" s="236"/>
      <c r="C24" s="200"/>
      <c r="D24" s="209" t="s">
        <v>11</v>
      </c>
      <c r="E24" s="167"/>
      <c r="F24" s="5">
        <v>4</v>
      </c>
      <c r="G24" s="123">
        <v>9</v>
      </c>
      <c r="H24" s="123">
        <v>6</v>
      </c>
      <c r="I24" s="123">
        <v>10</v>
      </c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</row>
    <row r="25" spans="1:106" x14ac:dyDescent="0.15">
      <c r="A25" s="104">
        <v>24</v>
      </c>
      <c r="B25" s="236"/>
      <c r="C25" s="201"/>
      <c r="D25" s="168" t="s">
        <v>12</v>
      </c>
      <c r="E25" s="169"/>
      <c r="F25" s="7">
        <v>2</v>
      </c>
      <c r="G25" s="123">
        <v>24</v>
      </c>
      <c r="H25" s="123">
        <v>13</v>
      </c>
      <c r="I25" s="123">
        <v>5</v>
      </c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</row>
    <row r="26" spans="1:106" x14ac:dyDescent="0.15">
      <c r="A26" s="104">
        <v>25</v>
      </c>
      <c r="B26" s="236"/>
      <c r="C26" s="243" t="s">
        <v>38</v>
      </c>
      <c r="D26" s="218"/>
      <c r="E26" s="219"/>
      <c r="F26" s="11">
        <v>81</v>
      </c>
      <c r="G26" s="128">
        <v>88</v>
      </c>
      <c r="H26" s="128">
        <v>68</v>
      </c>
      <c r="I26" s="128">
        <v>5</v>
      </c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</row>
    <row r="27" spans="1:106" x14ac:dyDescent="0.15">
      <c r="A27" s="104">
        <v>26</v>
      </c>
      <c r="B27" s="237"/>
      <c r="C27" s="244" t="s">
        <v>39</v>
      </c>
      <c r="D27" s="245"/>
      <c r="E27" s="237"/>
      <c r="F27" s="12" t="s">
        <v>40</v>
      </c>
      <c r="G27" s="129" t="s">
        <v>585</v>
      </c>
      <c r="H27" s="129" t="s">
        <v>586</v>
      </c>
      <c r="I27" s="129" t="s">
        <v>633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</row>
    <row r="28" spans="1:106" x14ac:dyDescent="0.15">
      <c r="A28" s="104">
        <v>27</v>
      </c>
      <c r="B28" s="229" t="s">
        <v>41</v>
      </c>
      <c r="C28" s="179" t="s">
        <v>42</v>
      </c>
      <c r="D28" s="231"/>
      <c r="E28" s="232"/>
      <c r="F28" s="238" t="s">
        <v>43</v>
      </c>
      <c r="G28" s="124" t="s">
        <v>31</v>
      </c>
      <c r="H28" s="124" t="s">
        <v>31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</row>
    <row r="29" spans="1:106" x14ac:dyDescent="0.15">
      <c r="A29" s="104">
        <v>28</v>
      </c>
      <c r="B29" s="230"/>
      <c r="C29" s="165" t="s">
        <v>44</v>
      </c>
      <c r="D29" s="241"/>
      <c r="E29" s="210"/>
      <c r="F29" s="239"/>
      <c r="G29" s="127" t="s">
        <v>31</v>
      </c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</row>
    <row r="30" spans="1:106" x14ac:dyDescent="0.15">
      <c r="A30" s="104">
        <v>29</v>
      </c>
      <c r="B30" s="230"/>
      <c r="C30" s="165" t="s">
        <v>45</v>
      </c>
      <c r="D30" s="241"/>
      <c r="E30" s="210"/>
      <c r="F30" s="239"/>
      <c r="G30" s="127" t="s">
        <v>31</v>
      </c>
      <c r="H30" s="127" t="s">
        <v>31</v>
      </c>
      <c r="I30" s="127" t="s">
        <v>335</v>
      </c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</row>
    <row r="31" spans="1:106" x14ac:dyDescent="0.15">
      <c r="A31" s="104">
        <v>30</v>
      </c>
      <c r="B31" s="230"/>
      <c r="C31" s="165" t="s">
        <v>46</v>
      </c>
      <c r="D31" s="241"/>
      <c r="E31" s="210"/>
      <c r="F31" s="239"/>
      <c r="G31" s="127" t="s">
        <v>31</v>
      </c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</row>
    <row r="32" spans="1:106" x14ac:dyDescent="0.15">
      <c r="A32" s="104">
        <v>31</v>
      </c>
      <c r="B32" s="230"/>
      <c r="C32" s="165" t="s">
        <v>47</v>
      </c>
      <c r="D32" s="241"/>
      <c r="E32" s="210"/>
      <c r="F32" s="239"/>
      <c r="G32" s="127" t="s">
        <v>31</v>
      </c>
      <c r="H32" s="127" t="s">
        <v>31</v>
      </c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</row>
    <row r="33" spans="1:106" x14ac:dyDescent="0.15">
      <c r="A33" s="104">
        <v>32</v>
      </c>
      <c r="B33" s="230"/>
      <c r="C33" s="182" t="s">
        <v>48</v>
      </c>
      <c r="D33" s="242"/>
      <c r="E33" s="190"/>
      <c r="F33" s="240"/>
      <c r="G33" s="26" t="s">
        <v>31</v>
      </c>
      <c r="H33" s="26"/>
      <c r="I33" s="26" t="s">
        <v>335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</row>
    <row r="34" spans="1:106" ht="13.5" customHeight="1" x14ac:dyDescent="0.15">
      <c r="A34" s="104">
        <v>33</v>
      </c>
      <c r="B34" s="235" t="s">
        <v>49</v>
      </c>
      <c r="C34" s="191" t="s">
        <v>50</v>
      </c>
      <c r="D34" s="233" t="s">
        <v>51</v>
      </c>
      <c r="E34" s="181"/>
      <c r="F34" s="13"/>
      <c r="G34" s="124"/>
      <c r="H34" s="124" t="s">
        <v>31</v>
      </c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</row>
    <row r="35" spans="1:106" x14ac:dyDescent="0.15">
      <c r="A35" s="104">
        <v>34</v>
      </c>
      <c r="B35" s="236"/>
      <c r="C35" s="192"/>
      <c r="D35" s="209" t="s">
        <v>52</v>
      </c>
      <c r="E35" s="167"/>
      <c r="F35" s="5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</row>
    <row r="36" spans="1:106" x14ac:dyDescent="0.15">
      <c r="A36" s="104">
        <v>35</v>
      </c>
      <c r="B36" s="236"/>
      <c r="C36" s="192"/>
      <c r="D36" s="212" t="s">
        <v>53</v>
      </c>
      <c r="E36" s="14" t="s">
        <v>9</v>
      </c>
      <c r="F36" s="5" t="s">
        <v>10</v>
      </c>
      <c r="G36" s="123">
        <v>2011</v>
      </c>
      <c r="H36" s="123"/>
      <c r="I36" s="123">
        <v>2011</v>
      </c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</row>
    <row r="37" spans="1:106" ht="24" customHeight="1" x14ac:dyDescent="0.15">
      <c r="A37" s="104">
        <v>36</v>
      </c>
      <c r="B37" s="236"/>
      <c r="C37" s="192"/>
      <c r="D37" s="212"/>
      <c r="E37" s="15" t="s">
        <v>11</v>
      </c>
      <c r="F37" s="42" t="s">
        <v>54</v>
      </c>
      <c r="G37" s="123">
        <v>12</v>
      </c>
      <c r="H37" s="123"/>
      <c r="I37" s="123">
        <v>12</v>
      </c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</row>
    <row r="38" spans="1:106" x14ac:dyDescent="0.15">
      <c r="A38" s="104">
        <v>37</v>
      </c>
      <c r="B38" s="236"/>
      <c r="C38" s="192"/>
      <c r="D38" s="212"/>
      <c r="E38" s="15" t="s">
        <v>12</v>
      </c>
      <c r="F38" s="5"/>
      <c r="G38" s="123">
        <v>1</v>
      </c>
      <c r="H38" s="123"/>
      <c r="I38" s="123">
        <v>1</v>
      </c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</row>
    <row r="39" spans="1:106" x14ac:dyDescent="0.15">
      <c r="A39" s="104">
        <v>38</v>
      </c>
      <c r="B39" s="236"/>
      <c r="C39" s="192"/>
      <c r="D39" s="209" t="s">
        <v>55</v>
      </c>
      <c r="E39" s="167"/>
      <c r="F39" s="5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</row>
    <row r="40" spans="1:106" x14ac:dyDescent="0.15">
      <c r="A40" s="104">
        <v>39</v>
      </c>
      <c r="B40" s="236"/>
      <c r="C40" s="192"/>
      <c r="D40" s="209" t="s">
        <v>56</v>
      </c>
      <c r="E40" s="167"/>
      <c r="F40" s="5"/>
      <c r="G40" s="123"/>
      <c r="H40" s="123"/>
      <c r="I40" s="123" t="s">
        <v>31</v>
      </c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</row>
    <row r="41" spans="1:106" x14ac:dyDescent="0.15">
      <c r="A41" s="104">
        <v>40</v>
      </c>
      <c r="B41" s="236"/>
      <c r="C41" s="192"/>
      <c r="D41" s="246" t="s">
        <v>57</v>
      </c>
      <c r="E41" s="247"/>
      <c r="F41" s="5">
        <v>2</v>
      </c>
      <c r="G41" s="123">
        <v>5</v>
      </c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</row>
    <row r="42" spans="1:106" x14ac:dyDescent="0.15">
      <c r="A42" s="104">
        <v>41</v>
      </c>
      <c r="B42" s="236"/>
      <c r="C42" s="192"/>
      <c r="D42" s="212" t="s">
        <v>295</v>
      </c>
      <c r="E42" s="14" t="s">
        <v>9</v>
      </c>
      <c r="F42" s="5" t="s">
        <v>10</v>
      </c>
      <c r="G42" s="123">
        <v>2016</v>
      </c>
      <c r="H42" s="123"/>
      <c r="I42" s="123">
        <v>2017</v>
      </c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</row>
    <row r="43" spans="1:106" ht="24" customHeight="1" x14ac:dyDescent="0.15">
      <c r="A43" s="104">
        <v>42</v>
      </c>
      <c r="B43" s="236"/>
      <c r="C43" s="192"/>
      <c r="D43" s="212"/>
      <c r="E43" s="15" t="s">
        <v>11</v>
      </c>
      <c r="F43" s="42" t="s">
        <v>54</v>
      </c>
      <c r="G43" s="123">
        <v>12</v>
      </c>
      <c r="H43" s="123"/>
      <c r="I43" s="123">
        <v>10</v>
      </c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</row>
    <row r="44" spans="1:106" x14ac:dyDescent="0.15">
      <c r="A44" s="104">
        <v>43</v>
      </c>
      <c r="B44" s="236"/>
      <c r="C44" s="192"/>
      <c r="D44" s="212"/>
      <c r="E44" s="15" t="s">
        <v>12</v>
      </c>
      <c r="F44" s="5"/>
      <c r="G44" s="123">
        <v>2</v>
      </c>
      <c r="H44" s="123"/>
      <c r="I44" s="123">
        <v>1</v>
      </c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</row>
    <row r="45" spans="1:106" x14ac:dyDescent="0.15">
      <c r="A45" s="104">
        <v>44</v>
      </c>
      <c r="B45" s="236"/>
      <c r="C45" s="192"/>
      <c r="D45" s="212" t="s">
        <v>296</v>
      </c>
      <c r="E45" s="14" t="s">
        <v>9</v>
      </c>
      <c r="F45" s="5" t="s">
        <v>10</v>
      </c>
      <c r="G45" s="123">
        <v>2017</v>
      </c>
      <c r="H45" s="123"/>
      <c r="I45" s="123">
        <v>2018</v>
      </c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</row>
    <row r="46" spans="1:106" ht="24" customHeight="1" x14ac:dyDescent="0.15">
      <c r="A46" s="104">
        <v>45</v>
      </c>
      <c r="B46" s="236"/>
      <c r="C46" s="192"/>
      <c r="D46" s="212"/>
      <c r="E46" s="15" t="s">
        <v>11</v>
      </c>
      <c r="F46" s="42" t="s">
        <v>54</v>
      </c>
      <c r="G46" s="123">
        <v>12</v>
      </c>
      <c r="H46" s="123"/>
      <c r="I46" s="123">
        <v>5</v>
      </c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</row>
    <row r="47" spans="1:106" x14ac:dyDescent="0.15">
      <c r="A47" s="104">
        <v>46</v>
      </c>
      <c r="B47" s="236"/>
      <c r="C47" s="193"/>
      <c r="D47" s="248"/>
      <c r="E47" s="38" t="s">
        <v>12</v>
      </c>
      <c r="F47" s="7"/>
      <c r="G47" s="26">
        <v>31</v>
      </c>
      <c r="H47" s="26"/>
      <c r="I47" s="26">
        <v>30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</row>
    <row r="48" spans="1:106" x14ac:dyDescent="0.15">
      <c r="A48" s="104">
        <v>47</v>
      </c>
      <c r="B48" s="236"/>
      <c r="C48" s="199" t="s">
        <v>58</v>
      </c>
      <c r="D48" s="233" t="s">
        <v>59</v>
      </c>
      <c r="E48" s="181"/>
      <c r="F48" s="162" t="s">
        <v>35</v>
      </c>
      <c r="G48" s="130" t="s">
        <v>31</v>
      </c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</row>
    <row r="49" spans="1:106" x14ac:dyDescent="0.15">
      <c r="A49" s="104">
        <v>48</v>
      </c>
      <c r="B49" s="236"/>
      <c r="C49" s="200"/>
      <c r="D49" s="209" t="s">
        <v>60</v>
      </c>
      <c r="E49" s="167"/>
      <c r="F49" s="252"/>
      <c r="G49" s="127"/>
      <c r="H49" s="127" t="s">
        <v>31</v>
      </c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</row>
    <row r="50" spans="1:106" x14ac:dyDescent="0.15">
      <c r="A50" s="104">
        <v>49</v>
      </c>
      <c r="B50" s="236"/>
      <c r="C50" s="200"/>
      <c r="D50" s="209" t="s">
        <v>61</v>
      </c>
      <c r="E50" s="167"/>
      <c r="F50" s="252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</row>
    <row r="51" spans="1:106" x14ac:dyDescent="0.15">
      <c r="A51" s="104">
        <v>50</v>
      </c>
      <c r="B51" s="236"/>
      <c r="C51" s="200"/>
      <c r="D51" s="209" t="s">
        <v>62</v>
      </c>
      <c r="E51" s="167"/>
      <c r="F51" s="253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</row>
    <row r="52" spans="1:106" ht="57.75" customHeight="1" x14ac:dyDescent="0.15">
      <c r="A52" s="104">
        <v>51</v>
      </c>
      <c r="B52" s="236"/>
      <c r="C52" s="201"/>
      <c r="D52" s="168" t="s">
        <v>297</v>
      </c>
      <c r="E52" s="169"/>
      <c r="F52" s="7" t="s">
        <v>717</v>
      </c>
      <c r="G52" s="16" t="s">
        <v>458</v>
      </c>
      <c r="H52" s="16" t="s">
        <v>459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</row>
    <row r="53" spans="1:106" x14ac:dyDescent="0.15">
      <c r="A53" s="104">
        <v>52</v>
      </c>
      <c r="B53" s="236"/>
      <c r="C53" s="249" t="s">
        <v>64</v>
      </c>
      <c r="D53" s="254" t="s">
        <v>65</v>
      </c>
      <c r="E53" s="255"/>
      <c r="F53" s="162" t="s">
        <v>35</v>
      </c>
      <c r="G53" s="130"/>
      <c r="H53" s="130"/>
      <c r="I53" s="130" t="s">
        <v>31</v>
      </c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</row>
    <row r="54" spans="1:106" x14ac:dyDescent="0.15">
      <c r="A54" s="104">
        <v>53</v>
      </c>
      <c r="B54" s="236"/>
      <c r="C54" s="250"/>
      <c r="D54" s="246" t="s">
        <v>66</v>
      </c>
      <c r="E54" s="247"/>
      <c r="F54" s="252"/>
      <c r="G54" s="127" t="s">
        <v>31</v>
      </c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</row>
    <row r="55" spans="1:106" x14ac:dyDescent="0.15">
      <c r="A55" s="104">
        <v>54</v>
      </c>
      <c r="B55" s="236"/>
      <c r="C55" s="250"/>
      <c r="D55" s="209" t="s">
        <v>67</v>
      </c>
      <c r="E55" s="167"/>
      <c r="F55" s="252"/>
      <c r="G55" s="127"/>
      <c r="H55" s="127" t="s">
        <v>31</v>
      </c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</row>
    <row r="56" spans="1:106" x14ac:dyDescent="0.15">
      <c r="A56" s="104">
        <v>55</v>
      </c>
      <c r="B56" s="236"/>
      <c r="C56" s="250"/>
      <c r="D56" s="209" t="s">
        <v>62</v>
      </c>
      <c r="E56" s="167"/>
      <c r="F56" s="253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</row>
    <row r="57" spans="1:106" ht="54.75" customHeight="1" x14ac:dyDescent="0.15">
      <c r="A57" s="104">
        <v>56</v>
      </c>
      <c r="B57" s="236"/>
      <c r="C57" s="251"/>
      <c r="D57" s="168" t="s">
        <v>297</v>
      </c>
      <c r="E57" s="169"/>
      <c r="F57" s="17" t="s">
        <v>718</v>
      </c>
      <c r="G57" s="16" t="s">
        <v>460</v>
      </c>
      <c r="H57" s="16" t="s">
        <v>461</v>
      </c>
      <c r="I57" s="16" t="s">
        <v>64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</row>
    <row r="58" spans="1:106" x14ac:dyDescent="0.15">
      <c r="A58" s="104">
        <v>57</v>
      </c>
      <c r="B58" s="236"/>
      <c r="C58" s="249" t="s">
        <v>68</v>
      </c>
      <c r="D58" s="18" t="s">
        <v>69</v>
      </c>
      <c r="E58" s="19" t="s">
        <v>70</v>
      </c>
      <c r="F58" s="20" t="s">
        <v>71</v>
      </c>
      <c r="G58" s="131">
        <v>66000</v>
      </c>
      <c r="H58" s="131">
        <v>10000</v>
      </c>
      <c r="I58" s="131">
        <v>12000</v>
      </c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</row>
    <row r="59" spans="1:106" ht="13.5" customHeight="1" x14ac:dyDescent="0.15">
      <c r="A59" s="104">
        <v>58</v>
      </c>
      <c r="B59" s="236"/>
      <c r="C59" s="250"/>
      <c r="D59" s="246" t="s">
        <v>72</v>
      </c>
      <c r="E59" s="247"/>
      <c r="F59" s="256" t="s">
        <v>298</v>
      </c>
      <c r="G59" s="127"/>
      <c r="H59" s="127" t="s">
        <v>31</v>
      </c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</row>
    <row r="60" spans="1:106" x14ac:dyDescent="0.15">
      <c r="A60" s="104">
        <v>59</v>
      </c>
      <c r="B60" s="236"/>
      <c r="C60" s="250"/>
      <c r="D60" s="209" t="s">
        <v>73</v>
      </c>
      <c r="E60" s="167"/>
      <c r="F60" s="25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</row>
    <row r="61" spans="1:106" x14ac:dyDescent="0.15">
      <c r="A61" s="104">
        <v>60</v>
      </c>
      <c r="B61" s="236"/>
      <c r="C61" s="250"/>
      <c r="D61" s="209" t="s">
        <v>74</v>
      </c>
      <c r="E61" s="167"/>
      <c r="F61" s="258"/>
      <c r="G61" s="127" t="s">
        <v>31</v>
      </c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</row>
    <row r="62" spans="1:106" x14ac:dyDescent="0.15">
      <c r="A62" s="104">
        <v>61</v>
      </c>
      <c r="B62" s="236"/>
      <c r="C62" s="250"/>
      <c r="D62" s="21" t="s">
        <v>75</v>
      </c>
      <c r="E62" s="22" t="s">
        <v>76</v>
      </c>
      <c r="F62" s="214" t="s">
        <v>30</v>
      </c>
      <c r="G62" s="127"/>
      <c r="H62" s="127" t="s">
        <v>31</v>
      </c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</row>
    <row r="63" spans="1:106" x14ac:dyDescent="0.15">
      <c r="A63" s="104">
        <v>62</v>
      </c>
      <c r="B63" s="236"/>
      <c r="C63" s="250"/>
      <c r="D63" s="21" t="s">
        <v>75</v>
      </c>
      <c r="E63" s="23" t="s">
        <v>77</v>
      </c>
      <c r="F63" s="253"/>
      <c r="G63" s="127" t="s">
        <v>31</v>
      </c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</row>
    <row r="64" spans="1:106" x14ac:dyDescent="0.15">
      <c r="A64" s="104">
        <v>63</v>
      </c>
      <c r="B64" s="236"/>
      <c r="C64" s="250"/>
      <c r="D64" s="21" t="s">
        <v>78</v>
      </c>
      <c r="E64" s="23" t="s">
        <v>76</v>
      </c>
      <c r="F64" s="214" t="s">
        <v>30</v>
      </c>
      <c r="G64" s="127"/>
      <c r="H64" s="127" t="s">
        <v>31</v>
      </c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</row>
    <row r="65" spans="1:106" x14ac:dyDescent="0.15">
      <c r="A65" s="104">
        <v>64</v>
      </c>
      <c r="B65" s="236"/>
      <c r="C65" s="251"/>
      <c r="D65" s="24" t="s">
        <v>78</v>
      </c>
      <c r="E65" s="25" t="s">
        <v>77</v>
      </c>
      <c r="F65" s="234"/>
      <c r="G65" s="26" t="s">
        <v>31</v>
      </c>
      <c r="H65" s="26"/>
      <c r="I65" s="26" t="s">
        <v>31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</row>
    <row r="66" spans="1:106" x14ac:dyDescent="0.15">
      <c r="A66" s="104">
        <v>65</v>
      </c>
      <c r="B66" s="236"/>
      <c r="C66" s="191" t="s">
        <v>79</v>
      </c>
      <c r="D66" s="198" t="s">
        <v>80</v>
      </c>
      <c r="E66" s="181"/>
      <c r="F66" s="259" t="s">
        <v>81</v>
      </c>
      <c r="G66" s="132"/>
      <c r="H66" s="132" t="s">
        <v>31</v>
      </c>
      <c r="I66" s="132" t="s">
        <v>31</v>
      </c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</row>
    <row r="67" spans="1:106" x14ac:dyDescent="0.15">
      <c r="A67" s="104">
        <v>66</v>
      </c>
      <c r="B67" s="236"/>
      <c r="C67" s="192"/>
      <c r="D67" s="202" t="s">
        <v>82</v>
      </c>
      <c r="E67" s="167"/>
      <c r="F67" s="213"/>
      <c r="G67" s="123" t="s">
        <v>31</v>
      </c>
      <c r="H67" s="123"/>
      <c r="I67" s="123" t="s">
        <v>31</v>
      </c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</row>
    <row r="68" spans="1:106" x14ac:dyDescent="0.15">
      <c r="A68" s="104">
        <v>67</v>
      </c>
      <c r="B68" s="236"/>
      <c r="C68" s="192"/>
      <c r="D68" s="202" t="s">
        <v>83</v>
      </c>
      <c r="E68" s="167"/>
      <c r="F68" s="213"/>
      <c r="G68" s="123"/>
      <c r="H68" s="123" t="s">
        <v>31</v>
      </c>
      <c r="I68" s="123" t="s">
        <v>31</v>
      </c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</row>
    <row r="69" spans="1:106" x14ac:dyDescent="0.15">
      <c r="A69" s="104">
        <v>68</v>
      </c>
      <c r="B69" s="236"/>
      <c r="C69" s="192"/>
      <c r="D69" s="202" t="s">
        <v>84</v>
      </c>
      <c r="E69" s="167"/>
      <c r="F69" s="213"/>
      <c r="G69" s="123" t="s">
        <v>31</v>
      </c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</row>
    <row r="70" spans="1:106" x14ac:dyDescent="0.15">
      <c r="A70" s="104">
        <v>69</v>
      </c>
      <c r="B70" s="236"/>
      <c r="C70" s="192"/>
      <c r="D70" s="202" t="s">
        <v>85</v>
      </c>
      <c r="E70" s="167"/>
      <c r="F70" s="213"/>
      <c r="G70" s="123"/>
      <c r="H70" s="123" t="s">
        <v>31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</row>
    <row r="71" spans="1:106" x14ac:dyDescent="0.15">
      <c r="A71" s="104">
        <v>70</v>
      </c>
      <c r="B71" s="236"/>
      <c r="C71" s="192"/>
      <c r="D71" s="202" t="s">
        <v>86</v>
      </c>
      <c r="E71" s="167"/>
      <c r="F71" s="213"/>
      <c r="G71" s="123" t="s">
        <v>31</v>
      </c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</row>
    <row r="72" spans="1:106" x14ac:dyDescent="0.15">
      <c r="A72" s="104">
        <v>71</v>
      </c>
      <c r="B72" s="236"/>
      <c r="C72" s="192"/>
      <c r="D72" s="202" t="s">
        <v>299</v>
      </c>
      <c r="E72" s="167"/>
      <c r="F72" s="213"/>
      <c r="G72" s="123"/>
      <c r="H72" s="123" t="s">
        <v>31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</row>
    <row r="73" spans="1:106" x14ac:dyDescent="0.15">
      <c r="A73" s="104">
        <v>72</v>
      </c>
      <c r="B73" s="236"/>
      <c r="C73" s="192"/>
      <c r="D73" s="202" t="s">
        <v>300</v>
      </c>
      <c r="E73" s="167"/>
      <c r="F73" s="213"/>
      <c r="G73" s="123" t="s">
        <v>31</v>
      </c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</row>
    <row r="74" spans="1:106" x14ac:dyDescent="0.15">
      <c r="A74" s="104">
        <v>73</v>
      </c>
      <c r="B74" s="236"/>
      <c r="C74" s="192"/>
      <c r="D74" s="202" t="s">
        <v>87</v>
      </c>
      <c r="E74" s="167"/>
      <c r="F74" s="213"/>
      <c r="G74" s="123"/>
      <c r="H74" s="123" t="s">
        <v>31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</row>
    <row r="75" spans="1:106" x14ac:dyDescent="0.15">
      <c r="A75" s="104">
        <v>74</v>
      </c>
      <c r="B75" s="236"/>
      <c r="C75" s="192"/>
      <c r="D75" s="202" t="s">
        <v>88</v>
      </c>
      <c r="E75" s="167"/>
      <c r="F75" s="213"/>
      <c r="G75" s="123" t="s">
        <v>31</v>
      </c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</row>
    <row r="76" spans="1:106" x14ac:dyDescent="0.15">
      <c r="A76" s="104">
        <v>75</v>
      </c>
      <c r="B76" s="236"/>
      <c r="C76" s="192"/>
      <c r="D76" s="202" t="s">
        <v>62</v>
      </c>
      <c r="E76" s="167"/>
      <c r="F76" s="213"/>
      <c r="G76" s="123" t="s">
        <v>31</v>
      </c>
      <c r="H76" s="123" t="s">
        <v>31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</row>
    <row r="77" spans="1:106" ht="35.25" customHeight="1" x14ac:dyDescent="0.15">
      <c r="A77" s="104">
        <v>76</v>
      </c>
      <c r="B77" s="236"/>
      <c r="C77" s="192"/>
      <c r="D77" s="202" t="s">
        <v>89</v>
      </c>
      <c r="E77" s="167"/>
      <c r="F77" s="36" t="s">
        <v>768</v>
      </c>
      <c r="G77" s="37" t="s">
        <v>462</v>
      </c>
      <c r="H77" s="37" t="s">
        <v>463</v>
      </c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</row>
    <row r="78" spans="1:106" ht="135.75" customHeight="1" x14ac:dyDescent="0.15">
      <c r="A78" s="104">
        <v>77</v>
      </c>
      <c r="B78" s="236"/>
      <c r="C78" s="193"/>
      <c r="D78" s="188" t="s">
        <v>63</v>
      </c>
      <c r="E78" s="169"/>
      <c r="F78" s="93" t="s">
        <v>719</v>
      </c>
      <c r="G78" s="16" t="s">
        <v>464</v>
      </c>
      <c r="H78" s="16" t="s">
        <v>465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</row>
    <row r="79" spans="1:106" x14ac:dyDescent="0.15">
      <c r="A79" s="104">
        <v>78</v>
      </c>
      <c r="B79" s="236"/>
      <c r="C79" s="199" t="s">
        <v>90</v>
      </c>
      <c r="D79" s="260" t="s">
        <v>91</v>
      </c>
      <c r="E79" s="19" t="s">
        <v>92</v>
      </c>
      <c r="F79" s="13" t="s">
        <v>93</v>
      </c>
      <c r="G79" s="133" t="s">
        <v>466</v>
      </c>
      <c r="H79" s="133" t="s">
        <v>467</v>
      </c>
      <c r="I79" s="133" t="s">
        <v>94</v>
      </c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</row>
    <row r="80" spans="1:106" x14ac:dyDescent="0.15">
      <c r="A80" s="104">
        <v>79</v>
      </c>
      <c r="B80" s="236"/>
      <c r="C80" s="200"/>
      <c r="D80" s="261"/>
      <c r="E80" s="14" t="s">
        <v>95</v>
      </c>
      <c r="F80" s="5" t="s">
        <v>96</v>
      </c>
      <c r="G80" s="37" t="s">
        <v>468</v>
      </c>
      <c r="H80" s="37" t="s">
        <v>469</v>
      </c>
      <c r="I80" s="37" t="s">
        <v>97</v>
      </c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</row>
    <row r="81" spans="1:106" x14ac:dyDescent="0.15">
      <c r="A81" s="104">
        <v>80</v>
      </c>
      <c r="B81" s="236"/>
      <c r="C81" s="200"/>
      <c r="D81" s="262" t="s">
        <v>98</v>
      </c>
      <c r="E81" s="14" t="s">
        <v>9</v>
      </c>
      <c r="F81" s="5" t="s">
        <v>10</v>
      </c>
      <c r="G81" s="123">
        <v>2010</v>
      </c>
      <c r="H81" s="123">
        <v>2011</v>
      </c>
      <c r="I81" s="123">
        <v>1900</v>
      </c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</row>
    <row r="82" spans="1:106" ht="13.5" customHeight="1" x14ac:dyDescent="0.15">
      <c r="A82" s="104">
        <v>81</v>
      </c>
      <c r="B82" s="236"/>
      <c r="C82" s="200"/>
      <c r="D82" s="263"/>
      <c r="E82" s="15" t="s">
        <v>11</v>
      </c>
      <c r="F82" s="5">
        <v>4</v>
      </c>
      <c r="G82" s="123">
        <v>1</v>
      </c>
      <c r="H82" s="123">
        <v>3</v>
      </c>
      <c r="I82" s="123">
        <v>12</v>
      </c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</row>
    <row r="83" spans="1:106" x14ac:dyDescent="0.15">
      <c r="A83" s="104">
        <v>82</v>
      </c>
      <c r="B83" s="236"/>
      <c r="C83" s="200"/>
      <c r="D83" s="263"/>
      <c r="E83" s="15" t="s">
        <v>12</v>
      </c>
      <c r="F83" s="5">
        <v>2</v>
      </c>
      <c r="G83" s="123">
        <v>2</v>
      </c>
      <c r="H83" s="123">
        <v>4</v>
      </c>
      <c r="I83" s="123">
        <v>2</v>
      </c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</row>
    <row r="84" spans="1:106" x14ac:dyDescent="0.15">
      <c r="A84" s="104">
        <v>83</v>
      </c>
      <c r="B84" s="236"/>
      <c r="C84" s="200"/>
      <c r="D84" s="263"/>
      <c r="E84" s="14" t="s">
        <v>9</v>
      </c>
      <c r="F84" s="5" t="s">
        <v>10</v>
      </c>
      <c r="G84" s="123">
        <v>2011</v>
      </c>
      <c r="H84" s="123">
        <v>2012</v>
      </c>
      <c r="I84" s="123">
        <v>2016</v>
      </c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</row>
    <row r="85" spans="1:106" ht="13.5" customHeight="1" x14ac:dyDescent="0.15">
      <c r="A85" s="104">
        <v>84</v>
      </c>
      <c r="B85" s="236"/>
      <c r="C85" s="200"/>
      <c r="D85" s="263"/>
      <c r="E85" s="15" t="s">
        <v>11</v>
      </c>
      <c r="F85" s="5">
        <v>7</v>
      </c>
      <c r="G85" s="123">
        <v>3</v>
      </c>
      <c r="H85" s="123">
        <v>5</v>
      </c>
      <c r="I85" s="123">
        <v>2</v>
      </c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</row>
    <row r="86" spans="1:106" x14ac:dyDescent="0.15">
      <c r="A86" s="104">
        <v>85</v>
      </c>
      <c r="B86" s="236"/>
      <c r="C86" s="200"/>
      <c r="D86" s="264"/>
      <c r="E86" s="15" t="s">
        <v>12</v>
      </c>
      <c r="F86" s="5">
        <v>2</v>
      </c>
      <c r="G86" s="123">
        <v>4</v>
      </c>
      <c r="H86" s="123">
        <v>6</v>
      </c>
      <c r="I86" s="123">
        <v>5</v>
      </c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</row>
    <row r="87" spans="1:106" ht="27" customHeight="1" x14ac:dyDescent="0.15">
      <c r="A87" s="104">
        <v>86</v>
      </c>
      <c r="B87" s="236"/>
      <c r="C87" s="200"/>
      <c r="D87" s="202" t="s">
        <v>779</v>
      </c>
      <c r="E87" s="167"/>
      <c r="F87" s="97" t="s">
        <v>752</v>
      </c>
      <c r="G87" s="37" t="s">
        <v>470</v>
      </c>
      <c r="H87" s="37" t="s">
        <v>471</v>
      </c>
      <c r="I87" s="37" t="s">
        <v>634</v>
      </c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</row>
    <row r="88" spans="1:106" ht="27" customHeight="1" x14ac:dyDescent="0.15">
      <c r="A88" s="104">
        <v>87</v>
      </c>
      <c r="B88" s="236"/>
      <c r="C88" s="200"/>
      <c r="D88" s="202" t="s">
        <v>99</v>
      </c>
      <c r="E88" s="167"/>
      <c r="F88" s="5" t="s">
        <v>767</v>
      </c>
      <c r="G88" s="37" t="s">
        <v>472</v>
      </c>
      <c r="H88" s="37" t="s">
        <v>473</v>
      </c>
      <c r="I88" s="37" t="s">
        <v>99</v>
      </c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</row>
    <row r="89" spans="1:106" x14ac:dyDescent="0.15">
      <c r="A89" s="104">
        <v>88</v>
      </c>
      <c r="B89" s="236"/>
      <c r="C89" s="200"/>
      <c r="D89" s="202" t="s">
        <v>39</v>
      </c>
      <c r="E89" s="167"/>
      <c r="F89" s="28" t="s">
        <v>40</v>
      </c>
      <c r="G89" s="134" t="s">
        <v>587</v>
      </c>
      <c r="H89" s="134" t="s">
        <v>588</v>
      </c>
      <c r="I89" s="134" t="s">
        <v>635</v>
      </c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  <c r="CW89" s="134"/>
      <c r="CX89" s="134"/>
      <c r="CY89" s="134"/>
      <c r="CZ89" s="134"/>
      <c r="DA89" s="134"/>
      <c r="DB89" s="134"/>
    </row>
    <row r="90" spans="1:106" ht="99" customHeight="1" x14ac:dyDescent="0.15">
      <c r="A90" s="104">
        <v>89</v>
      </c>
      <c r="B90" s="236"/>
      <c r="C90" s="201"/>
      <c r="D90" s="188" t="s">
        <v>302</v>
      </c>
      <c r="E90" s="169"/>
      <c r="F90" s="29" t="s">
        <v>720</v>
      </c>
      <c r="G90" s="92" t="s">
        <v>100</v>
      </c>
      <c r="H90" s="92" t="s">
        <v>474</v>
      </c>
      <c r="I90" s="92" t="s">
        <v>711</v>
      </c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</row>
    <row r="91" spans="1:106" ht="196.5" customHeight="1" x14ac:dyDescent="0.15">
      <c r="A91" s="104">
        <v>90</v>
      </c>
      <c r="B91" s="236"/>
      <c r="C91" s="243" t="s">
        <v>101</v>
      </c>
      <c r="D91" s="218"/>
      <c r="E91" s="219"/>
      <c r="F91" s="30" t="s">
        <v>721</v>
      </c>
      <c r="G91" s="135" t="s">
        <v>754</v>
      </c>
      <c r="H91" s="135" t="s">
        <v>761</v>
      </c>
      <c r="I91" s="135" t="s">
        <v>675</v>
      </c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  <c r="DB91" s="135"/>
    </row>
    <row r="92" spans="1:106" x14ac:dyDescent="0.15">
      <c r="A92" s="104">
        <v>91</v>
      </c>
      <c r="B92" s="236"/>
      <c r="C92" s="200" t="s">
        <v>102</v>
      </c>
      <c r="D92" s="267" t="s">
        <v>103</v>
      </c>
      <c r="E92" s="228"/>
      <c r="F92" s="107" t="s">
        <v>104</v>
      </c>
      <c r="G92" s="131" t="s">
        <v>31</v>
      </c>
      <c r="H92" s="131" t="s">
        <v>31</v>
      </c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1"/>
      <c r="BJ92" s="131"/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  <c r="BW92" s="131"/>
      <c r="BX92" s="131"/>
      <c r="BY92" s="131"/>
      <c r="BZ92" s="131"/>
      <c r="CA92" s="131"/>
      <c r="CB92" s="131"/>
      <c r="CC92" s="131"/>
      <c r="CD92" s="131"/>
      <c r="CE92" s="131"/>
      <c r="CF92" s="131"/>
      <c r="CG92" s="131"/>
      <c r="CH92" s="131"/>
      <c r="CI92" s="131"/>
      <c r="CJ92" s="131"/>
      <c r="CK92" s="131"/>
      <c r="CL92" s="131"/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1"/>
      <c r="CX92" s="131"/>
      <c r="CY92" s="131"/>
      <c r="CZ92" s="131"/>
      <c r="DA92" s="131"/>
      <c r="DB92" s="131"/>
    </row>
    <row r="93" spans="1:106" x14ac:dyDescent="0.15">
      <c r="A93" s="104">
        <v>92</v>
      </c>
      <c r="B93" s="236"/>
      <c r="C93" s="265"/>
      <c r="D93" s="202" t="s">
        <v>105</v>
      </c>
      <c r="E93" s="167"/>
      <c r="F93" s="5" t="s">
        <v>106</v>
      </c>
      <c r="G93" s="123">
        <v>1</v>
      </c>
      <c r="H93" s="123">
        <v>2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</row>
    <row r="94" spans="1:106" x14ac:dyDescent="0.15">
      <c r="A94" s="104">
        <v>93</v>
      </c>
      <c r="B94" s="236"/>
      <c r="C94" s="265"/>
      <c r="D94" s="202" t="s">
        <v>88</v>
      </c>
      <c r="E94" s="167"/>
      <c r="F94" s="5" t="s">
        <v>104</v>
      </c>
      <c r="G94" s="127" t="s">
        <v>31</v>
      </c>
      <c r="H94" s="127" t="s">
        <v>31</v>
      </c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7"/>
      <c r="CL94" s="127"/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</row>
    <row r="95" spans="1:106" x14ac:dyDescent="0.15">
      <c r="A95" s="104">
        <v>94</v>
      </c>
      <c r="B95" s="236"/>
      <c r="C95" s="265"/>
      <c r="D95" s="202" t="s">
        <v>105</v>
      </c>
      <c r="E95" s="167"/>
      <c r="F95" s="5" t="s">
        <v>106</v>
      </c>
      <c r="G95" s="123">
        <v>2</v>
      </c>
      <c r="H95" s="123">
        <v>3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</row>
    <row r="96" spans="1:106" x14ac:dyDescent="0.15">
      <c r="A96" s="104">
        <v>95</v>
      </c>
      <c r="B96" s="236"/>
      <c r="C96" s="265"/>
      <c r="D96" s="202" t="s">
        <v>107</v>
      </c>
      <c r="E96" s="167"/>
      <c r="F96" s="5" t="s">
        <v>104</v>
      </c>
      <c r="G96" s="127" t="s">
        <v>31</v>
      </c>
      <c r="H96" s="127" t="s">
        <v>31</v>
      </c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</row>
    <row r="97" spans="1:106" x14ac:dyDescent="0.15">
      <c r="A97" s="104">
        <v>96</v>
      </c>
      <c r="B97" s="236"/>
      <c r="C97" s="265"/>
      <c r="D97" s="202" t="s">
        <v>105</v>
      </c>
      <c r="E97" s="268"/>
      <c r="F97" s="5" t="s">
        <v>108</v>
      </c>
      <c r="G97" s="123" t="s">
        <v>475</v>
      </c>
      <c r="H97" s="123" t="s">
        <v>476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</row>
    <row r="98" spans="1:106" x14ac:dyDescent="0.15">
      <c r="A98" s="104">
        <v>97</v>
      </c>
      <c r="B98" s="237"/>
      <c r="C98" s="266"/>
      <c r="D98" s="188" t="s">
        <v>109</v>
      </c>
      <c r="E98" s="169"/>
      <c r="F98" s="17" t="s">
        <v>110</v>
      </c>
      <c r="G98" s="16" t="s">
        <v>477</v>
      </c>
      <c r="H98" s="16" t="s">
        <v>478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</row>
    <row r="99" spans="1:106" ht="13.5" customHeight="1" x14ac:dyDescent="0.15">
      <c r="A99" s="104">
        <v>98</v>
      </c>
      <c r="B99" s="229" t="s">
        <v>111</v>
      </c>
      <c r="C99" s="249" t="s">
        <v>112</v>
      </c>
      <c r="D99" s="198" t="s">
        <v>113</v>
      </c>
      <c r="E99" s="181"/>
      <c r="F99" s="259" t="s">
        <v>30</v>
      </c>
      <c r="G99" s="124"/>
      <c r="H99" s="124" t="s">
        <v>31</v>
      </c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  <c r="BP99" s="124"/>
      <c r="BQ99" s="124"/>
      <c r="BR99" s="124"/>
      <c r="BS99" s="124"/>
      <c r="BT99" s="124"/>
      <c r="BU99" s="124"/>
      <c r="BV99" s="124"/>
      <c r="BW99" s="124"/>
      <c r="BX99" s="124"/>
      <c r="BY99" s="124"/>
      <c r="BZ99" s="124"/>
      <c r="CA99" s="124"/>
      <c r="CB99" s="124"/>
      <c r="CC99" s="124"/>
      <c r="CD99" s="124"/>
      <c r="CE99" s="124"/>
      <c r="CF99" s="124"/>
      <c r="CG99" s="124"/>
      <c r="CH99" s="124"/>
      <c r="CI99" s="124"/>
      <c r="CJ99" s="124"/>
      <c r="CK99" s="124"/>
      <c r="CL99" s="124"/>
      <c r="CM99" s="124"/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4"/>
      <c r="CY99" s="124"/>
      <c r="CZ99" s="124"/>
      <c r="DA99" s="124"/>
      <c r="DB99" s="124"/>
    </row>
    <row r="100" spans="1:106" x14ac:dyDescent="0.15">
      <c r="A100" s="104">
        <v>99</v>
      </c>
      <c r="B100" s="230"/>
      <c r="C100" s="276"/>
      <c r="D100" s="278" t="s">
        <v>114</v>
      </c>
      <c r="E100" s="247"/>
      <c r="F100" s="213"/>
      <c r="G100" s="123" t="s">
        <v>31</v>
      </c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</row>
    <row r="101" spans="1:106" ht="13.5" customHeight="1" x14ac:dyDescent="0.15">
      <c r="A101" s="104">
        <v>100</v>
      </c>
      <c r="B101" s="230"/>
      <c r="C101" s="276"/>
      <c r="D101" s="202" t="s">
        <v>115</v>
      </c>
      <c r="E101" s="167"/>
      <c r="F101" s="204" t="s">
        <v>116</v>
      </c>
      <c r="G101" s="123"/>
      <c r="H101" s="123" t="s">
        <v>31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123"/>
      <c r="CW101" s="123"/>
      <c r="CX101" s="123"/>
      <c r="CY101" s="123"/>
      <c r="CZ101" s="123"/>
      <c r="DA101" s="123"/>
      <c r="DB101" s="123"/>
    </row>
    <row r="102" spans="1:106" x14ac:dyDescent="0.15">
      <c r="A102" s="104">
        <v>101</v>
      </c>
      <c r="B102" s="230"/>
      <c r="C102" s="276"/>
      <c r="D102" s="202" t="s">
        <v>62</v>
      </c>
      <c r="E102" s="167"/>
      <c r="F102" s="204"/>
      <c r="G102" s="123" t="s">
        <v>31</v>
      </c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</row>
    <row r="103" spans="1:106" ht="59.25" customHeight="1" x14ac:dyDescent="0.15">
      <c r="A103" s="104">
        <v>102</v>
      </c>
      <c r="B103" s="230"/>
      <c r="C103" s="276"/>
      <c r="D103" s="209" t="s">
        <v>297</v>
      </c>
      <c r="E103" s="167"/>
      <c r="F103" s="5" t="s">
        <v>723</v>
      </c>
      <c r="G103" s="37" t="s">
        <v>479</v>
      </c>
      <c r="H103" s="37" t="s">
        <v>480</v>
      </c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</row>
    <row r="104" spans="1:106" ht="195.75" customHeight="1" x14ac:dyDescent="0.15">
      <c r="A104" s="104">
        <v>103</v>
      </c>
      <c r="B104" s="230"/>
      <c r="C104" s="277"/>
      <c r="D104" s="168" t="s">
        <v>63</v>
      </c>
      <c r="E104" s="169"/>
      <c r="F104" s="41" t="s">
        <v>722</v>
      </c>
      <c r="G104" s="16" t="s">
        <v>481</v>
      </c>
      <c r="H104" s="16" t="s">
        <v>482</v>
      </c>
      <c r="I104" s="16" t="s">
        <v>769</v>
      </c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</row>
    <row r="105" spans="1:106" ht="13.5" customHeight="1" x14ac:dyDescent="0.15">
      <c r="A105" s="104">
        <v>104</v>
      </c>
      <c r="B105" s="230"/>
      <c r="C105" s="194" t="s">
        <v>117</v>
      </c>
      <c r="D105" s="198" t="s">
        <v>303</v>
      </c>
      <c r="E105" s="181"/>
      <c r="F105" s="13" t="s">
        <v>307</v>
      </c>
      <c r="G105" s="133" t="s">
        <v>483</v>
      </c>
      <c r="H105" s="133" t="s">
        <v>484</v>
      </c>
      <c r="I105" s="133" t="s">
        <v>636</v>
      </c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3"/>
      <c r="CG105" s="133"/>
      <c r="CH105" s="133"/>
      <c r="CI105" s="133"/>
      <c r="CJ105" s="133"/>
      <c r="CK105" s="133"/>
      <c r="CL105" s="133"/>
      <c r="CM105" s="133"/>
      <c r="CN105" s="133"/>
      <c r="CO105" s="133"/>
      <c r="CP105" s="133"/>
      <c r="CQ105" s="133"/>
      <c r="CR105" s="133"/>
      <c r="CS105" s="133"/>
      <c r="CT105" s="133"/>
      <c r="CU105" s="133"/>
      <c r="CV105" s="133"/>
      <c r="CW105" s="133"/>
      <c r="CX105" s="133"/>
      <c r="CY105" s="133"/>
      <c r="CZ105" s="133"/>
      <c r="DA105" s="133"/>
      <c r="DB105" s="133"/>
    </row>
    <row r="106" spans="1:106" ht="21" customHeight="1" x14ac:dyDescent="0.15">
      <c r="A106" s="104">
        <v>105</v>
      </c>
      <c r="B106" s="230"/>
      <c r="C106" s="195"/>
      <c r="D106" s="209" t="s">
        <v>304</v>
      </c>
      <c r="E106" s="210"/>
      <c r="F106" s="5" t="s">
        <v>305</v>
      </c>
      <c r="G106" s="134" t="s">
        <v>714</v>
      </c>
      <c r="H106" s="134" t="s">
        <v>715</v>
      </c>
      <c r="I106" s="134" t="s">
        <v>644</v>
      </c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4"/>
      <c r="BY106" s="134"/>
      <c r="BZ106" s="134"/>
      <c r="CA106" s="134"/>
      <c r="CB106" s="134"/>
      <c r="CC106" s="134"/>
      <c r="CD106" s="134"/>
      <c r="CE106" s="134"/>
      <c r="CF106" s="134"/>
      <c r="CG106" s="134"/>
      <c r="CH106" s="134"/>
      <c r="CI106" s="134"/>
      <c r="CJ106" s="134"/>
      <c r="CK106" s="134"/>
      <c r="CL106" s="134"/>
      <c r="CM106" s="134"/>
      <c r="CN106" s="134"/>
      <c r="CO106" s="134"/>
      <c r="CP106" s="134"/>
      <c r="CQ106" s="134"/>
      <c r="CR106" s="134"/>
      <c r="CS106" s="134"/>
      <c r="CT106" s="134"/>
      <c r="CU106" s="134"/>
      <c r="CV106" s="134"/>
      <c r="CW106" s="134"/>
      <c r="CX106" s="134"/>
      <c r="CY106" s="134"/>
      <c r="CZ106" s="134"/>
      <c r="DA106" s="134"/>
      <c r="DB106" s="134"/>
    </row>
    <row r="107" spans="1:106" ht="21" customHeight="1" x14ac:dyDescent="0.15">
      <c r="A107" s="104">
        <v>106</v>
      </c>
      <c r="B107" s="230"/>
      <c r="C107" s="195"/>
      <c r="D107" s="209" t="s">
        <v>26</v>
      </c>
      <c r="E107" s="210"/>
      <c r="F107" s="5" t="s">
        <v>306</v>
      </c>
      <c r="G107" s="123" t="s">
        <v>485</v>
      </c>
      <c r="H107" s="123" t="s">
        <v>486</v>
      </c>
      <c r="I107" s="123" t="s">
        <v>637</v>
      </c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3"/>
      <c r="CX107" s="123"/>
      <c r="CY107" s="123"/>
      <c r="CZ107" s="123"/>
      <c r="DA107" s="123"/>
      <c r="DB107" s="123"/>
    </row>
    <row r="108" spans="1:106" ht="13.5" customHeight="1" x14ac:dyDescent="0.15">
      <c r="A108" s="104">
        <v>107</v>
      </c>
      <c r="B108" s="230"/>
      <c r="C108" s="195"/>
      <c r="D108" s="202" t="s">
        <v>308</v>
      </c>
      <c r="E108" s="167"/>
      <c r="F108" s="145" t="s">
        <v>780</v>
      </c>
      <c r="G108" s="123" t="s">
        <v>487</v>
      </c>
      <c r="H108" s="123" t="s">
        <v>488</v>
      </c>
      <c r="I108" s="123" t="s">
        <v>638</v>
      </c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3"/>
      <c r="CX108" s="123"/>
      <c r="CY108" s="123"/>
      <c r="CZ108" s="123"/>
      <c r="DA108" s="123"/>
      <c r="DB108" s="123"/>
    </row>
    <row r="109" spans="1:106" ht="13.5" customHeight="1" x14ac:dyDescent="0.15">
      <c r="A109" s="104">
        <v>108</v>
      </c>
      <c r="B109" s="230"/>
      <c r="C109" s="195"/>
      <c r="D109" s="202" t="s">
        <v>28</v>
      </c>
      <c r="E109" s="40" t="s">
        <v>309</v>
      </c>
      <c r="F109" s="211" t="s">
        <v>30</v>
      </c>
      <c r="G109" s="123" t="s">
        <v>31</v>
      </c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  <c r="CS109" s="123"/>
      <c r="CT109" s="123"/>
      <c r="CU109" s="123"/>
      <c r="CV109" s="123"/>
      <c r="CW109" s="123"/>
      <c r="CX109" s="123"/>
      <c r="CY109" s="123"/>
      <c r="CZ109" s="123"/>
      <c r="DA109" s="123"/>
      <c r="DB109" s="123"/>
    </row>
    <row r="110" spans="1:106" ht="13.5" customHeight="1" x14ac:dyDescent="0.15">
      <c r="A110" s="104">
        <v>109</v>
      </c>
      <c r="B110" s="230"/>
      <c r="C110" s="195"/>
      <c r="D110" s="202"/>
      <c r="E110" s="40" t="s">
        <v>310</v>
      </c>
      <c r="F110" s="211"/>
      <c r="G110" s="123"/>
      <c r="H110" s="123" t="s">
        <v>31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  <c r="CR110" s="123"/>
      <c r="CS110" s="123"/>
      <c r="CT110" s="123"/>
      <c r="CU110" s="123"/>
      <c r="CV110" s="123"/>
      <c r="CW110" s="123"/>
      <c r="CX110" s="123"/>
      <c r="CY110" s="123"/>
      <c r="CZ110" s="123"/>
      <c r="DA110" s="123"/>
      <c r="DB110" s="123"/>
    </row>
    <row r="111" spans="1:106" x14ac:dyDescent="0.15">
      <c r="A111" s="104">
        <v>110</v>
      </c>
      <c r="B111" s="230"/>
      <c r="C111" s="195"/>
      <c r="D111" s="212" t="s">
        <v>33</v>
      </c>
      <c r="E111" s="39" t="s">
        <v>34</v>
      </c>
      <c r="F111" s="214" t="s">
        <v>35</v>
      </c>
      <c r="G111" s="123"/>
      <c r="H111" s="123"/>
      <c r="I111" s="123" t="s">
        <v>31</v>
      </c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  <c r="CS111" s="123"/>
      <c r="CT111" s="123"/>
      <c r="CU111" s="123"/>
      <c r="CV111" s="123"/>
      <c r="CW111" s="123"/>
      <c r="CX111" s="123"/>
      <c r="CY111" s="123"/>
      <c r="CZ111" s="123"/>
      <c r="DA111" s="123"/>
      <c r="DB111" s="123"/>
    </row>
    <row r="112" spans="1:106" x14ac:dyDescent="0.15">
      <c r="A112" s="104">
        <v>111</v>
      </c>
      <c r="B112" s="230"/>
      <c r="C112" s="195"/>
      <c r="D112" s="212"/>
      <c r="E112" s="39" t="s">
        <v>36</v>
      </c>
      <c r="F112" s="16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  <c r="CS112" s="123"/>
      <c r="CT112" s="123"/>
      <c r="CU112" s="123"/>
      <c r="CV112" s="123"/>
      <c r="CW112" s="123"/>
      <c r="CX112" s="123"/>
      <c r="CY112" s="123"/>
      <c r="CZ112" s="123"/>
      <c r="DA112" s="123"/>
      <c r="DB112" s="123"/>
    </row>
    <row r="113" spans="1:106" x14ac:dyDescent="0.15">
      <c r="A113" s="104">
        <v>112</v>
      </c>
      <c r="B113" s="230"/>
      <c r="C113" s="195"/>
      <c r="D113" s="212"/>
      <c r="E113" s="39" t="s">
        <v>37</v>
      </c>
      <c r="F113" s="16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  <c r="CS113" s="123"/>
      <c r="CT113" s="123"/>
      <c r="CU113" s="123"/>
      <c r="CV113" s="123"/>
      <c r="CW113" s="123"/>
      <c r="CX113" s="123"/>
      <c r="CY113" s="123"/>
      <c r="CZ113" s="123"/>
      <c r="DA113" s="123"/>
      <c r="DB113" s="123"/>
    </row>
    <row r="114" spans="1:106" x14ac:dyDescent="0.15">
      <c r="A114" s="104">
        <v>113</v>
      </c>
      <c r="B114" s="230"/>
      <c r="C114" s="195"/>
      <c r="D114" s="212"/>
      <c r="E114" s="39" t="s">
        <v>785</v>
      </c>
      <c r="F114" s="163"/>
      <c r="G114" s="123" t="s">
        <v>31</v>
      </c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  <c r="CW114" s="123"/>
      <c r="CX114" s="123"/>
      <c r="CY114" s="123"/>
      <c r="CZ114" s="123"/>
      <c r="DA114" s="123"/>
      <c r="DB114" s="123"/>
    </row>
    <row r="115" spans="1:106" x14ac:dyDescent="0.15">
      <c r="A115" s="104">
        <v>114</v>
      </c>
      <c r="B115" s="230"/>
      <c r="C115" s="195"/>
      <c r="D115" s="212"/>
      <c r="E115" s="39" t="s">
        <v>784</v>
      </c>
      <c r="F115" s="215"/>
      <c r="G115" s="123"/>
      <c r="H115" s="123" t="s">
        <v>31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  <c r="CR115" s="123"/>
      <c r="CS115" s="123"/>
      <c r="CT115" s="123"/>
      <c r="CU115" s="123"/>
      <c r="CV115" s="123"/>
      <c r="CW115" s="123"/>
      <c r="CX115" s="123"/>
      <c r="CY115" s="123"/>
      <c r="CZ115" s="123"/>
      <c r="DA115" s="123"/>
      <c r="DB115" s="123"/>
    </row>
    <row r="116" spans="1:106" x14ac:dyDescent="0.15">
      <c r="A116" s="104">
        <v>115</v>
      </c>
      <c r="B116" s="230"/>
      <c r="C116" s="195"/>
      <c r="D116" s="212"/>
      <c r="E116" s="14" t="s">
        <v>9</v>
      </c>
      <c r="F116" s="5" t="s">
        <v>336</v>
      </c>
      <c r="G116" s="123">
        <v>30</v>
      </c>
      <c r="H116" s="123">
        <v>1</v>
      </c>
      <c r="I116" s="123">
        <v>1</v>
      </c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3"/>
    </row>
    <row r="117" spans="1:106" x14ac:dyDescent="0.15">
      <c r="A117" s="104">
        <v>116</v>
      </c>
      <c r="B117" s="230"/>
      <c r="C117" s="195"/>
      <c r="D117" s="212"/>
      <c r="E117" s="15" t="s">
        <v>11</v>
      </c>
      <c r="F117" s="5">
        <v>4</v>
      </c>
      <c r="G117" s="123">
        <v>3</v>
      </c>
      <c r="H117" s="123">
        <v>4</v>
      </c>
      <c r="I117" s="123">
        <v>7</v>
      </c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  <c r="CW117" s="123"/>
      <c r="CX117" s="123"/>
      <c r="CY117" s="123"/>
      <c r="CZ117" s="123"/>
      <c r="DA117" s="123"/>
      <c r="DB117" s="123"/>
    </row>
    <row r="118" spans="1:106" x14ac:dyDescent="0.15">
      <c r="A118" s="104">
        <v>117</v>
      </c>
      <c r="B118" s="230"/>
      <c r="C118" s="195"/>
      <c r="D118" s="212"/>
      <c r="E118" s="15" t="s">
        <v>12</v>
      </c>
      <c r="F118" s="5">
        <v>2</v>
      </c>
      <c r="G118" s="123">
        <v>31</v>
      </c>
      <c r="H118" s="123">
        <v>30</v>
      </c>
      <c r="I118" s="123">
        <v>30</v>
      </c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  <c r="CT118" s="123"/>
      <c r="CU118" s="123"/>
      <c r="CV118" s="123"/>
      <c r="CW118" s="123"/>
      <c r="CX118" s="123"/>
      <c r="CY118" s="123"/>
      <c r="CZ118" s="123"/>
      <c r="DA118" s="123"/>
      <c r="DB118" s="123"/>
    </row>
    <row r="119" spans="1:106" x14ac:dyDescent="0.15">
      <c r="A119" s="104">
        <v>118</v>
      </c>
      <c r="B119" s="230"/>
      <c r="C119" s="195"/>
      <c r="D119" s="202" t="s">
        <v>38</v>
      </c>
      <c r="E119" s="167"/>
      <c r="F119" s="27" t="s">
        <v>118</v>
      </c>
      <c r="G119" s="136">
        <v>72</v>
      </c>
      <c r="H119" s="136">
        <v>72</v>
      </c>
      <c r="I119" s="136">
        <v>90</v>
      </c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6"/>
      <c r="BW119" s="136"/>
      <c r="BX119" s="136"/>
      <c r="BY119" s="136"/>
      <c r="BZ119" s="136"/>
      <c r="CA119" s="136"/>
      <c r="CB119" s="136"/>
      <c r="CC119" s="136"/>
      <c r="CD119" s="136"/>
      <c r="CE119" s="136"/>
      <c r="CF119" s="136"/>
      <c r="CG119" s="136"/>
      <c r="CH119" s="136"/>
      <c r="CI119" s="136"/>
      <c r="CJ119" s="136"/>
      <c r="CK119" s="136"/>
      <c r="CL119" s="136"/>
      <c r="CM119" s="136"/>
      <c r="CN119" s="136"/>
      <c r="CO119" s="136"/>
      <c r="CP119" s="136"/>
      <c r="CQ119" s="136"/>
      <c r="CR119" s="136"/>
      <c r="CS119" s="136"/>
      <c r="CT119" s="136"/>
      <c r="CU119" s="136"/>
      <c r="CV119" s="136"/>
      <c r="CW119" s="136"/>
      <c r="CX119" s="136"/>
      <c r="CY119" s="136"/>
      <c r="CZ119" s="136"/>
      <c r="DA119" s="136"/>
      <c r="DB119" s="136"/>
    </row>
    <row r="120" spans="1:106" ht="13.5" customHeight="1" x14ac:dyDescent="0.15">
      <c r="A120" s="104">
        <v>119</v>
      </c>
      <c r="B120" s="230"/>
      <c r="C120" s="195"/>
      <c r="D120" s="202" t="s">
        <v>39</v>
      </c>
      <c r="E120" s="167"/>
      <c r="F120" s="28" t="s">
        <v>313</v>
      </c>
      <c r="G120" s="134" t="s">
        <v>589</v>
      </c>
      <c r="H120" s="134" t="s">
        <v>590</v>
      </c>
      <c r="I120" s="134" t="s">
        <v>640</v>
      </c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34"/>
      <c r="BJ120" s="134"/>
      <c r="BK120" s="134"/>
      <c r="BL120" s="134"/>
      <c r="BM120" s="134"/>
      <c r="BN120" s="134"/>
      <c r="BO120" s="134"/>
      <c r="BP120" s="134"/>
      <c r="BQ120" s="134"/>
      <c r="BR120" s="134"/>
      <c r="BS120" s="134"/>
      <c r="BT120" s="134"/>
      <c r="BU120" s="134"/>
      <c r="BV120" s="134"/>
      <c r="BW120" s="134"/>
      <c r="BX120" s="134"/>
      <c r="BY120" s="134"/>
      <c r="BZ120" s="134"/>
      <c r="CA120" s="134"/>
      <c r="CB120" s="134"/>
      <c r="CC120" s="134"/>
      <c r="CD120" s="134"/>
      <c r="CE120" s="134"/>
      <c r="CF120" s="134"/>
      <c r="CG120" s="134"/>
      <c r="CH120" s="134"/>
      <c r="CI120" s="134"/>
      <c r="CJ120" s="134"/>
      <c r="CK120" s="134"/>
      <c r="CL120" s="134"/>
      <c r="CM120" s="134"/>
      <c r="CN120" s="134"/>
      <c r="CO120" s="134"/>
      <c r="CP120" s="134"/>
      <c r="CQ120" s="134"/>
      <c r="CR120" s="134"/>
      <c r="CS120" s="134"/>
      <c r="CT120" s="134"/>
      <c r="CU120" s="134"/>
      <c r="CV120" s="134"/>
      <c r="CW120" s="134"/>
      <c r="CX120" s="134"/>
      <c r="CY120" s="134"/>
      <c r="CZ120" s="134"/>
      <c r="DA120" s="134"/>
      <c r="DB120" s="134"/>
    </row>
    <row r="121" spans="1:106" ht="21" customHeight="1" x14ac:dyDescent="0.15">
      <c r="A121" s="104">
        <v>120</v>
      </c>
      <c r="B121" s="230"/>
      <c r="C121" s="195"/>
      <c r="D121" s="202" t="s">
        <v>312</v>
      </c>
      <c r="E121" s="167"/>
      <c r="F121" s="150" t="s">
        <v>781</v>
      </c>
      <c r="G121" s="137" t="s">
        <v>591</v>
      </c>
      <c r="H121" s="137" t="s">
        <v>592</v>
      </c>
      <c r="I121" s="137" t="s">
        <v>641</v>
      </c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37"/>
      <c r="BU121" s="137"/>
      <c r="BV121" s="137"/>
      <c r="BW121" s="137"/>
      <c r="BX121" s="137"/>
      <c r="BY121" s="137"/>
      <c r="BZ121" s="137"/>
      <c r="CA121" s="137"/>
      <c r="CB121" s="137"/>
      <c r="CC121" s="137"/>
      <c r="CD121" s="137"/>
      <c r="CE121" s="137"/>
      <c r="CF121" s="137"/>
      <c r="CG121" s="137"/>
      <c r="CH121" s="137"/>
      <c r="CI121" s="137"/>
      <c r="CJ121" s="137"/>
      <c r="CK121" s="137"/>
      <c r="CL121" s="137"/>
      <c r="CM121" s="137"/>
      <c r="CN121" s="137"/>
      <c r="CO121" s="137"/>
      <c r="CP121" s="137"/>
      <c r="CQ121" s="137"/>
      <c r="CR121" s="137"/>
      <c r="CS121" s="137"/>
      <c r="CT121" s="137"/>
      <c r="CU121" s="137"/>
      <c r="CV121" s="137"/>
      <c r="CW121" s="137"/>
      <c r="CX121" s="137"/>
      <c r="CY121" s="137"/>
      <c r="CZ121" s="137"/>
      <c r="DA121" s="137"/>
      <c r="DB121" s="137"/>
    </row>
    <row r="122" spans="1:106" x14ac:dyDescent="0.15">
      <c r="A122" s="104">
        <v>121</v>
      </c>
      <c r="B122" s="230"/>
      <c r="C122" s="195"/>
      <c r="D122" s="212" t="s">
        <v>119</v>
      </c>
      <c r="E122" s="14" t="s">
        <v>311</v>
      </c>
      <c r="F122" s="205" t="s">
        <v>30</v>
      </c>
      <c r="G122" s="123" t="s">
        <v>31</v>
      </c>
      <c r="H122" s="123"/>
      <c r="I122" s="123" t="s">
        <v>31</v>
      </c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23"/>
      <c r="CN122" s="123"/>
      <c r="CO122" s="123"/>
      <c r="CP122" s="123"/>
      <c r="CQ122" s="123"/>
      <c r="CR122" s="123"/>
      <c r="CS122" s="123"/>
      <c r="CT122" s="123"/>
      <c r="CU122" s="123"/>
      <c r="CV122" s="123"/>
      <c r="CW122" s="123"/>
      <c r="CX122" s="123"/>
      <c r="CY122" s="123"/>
      <c r="CZ122" s="123"/>
      <c r="DA122" s="123"/>
      <c r="DB122" s="123"/>
    </row>
    <row r="123" spans="1:106" x14ac:dyDescent="0.15">
      <c r="A123" s="104">
        <v>122</v>
      </c>
      <c r="B123" s="230"/>
      <c r="C123" s="195"/>
      <c r="D123" s="212"/>
      <c r="E123" s="14" t="s">
        <v>120</v>
      </c>
      <c r="F123" s="213"/>
      <c r="G123" s="123"/>
      <c r="H123" s="123" t="s">
        <v>31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  <c r="CT123" s="123"/>
      <c r="CU123" s="123"/>
      <c r="CV123" s="123"/>
      <c r="CW123" s="123"/>
      <c r="CX123" s="123"/>
      <c r="CY123" s="123"/>
      <c r="CZ123" s="123"/>
      <c r="DA123" s="123"/>
      <c r="DB123" s="123"/>
    </row>
    <row r="124" spans="1:106" x14ac:dyDescent="0.15">
      <c r="A124" s="104">
        <v>123</v>
      </c>
      <c r="B124" s="230"/>
      <c r="C124" s="195"/>
      <c r="D124" s="212" t="s">
        <v>121</v>
      </c>
      <c r="E124" s="14" t="s">
        <v>122</v>
      </c>
      <c r="F124" s="205" t="s">
        <v>30</v>
      </c>
      <c r="G124" s="123"/>
      <c r="H124" s="123" t="s">
        <v>31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  <c r="CT124" s="123"/>
      <c r="CU124" s="123"/>
      <c r="CV124" s="123"/>
      <c r="CW124" s="123"/>
      <c r="CX124" s="123"/>
      <c r="CY124" s="123"/>
      <c r="CZ124" s="123"/>
      <c r="DA124" s="123"/>
      <c r="DB124" s="123"/>
    </row>
    <row r="125" spans="1:106" x14ac:dyDescent="0.15">
      <c r="A125" s="104">
        <v>124</v>
      </c>
      <c r="B125" s="230"/>
      <c r="C125" s="195"/>
      <c r="D125" s="212"/>
      <c r="E125" s="14" t="s">
        <v>123</v>
      </c>
      <c r="F125" s="213"/>
      <c r="G125" s="123" t="s">
        <v>31</v>
      </c>
      <c r="H125" s="123"/>
      <c r="I125" s="123" t="s">
        <v>31</v>
      </c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3"/>
      <c r="CM125" s="123"/>
      <c r="CN125" s="123"/>
      <c r="CO125" s="123"/>
      <c r="CP125" s="123"/>
      <c r="CQ125" s="123"/>
      <c r="CR125" s="123"/>
      <c r="CS125" s="123"/>
      <c r="CT125" s="123"/>
      <c r="CU125" s="123"/>
      <c r="CV125" s="123"/>
      <c r="CW125" s="123"/>
      <c r="CX125" s="123"/>
      <c r="CY125" s="123"/>
      <c r="CZ125" s="123"/>
      <c r="DA125" s="123"/>
      <c r="DB125" s="123"/>
    </row>
    <row r="126" spans="1:106" ht="30" customHeight="1" x14ac:dyDescent="0.15">
      <c r="A126" s="104">
        <v>125</v>
      </c>
      <c r="B126" s="230"/>
      <c r="C126" s="196"/>
      <c r="D126" s="168" t="s">
        <v>63</v>
      </c>
      <c r="E126" s="190"/>
      <c r="F126" s="7" t="s">
        <v>724</v>
      </c>
      <c r="G126" s="16" t="s">
        <v>489</v>
      </c>
      <c r="H126" s="16" t="s">
        <v>490</v>
      </c>
      <c r="I126" s="16" t="s">
        <v>642</v>
      </c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</row>
    <row r="127" spans="1:106" ht="13.5" customHeight="1" x14ac:dyDescent="0.15">
      <c r="A127" s="104">
        <v>126</v>
      </c>
      <c r="B127" s="230"/>
      <c r="C127" s="194" t="s">
        <v>124</v>
      </c>
      <c r="D127" s="198" t="s">
        <v>303</v>
      </c>
      <c r="E127" s="181"/>
      <c r="F127" s="13" t="s">
        <v>307</v>
      </c>
      <c r="G127" s="133" t="s">
        <v>491</v>
      </c>
      <c r="H127" s="133" t="s">
        <v>492</v>
      </c>
      <c r="I127" s="133" t="s">
        <v>643</v>
      </c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  <c r="CE127" s="133"/>
      <c r="CF127" s="133"/>
      <c r="CG127" s="133"/>
      <c r="CH127" s="133"/>
      <c r="CI127" s="133"/>
      <c r="CJ127" s="133"/>
      <c r="CK127" s="133"/>
      <c r="CL127" s="133"/>
      <c r="CM127" s="133"/>
      <c r="CN127" s="133"/>
      <c r="CO127" s="133"/>
      <c r="CP127" s="133"/>
      <c r="CQ127" s="133"/>
      <c r="CR127" s="133"/>
      <c r="CS127" s="133"/>
      <c r="CT127" s="133"/>
      <c r="CU127" s="133"/>
      <c r="CV127" s="133"/>
      <c r="CW127" s="133"/>
      <c r="CX127" s="133"/>
      <c r="CY127" s="133"/>
      <c r="CZ127" s="133"/>
      <c r="DA127" s="133"/>
      <c r="DB127" s="133"/>
    </row>
    <row r="128" spans="1:106" ht="21" customHeight="1" x14ac:dyDescent="0.15">
      <c r="A128" s="104">
        <v>127</v>
      </c>
      <c r="B128" s="230"/>
      <c r="C128" s="195"/>
      <c r="D128" s="209" t="s">
        <v>304</v>
      </c>
      <c r="E128" s="210"/>
      <c r="F128" s="5" t="s">
        <v>305</v>
      </c>
      <c r="G128" s="134" t="s">
        <v>714</v>
      </c>
      <c r="H128" s="134" t="s">
        <v>715</v>
      </c>
      <c r="I128" s="134" t="s">
        <v>644</v>
      </c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4"/>
      <c r="BJ128" s="134"/>
      <c r="BK128" s="134"/>
      <c r="BL128" s="134"/>
      <c r="BM128" s="134"/>
      <c r="BN128" s="134"/>
      <c r="BO128" s="134"/>
      <c r="BP128" s="134"/>
      <c r="BQ128" s="134"/>
      <c r="BR128" s="134"/>
      <c r="BS128" s="134"/>
      <c r="BT128" s="134"/>
      <c r="BU128" s="134"/>
      <c r="BV128" s="134"/>
      <c r="BW128" s="134"/>
      <c r="BX128" s="134"/>
      <c r="BY128" s="134"/>
      <c r="BZ128" s="134"/>
      <c r="CA128" s="134"/>
      <c r="CB128" s="134"/>
      <c r="CC128" s="134"/>
      <c r="CD128" s="134"/>
      <c r="CE128" s="134"/>
      <c r="CF128" s="134"/>
      <c r="CG128" s="134"/>
      <c r="CH128" s="134"/>
      <c r="CI128" s="134"/>
      <c r="CJ128" s="134"/>
      <c r="CK128" s="134"/>
      <c r="CL128" s="134"/>
      <c r="CM128" s="134"/>
      <c r="CN128" s="134"/>
      <c r="CO128" s="134"/>
      <c r="CP128" s="134"/>
      <c r="CQ128" s="134"/>
      <c r="CR128" s="134"/>
      <c r="CS128" s="134"/>
      <c r="CT128" s="134"/>
      <c r="CU128" s="134"/>
      <c r="CV128" s="134"/>
      <c r="CW128" s="134"/>
      <c r="CX128" s="134"/>
      <c r="CY128" s="134"/>
      <c r="CZ128" s="134"/>
      <c r="DA128" s="134"/>
      <c r="DB128" s="134"/>
    </row>
    <row r="129" spans="1:106" ht="21" customHeight="1" x14ac:dyDescent="0.15">
      <c r="A129" s="104">
        <v>128</v>
      </c>
      <c r="B129" s="230"/>
      <c r="C129" s="195"/>
      <c r="D129" s="209" t="s">
        <v>26</v>
      </c>
      <c r="E129" s="210"/>
      <c r="F129" s="5" t="s">
        <v>306</v>
      </c>
      <c r="G129" s="123" t="s">
        <v>493</v>
      </c>
      <c r="H129" s="123" t="s">
        <v>494</v>
      </c>
      <c r="I129" s="123" t="s">
        <v>676</v>
      </c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  <c r="CL129" s="123"/>
      <c r="CM129" s="123"/>
      <c r="CN129" s="123"/>
      <c r="CO129" s="123"/>
      <c r="CP129" s="123"/>
      <c r="CQ129" s="123"/>
      <c r="CR129" s="123"/>
      <c r="CS129" s="123"/>
      <c r="CT129" s="123"/>
      <c r="CU129" s="123"/>
      <c r="CV129" s="123"/>
      <c r="CW129" s="123"/>
      <c r="CX129" s="123"/>
      <c r="CY129" s="123"/>
      <c r="CZ129" s="123"/>
      <c r="DA129" s="123"/>
      <c r="DB129" s="123"/>
    </row>
    <row r="130" spans="1:106" ht="13.5" customHeight="1" x14ac:dyDescent="0.15">
      <c r="A130" s="104">
        <v>129</v>
      </c>
      <c r="B130" s="230"/>
      <c r="C130" s="195"/>
      <c r="D130" s="202" t="s">
        <v>308</v>
      </c>
      <c r="E130" s="167"/>
      <c r="F130" s="146" t="s">
        <v>780</v>
      </c>
      <c r="G130" s="123" t="s">
        <v>495</v>
      </c>
      <c r="H130" s="123" t="s">
        <v>496</v>
      </c>
      <c r="I130" s="123" t="s">
        <v>677</v>
      </c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  <c r="CL130" s="123"/>
      <c r="CM130" s="123"/>
      <c r="CN130" s="123"/>
      <c r="CO130" s="123"/>
      <c r="CP130" s="123"/>
      <c r="CQ130" s="123"/>
      <c r="CR130" s="123"/>
      <c r="CS130" s="123"/>
      <c r="CT130" s="123"/>
      <c r="CU130" s="123"/>
      <c r="CV130" s="123"/>
      <c r="CW130" s="123"/>
      <c r="CX130" s="123"/>
      <c r="CY130" s="123"/>
      <c r="CZ130" s="123"/>
      <c r="DA130" s="123"/>
      <c r="DB130" s="123"/>
    </row>
    <row r="131" spans="1:106" ht="13.5" customHeight="1" x14ac:dyDescent="0.15">
      <c r="A131" s="104">
        <v>130</v>
      </c>
      <c r="B131" s="230"/>
      <c r="C131" s="195"/>
      <c r="D131" s="202" t="s">
        <v>28</v>
      </c>
      <c r="E131" s="40" t="s">
        <v>309</v>
      </c>
      <c r="F131" s="211" t="s">
        <v>30</v>
      </c>
      <c r="G131" s="123"/>
      <c r="H131" s="123" t="s">
        <v>31</v>
      </c>
      <c r="I131" s="123" t="s">
        <v>31</v>
      </c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  <c r="CL131" s="123"/>
      <c r="CM131" s="123"/>
      <c r="CN131" s="123"/>
      <c r="CO131" s="123"/>
      <c r="CP131" s="123"/>
      <c r="CQ131" s="123"/>
      <c r="CR131" s="123"/>
      <c r="CS131" s="123"/>
      <c r="CT131" s="123"/>
      <c r="CU131" s="123"/>
      <c r="CV131" s="123"/>
      <c r="CW131" s="123"/>
      <c r="CX131" s="123"/>
      <c r="CY131" s="123"/>
      <c r="CZ131" s="123"/>
      <c r="DA131" s="123"/>
      <c r="DB131" s="123"/>
    </row>
    <row r="132" spans="1:106" ht="13.5" customHeight="1" x14ac:dyDescent="0.15">
      <c r="A132" s="104">
        <v>131</v>
      </c>
      <c r="B132" s="230"/>
      <c r="C132" s="195"/>
      <c r="D132" s="202"/>
      <c r="E132" s="40" t="s">
        <v>310</v>
      </c>
      <c r="F132" s="211"/>
      <c r="G132" s="123" t="s">
        <v>31</v>
      </c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  <c r="CS132" s="123"/>
      <c r="CT132" s="123"/>
      <c r="CU132" s="123"/>
      <c r="CV132" s="123"/>
      <c r="CW132" s="123"/>
      <c r="CX132" s="123"/>
      <c r="CY132" s="123"/>
      <c r="CZ132" s="123"/>
      <c r="DA132" s="123"/>
      <c r="DB132" s="123"/>
    </row>
    <row r="133" spans="1:106" x14ac:dyDescent="0.15">
      <c r="A133" s="104">
        <v>132</v>
      </c>
      <c r="B133" s="230"/>
      <c r="C133" s="195"/>
      <c r="D133" s="212" t="s">
        <v>33</v>
      </c>
      <c r="E133" s="39" t="s">
        <v>34</v>
      </c>
      <c r="F133" s="214" t="s">
        <v>35</v>
      </c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3"/>
      <c r="CI133" s="123"/>
      <c r="CJ133" s="123"/>
      <c r="CK133" s="123"/>
      <c r="CL133" s="123"/>
      <c r="CM133" s="123"/>
      <c r="CN133" s="123"/>
      <c r="CO133" s="123"/>
      <c r="CP133" s="123"/>
      <c r="CQ133" s="123"/>
      <c r="CR133" s="123"/>
      <c r="CS133" s="123"/>
      <c r="CT133" s="123"/>
      <c r="CU133" s="123"/>
      <c r="CV133" s="123"/>
      <c r="CW133" s="123"/>
      <c r="CX133" s="123"/>
      <c r="CY133" s="123"/>
      <c r="CZ133" s="123"/>
      <c r="DA133" s="123"/>
      <c r="DB133" s="123"/>
    </row>
    <row r="134" spans="1:106" x14ac:dyDescent="0.15">
      <c r="A134" s="104">
        <v>133</v>
      </c>
      <c r="B134" s="230"/>
      <c r="C134" s="195"/>
      <c r="D134" s="212"/>
      <c r="E134" s="39" t="s">
        <v>36</v>
      </c>
      <c r="F134" s="163"/>
      <c r="G134" s="123"/>
      <c r="H134" s="123"/>
      <c r="I134" s="123" t="s">
        <v>31</v>
      </c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  <c r="CR134" s="123"/>
      <c r="CS134" s="123"/>
      <c r="CT134" s="123"/>
      <c r="CU134" s="123"/>
      <c r="CV134" s="123"/>
      <c r="CW134" s="123"/>
      <c r="CX134" s="123"/>
      <c r="CY134" s="123"/>
      <c r="CZ134" s="123"/>
      <c r="DA134" s="123"/>
      <c r="DB134" s="123"/>
    </row>
    <row r="135" spans="1:106" x14ac:dyDescent="0.15">
      <c r="A135" s="104">
        <v>134</v>
      </c>
      <c r="B135" s="230"/>
      <c r="C135" s="195"/>
      <c r="D135" s="212"/>
      <c r="E135" s="39" t="s">
        <v>37</v>
      </c>
      <c r="F135" s="16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  <c r="CW135" s="123"/>
      <c r="CX135" s="123"/>
      <c r="CY135" s="123"/>
      <c r="CZ135" s="123"/>
      <c r="DA135" s="123"/>
      <c r="DB135" s="123"/>
    </row>
    <row r="136" spans="1:106" x14ac:dyDescent="0.15">
      <c r="A136" s="104">
        <v>135</v>
      </c>
      <c r="B136" s="230"/>
      <c r="C136" s="195"/>
      <c r="D136" s="212"/>
      <c r="E136" s="39" t="s">
        <v>770</v>
      </c>
      <c r="F136" s="163"/>
      <c r="G136" s="123" t="s">
        <v>31</v>
      </c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3"/>
      <c r="CI136" s="123"/>
      <c r="CJ136" s="123"/>
      <c r="CK136" s="123"/>
      <c r="CL136" s="123"/>
      <c r="CM136" s="123"/>
      <c r="CN136" s="123"/>
      <c r="CO136" s="123"/>
      <c r="CP136" s="123"/>
      <c r="CQ136" s="123"/>
      <c r="CR136" s="123"/>
      <c r="CS136" s="123"/>
      <c r="CT136" s="123"/>
      <c r="CU136" s="123"/>
      <c r="CV136" s="123"/>
      <c r="CW136" s="123"/>
      <c r="CX136" s="123"/>
      <c r="CY136" s="123"/>
      <c r="CZ136" s="123"/>
      <c r="DA136" s="123"/>
      <c r="DB136" s="123"/>
    </row>
    <row r="137" spans="1:106" x14ac:dyDescent="0.15">
      <c r="A137" s="104">
        <v>136</v>
      </c>
      <c r="B137" s="230"/>
      <c r="C137" s="195"/>
      <c r="D137" s="212"/>
      <c r="E137" s="39" t="s">
        <v>784</v>
      </c>
      <c r="F137" s="215"/>
      <c r="G137" s="123"/>
      <c r="H137" s="123" t="s">
        <v>31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  <c r="CK137" s="123"/>
      <c r="CL137" s="123"/>
      <c r="CM137" s="123"/>
      <c r="CN137" s="123"/>
      <c r="CO137" s="123"/>
      <c r="CP137" s="123"/>
      <c r="CQ137" s="123"/>
      <c r="CR137" s="123"/>
      <c r="CS137" s="123"/>
      <c r="CT137" s="123"/>
      <c r="CU137" s="123"/>
      <c r="CV137" s="123"/>
      <c r="CW137" s="123"/>
      <c r="CX137" s="123"/>
      <c r="CY137" s="123"/>
      <c r="CZ137" s="123"/>
      <c r="DA137" s="123"/>
      <c r="DB137" s="123"/>
    </row>
    <row r="138" spans="1:106" x14ac:dyDescent="0.15">
      <c r="A138" s="104">
        <v>137</v>
      </c>
      <c r="B138" s="230"/>
      <c r="C138" s="195"/>
      <c r="D138" s="212"/>
      <c r="E138" s="14" t="s">
        <v>9</v>
      </c>
      <c r="F138" s="5" t="s">
        <v>336</v>
      </c>
      <c r="G138" s="123">
        <v>31</v>
      </c>
      <c r="H138" s="123">
        <v>1</v>
      </c>
      <c r="I138" s="123">
        <v>2</v>
      </c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3"/>
      <c r="CJ138" s="123"/>
      <c r="CK138" s="123"/>
      <c r="CL138" s="123"/>
      <c r="CM138" s="123"/>
      <c r="CN138" s="123"/>
      <c r="CO138" s="123"/>
      <c r="CP138" s="123"/>
      <c r="CQ138" s="123"/>
      <c r="CR138" s="123"/>
      <c r="CS138" s="123"/>
      <c r="CT138" s="123"/>
      <c r="CU138" s="123"/>
      <c r="CV138" s="123"/>
      <c r="CW138" s="123"/>
      <c r="CX138" s="123"/>
      <c r="CY138" s="123"/>
      <c r="CZ138" s="123"/>
      <c r="DA138" s="123"/>
      <c r="DB138" s="123"/>
    </row>
    <row r="139" spans="1:106" x14ac:dyDescent="0.15">
      <c r="A139" s="104">
        <v>138</v>
      </c>
      <c r="B139" s="230"/>
      <c r="C139" s="195"/>
      <c r="D139" s="212"/>
      <c r="E139" s="15" t="s">
        <v>11</v>
      </c>
      <c r="F139" s="5">
        <v>4</v>
      </c>
      <c r="G139" s="123">
        <v>4</v>
      </c>
      <c r="H139" s="123">
        <v>5</v>
      </c>
      <c r="I139" s="123">
        <v>10</v>
      </c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  <c r="CR139" s="123"/>
      <c r="CS139" s="123"/>
      <c r="CT139" s="123"/>
      <c r="CU139" s="123"/>
      <c r="CV139" s="123"/>
      <c r="CW139" s="123"/>
      <c r="CX139" s="123"/>
      <c r="CY139" s="123"/>
      <c r="CZ139" s="123"/>
      <c r="DA139" s="123"/>
      <c r="DB139" s="123"/>
    </row>
    <row r="140" spans="1:106" x14ac:dyDescent="0.15">
      <c r="A140" s="104">
        <v>139</v>
      </c>
      <c r="B140" s="230"/>
      <c r="C140" s="195"/>
      <c r="D140" s="212"/>
      <c r="E140" s="15" t="s">
        <v>12</v>
      </c>
      <c r="F140" s="5">
        <v>2</v>
      </c>
      <c r="G140" s="123">
        <v>1</v>
      </c>
      <c r="H140" s="123">
        <v>1</v>
      </c>
      <c r="I140" s="123">
        <v>12</v>
      </c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  <c r="CL140" s="123"/>
      <c r="CM140" s="123"/>
      <c r="CN140" s="123"/>
      <c r="CO140" s="123"/>
      <c r="CP140" s="123"/>
      <c r="CQ140" s="123"/>
      <c r="CR140" s="123"/>
      <c r="CS140" s="123"/>
      <c r="CT140" s="123"/>
      <c r="CU140" s="123"/>
      <c r="CV140" s="123"/>
      <c r="CW140" s="123"/>
      <c r="CX140" s="123"/>
      <c r="CY140" s="123"/>
      <c r="CZ140" s="123"/>
      <c r="DA140" s="123"/>
      <c r="DB140" s="123"/>
    </row>
    <row r="141" spans="1:106" x14ac:dyDescent="0.15">
      <c r="A141" s="104">
        <v>140</v>
      </c>
      <c r="B141" s="230"/>
      <c r="C141" s="195"/>
      <c r="D141" s="202" t="s">
        <v>38</v>
      </c>
      <c r="E141" s="167"/>
      <c r="F141" s="27" t="s">
        <v>118</v>
      </c>
      <c r="G141" s="136">
        <v>71</v>
      </c>
      <c r="H141" s="136">
        <v>71</v>
      </c>
      <c r="I141" s="136">
        <v>50</v>
      </c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136"/>
      <c r="CA141" s="136"/>
      <c r="CB141" s="136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36"/>
      <c r="CN141" s="136"/>
      <c r="CO141" s="136"/>
      <c r="CP141" s="136"/>
      <c r="CQ141" s="136"/>
      <c r="CR141" s="136"/>
      <c r="CS141" s="136"/>
      <c r="CT141" s="136"/>
      <c r="CU141" s="136"/>
      <c r="CV141" s="136"/>
      <c r="CW141" s="136"/>
      <c r="CX141" s="136"/>
      <c r="CY141" s="136"/>
      <c r="CZ141" s="136"/>
      <c r="DA141" s="136"/>
      <c r="DB141" s="136"/>
    </row>
    <row r="142" spans="1:106" ht="13.5" customHeight="1" x14ac:dyDescent="0.15">
      <c r="A142" s="104">
        <v>141</v>
      </c>
      <c r="B142" s="230"/>
      <c r="C142" s="195"/>
      <c r="D142" s="202" t="s">
        <v>39</v>
      </c>
      <c r="E142" s="167"/>
      <c r="F142" s="28" t="s">
        <v>313</v>
      </c>
      <c r="G142" s="134" t="s">
        <v>585</v>
      </c>
      <c r="H142" s="134" t="s">
        <v>593</v>
      </c>
      <c r="I142" s="134" t="s">
        <v>645</v>
      </c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/>
      <c r="AT142" s="134"/>
      <c r="AU142" s="134"/>
      <c r="AV142" s="134"/>
      <c r="AW142" s="134"/>
      <c r="AX142" s="134"/>
      <c r="AY142" s="134"/>
      <c r="AZ142" s="134"/>
      <c r="BA142" s="134"/>
      <c r="BB142" s="134"/>
      <c r="BC142" s="134"/>
      <c r="BD142" s="134"/>
      <c r="BE142" s="134"/>
      <c r="BF142" s="134"/>
      <c r="BG142" s="134"/>
      <c r="BH142" s="134"/>
      <c r="BI142" s="134"/>
      <c r="BJ142" s="134"/>
      <c r="BK142" s="134"/>
      <c r="BL142" s="134"/>
      <c r="BM142" s="134"/>
      <c r="BN142" s="134"/>
      <c r="BO142" s="134"/>
      <c r="BP142" s="134"/>
      <c r="BQ142" s="134"/>
      <c r="BR142" s="134"/>
      <c r="BS142" s="134"/>
      <c r="BT142" s="134"/>
      <c r="BU142" s="134"/>
      <c r="BV142" s="134"/>
      <c r="BW142" s="134"/>
      <c r="BX142" s="134"/>
      <c r="BY142" s="134"/>
      <c r="BZ142" s="134"/>
      <c r="CA142" s="134"/>
      <c r="CB142" s="134"/>
      <c r="CC142" s="134"/>
      <c r="CD142" s="134"/>
      <c r="CE142" s="134"/>
      <c r="CF142" s="134"/>
      <c r="CG142" s="134"/>
      <c r="CH142" s="134"/>
      <c r="CI142" s="134"/>
      <c r="CJ142" s="134"/>
      <c r="CK142" s="134"/>
      <c r="CL142" s="134"/>
      <c r="CM142" s="134"/>
      <c r="CN142" s="134"/>
      <c r="CO142" s="134"/>
      <c r="CP142" s="134"/>
      <c r="CQ142" s="134"/>
      <c r="CR142" s="134"/>
      <c r="CS142" s="134"/>
      <c r="CT142" s="134"/>
      <c r="CU142" s="134"/>
      <c r="CV142" s="134"/>
      <c r="CW142" s="134"/>
      <c r="CX142" s="134"/>
      <c r="CY142" s="134"/>
      <c r="CZ142" s="134"/>
      <c r="DA142" s="134"/>
      <c r="DB142" s="134"/>
    </row>
    <row r="143" spans="1:106" ht="21" customHeight="1" x14ac:dyDescent="0.15">
      <c r="A143" s="104">
        <v>142</v>
      </c>
      <c r="B143" s="230"/>
      <c r="C143" s="195"/>
      <c r="D143" s="202" t="s">
        <v>312</v>
      </c>
      <c r="E143" s="167"/>
      <c r="F143" s="151" t="s">
        <v>781</v>
      </c>
      <c r="G143" s="137" t="s">
        <v>594</v>
      </c>
      <c r="H143" s="137" t="s">
        <v>595</v>
      </c>
      <c r="I143" s="137" t="s">
        <v>646</v>
      </c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  <c r="BT143" s="137"/>
      <c r="BU143" s="137"/>
      <c r="BV143" s="137"/>
      <c r="BW143" s="137"/>
      <c r="BX143" s="137"/>
      <c r="BY143" s="137"/>
      <c r="BZ143" s="137"/>
      <c r="CA143" s="137"/>
      <c r="CB143" s="137"/>
      <c r="CC143" s="137"/>
      <c r="CD143" s="137"/>
      <c r="CE143" s="137"/>
      <c r="CF143" s="137"/>
      <c r="CG143" s="137"/>
      <c r="CH143" s="137"/>
      <c r="CI143" s="137"/>
      <c r="CJ143" s="137"/>
      <c r="CK143" s="137"/>
      <c r="CL143" s="137"/>
      <c r="CM143" s="137"/>
      <c r="CN143" s="137"/>
      <c r="CO143" s="137"/>
      <c r="CP143" s="137"/>
      <c r="CQ143" s="137"/>
      <c r="CR143" s="137"/>
      <c r="CS143" s="137"/>
      <c r="CT143" s="137"/>
      <c r="CU143" s="137"/>
      <c r="CV143" s="137"/>
      <c r="CW143" s="137"/>
      <c r="CX143" s="137"/>
      <c r="CY143" s="137"/>
      <c r="CZ143" s="137"/>
      <c r="DA143" s="137"/>
      <c r="DB143" s="137"/>
    </row>
    <row r="144" spans="1:106" x14ac:dyDescent="0.15">
      <c r="A144" s="104">
        <v>143</v>
      </c>
      <c r="B144" s="230"/>
      <c r="C144" s="195"/>
      <c r="D144" s="212" t="s">
        <v>119</v>
      </c>
      <c r="E144" s="14" t="s">
        <v>311</v>
      </c>
      <c r="F144" s="205" t="s">
        <v>30</v>
      </c>
      <c r="G144" s="123" t="s">
        <v>31</v>
      </c>
      <c r="H144" s="123"/>
      <c r="I144" s="123" t="s">
        <v>31</v>
      </c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  <c r="CL144" s="123"/>
      <c r="CM144" s="123"/>
      <c r="CN144" s="123"/>
      <c r="CO144" s="123"/>
      <c r="CP144" s="123"/>
      <c r="CQ144" s="123"/>
      <c r="CR144" s="123"/>
      <c r="CS144" s="123"/>
      <c r="CT144" s="123"/>
      <c r="CU144" s="123"/>
      <c r="CV144" s="123"/>
      <c r="CW144" s="123"/>
      <c r="CX144" s="123"/>
      <c r="CY144" s="123"/>
      <c r="CZ144" s="123"/>
      <c r="DA144" s="123"/>
      <c r="DB144" s="123"/>
    </row>
    <row r="145" spans="1:106" x14ac:dyDescent="0.15">
      <c r="A145" s="104">
        <v>144</v>
      </c>
      <c r="B145" s="230"/>
      <c r="C145" s="195"/>
      <c r="D145" s="212"/>
      <c r="E145" s="14" t="s">
        <v>120</v>
      </c>
      <c r="F145" s="213"/>
      <c r="G145" s="123"/>
      <c r="H145" s="123" t="s">
        <v>31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  <c r="CR145" s="123"/>
      <c r="CS145" s="123"/>
      <c r="CT145" s="123"/>
      <c r="CU145" s="123"/>
      <c r="CV145" s="123"/>
      <c r="CW145" s="123"/>
      <c r="CX145" s="123"/>
      <c r="CY145" s="123"/>
      <c r="CZ145" s="123"/>
      <c r="DA145" s="123"/>
      <c r="DB145" s="123"/>
    </row>
    <row r="146" spans="1:106" x14ac:dyDescent="0.15">
      <c r="A146" s="104">
        <v>145</v>
      </c>
      <c r="B146" s="230"/>
      <c r="C146" s="195"/>
      <c r="D146" s="212" t="s">
        <v>121</v>
      </c>
      <c r="E146" s="14" t="s">
        <v>122</v>
      </c>
      <c r="F146" s="205" t="s">
        <v>30</v>
      </c>
      <c r="G146" s="123" t="s">
        <v>31</v>
      </c>
      <c r="H146" s="123"/>
      <c r="I146" s="123" t="s">
        <v>31</v>
      </c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  <c r="CR146" s="123"/>
      <c r="CS146" s="123"/>
      <c r="CT146" s="123"/>
      <c r="CU146" s="123"/>
      <c r="CV146" s="123"/>
      <c r="CW146" s="123"/>
      <c r="CX146" s="123"/>
      <c r="CY146" s="123"/>
      <c r="CZ146" s="123"/>
      <c r="DA146" s="123"/>
      <c r="DB146" s="123"/>
    </row>
    <row r="147" spans="1:106" x14ac:dyDescent="0.15">
      <c r="A147" s="104">
        <v>146</v>
      </c>
      <c r="B147" s="230"/>
      <c r="C147" s="195"/>
      <c r="D147" s="212"/>
      <c r="E147" s="14" t="s">
        <v>123</v>
      </c>
      <c r="F147" s="213"/>
      <c r="G147" s="123"/>
      <c r="H147" s="123" t="s">
        <v>31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  <c r="CN147" s="123"/>
      <c r="CO147" s="123"/>
      <c r="CP147" s="123"/>
      <c r="CQ147" s="123"/>
      <c r="CR147" s="123"/>
      <c r="CS147" s="123"/>
      <c r="CT147" s="123"/>
      <c r="CU147" s="123"/>
      <c r="CV147" s="123"/>
      <c r="CW147" s="123"/>
      <c r="CX147" s="123"/>
      <c r="CY147" s="123"/>
      <c r="CZ147" s="123"/>
      <c r="DA147" s="123"/>
      <c r="DB147" s="123"/>
    </row>
    <row r="148" spans="1:106" ht="30" customHeight="1" x14ac:dyDescent="0.15">
      <c r="A148" s="104">
        <v>147</v>
      </c>
      <c r="B148" s="230"/>
      <c r="C148" s="196"/>
      <c r="D148" s="168" t="s">
        <v>63</v>
      </c>
      <c r="E148" s="190"/>
      <c r="F148" s="7" t="s">
        <v>724</v>
      </c>
      <c r="G148" s="16" t="s">
        <v>497</v>
      </c>
      <c r="H148" s="16" t="s">
        <v>498</v>
      </c>
      <c r="I148" s="16" t="s">
        <v>647</v>
      </c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</row>
    <row r="149" spans="1:106" ht="13.5" customHeight="1" x14ac:dyDescent="0.15">
      <c r="A149" s="104">
        <v>148</v>
      </c>
      <c r="B149" s="230"/>
      <c r="C149" s="194" t="s">
        <v>125</v>
      </c>
      <c r="D149" s="198" t="s">
        <v>303</v>
      </c>
      <c r="E149" s="181"/>
      <c r="F149" s="13" t="s">
        <v>307</v>
      </c>
      <c r="G149" s="133" t="s">
        <v>499</v>
      </c>
      <c r="H149" s="133" t="s">
        <v>500</v>
      </c>
      <c r="I149" s="133" t="s">
        <v>678</v>
      </c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/>
      <c r="CA149" s="133"/>
      <c r="CB149" s="133"/>
      <c r="CC149" s="133"/>
      <c r="CD149" s="133"/>
      <c r="CE149" s="133"/>
      <c r="CF149" s="133"/>
      <c r="CG149" s="133"/>
      <c r="CH149" s="133"/>
      <c r="CI149" s="133"/>
      <c r="CJ149" s="133"/>
      <c r="CK149" s="133"/>
      <c r="CL149" s="133"/>
      <c r="CM149" s="133"/>
      <c r="CN149" s="133"/>
      <c r="CO149" s="133"/>
      <c r="CP149" s="133"/>
      <c r="CQ149" s="133"/>
      <c r="CR149" s="133"/>
      <c r="CS149" s="133"/>
      <c r="CT149" s="133"/>
      <c r="CU149" s="133"/>
      <c r="CV149" s="133"/>
      <c r="CW149" s="133"/>
      <c r="CX149" s="133"/>
      <c r="CY149" s="133"/>
      <c r="CZ149" s="133"/>
      <c r="DA149" s="133"/>
      <c r="DB149" s="133"/>
    </row>
    <row r="150" spans="1:106" ht="21" customHeight="1" x14ac:dyDescent="0.15">
      <c r="A150" s="104">
        <v>149</v>
      </c>
      <c r="B150" s="230"/>
      <c r="C150" s="195"/>
      <c r="D150" s="209" t="s">
        <v>304</v>
      </c>
      <c r="E150" s="210"/>
      <c r="F150" s="5" t="s">
        <v>305</v>
      </c>
      <c r="G150" s="134" t="s">
        <v>714</v>
      </c>
      <c r="H150" s="134" t="s">
        <v>715</v>
      </c>
      <c r="I150" s="134" t="s">
        <v>644</v>
      </c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4"/>
      <c r="AO150" s="134"/>
      <c r="AP150" s="134"/>
      <c r="AQ150" s="134"/>
      <c r="AR150" s="134"/>
      <c r="AS150" s="134"/>
      <c r="AT150" s="134"/>
      <c r="AU150" s="134"/>
      <c r="AV150" s="134"/>
      <c r="AW150" s="134"/>
      <c r="AX150" s="134"/>
      <c r="AY150" s="134"/>
      <c r="AZ150" s="134"/>
      <c r="BA150" s="134"/>
      <c r="BB150" s="134"/>
      <c r="BC150" s="134"/>
      <c r="BD150" s="134"/>
      <c r="BE150" s="134"/>
      <c r="BF150" s="134"/>
      <c r="BG150" s="134"/>
      <c r="BH150" s="134"/>
      <c r="BI150" s="134"/>
      <c r="BJ150" s="134"/>
      <c r="BK150" s="134"/>
      <c r="BL150" s="134"/>
      <c r="BM150" s="134"/>
      <c r="BN150" s="134"/>
      <c r="BO150" s="134"/>
      <c r="BP150" s="134"/>
      <c r="BQ150" s="134"/>
      <c r="BR150" s="134"/>
      <c r="BS150" s="134"/>
      <c r="BT150" s="134"/>
      <c r="BU150" s="134"/>
      <c r="BV150" s="134"/>
      <c r="BW150" s="134"/>
      <c r="BX150" s="134"/>
      <c r="BY150" s="134"/>
      <c r="BZ150" s="134"/>
      <c r="CA150" s="134"/>
      <c r="CB150" s="134"/>
      <c r="CC150" s="134"/>
      <c r="CD150" s="134"/>
      <c r="CE150" s="134"/>
      <c r="CF150" s="134"/>
      <c r="CG150" s="134"/>
      <c r="CH150" s="134"/>
      <c r="CI150" s="134"/>
      <c r="CJ150" s="134"/>
      <c r="CK150" s="134"/>
      <c r="CL150" s="134"/>
      <c r="CM150" s="134"/>
      <c r="CN150" s="134"/>
      <c r="CO150" s="134"/>
      <c r="CP150" s="134"/>
      <c r="CQ150" s="134"/>
      <c r="CR150" s="134"/>
      <c r="CS150" s="134"/>
      <c r="CT150" s="134"/>
      <c r="CU150" s="134"/>
      <c r="CV150" s="134"/>
      <c r="CW150" s="134"/>
      <c r="CX150" s="134"/>
      <c r="CY150" s="134"/>
      <c r="CZ150" s="134"/>
      <c r="DA150" s="134"/>
      <c r="DB150" s="134"/>
    </row>
    <row r="151" spans="1:106" ht="21" customHeight="1" x14ac:dyDescent="0.15">
      <c r="A151" s="104">
        <v>150</v>
      </c>
      <c r="B151" s="230"/>
      <c r="C151" s="195"/>
      <c r="D151" s="209" t="s">
        <v>26</v>
      </c>
      <c r="E151" s="210"/>
      <c r="F151" s="5" t="s">
        <v>306</v>
      </c>
      <c r="G151" s="123" t="s">
        <v>501</v>
      </c>
      <c r="H151" s="123" t="s">
        <v>502</v>
      </c>
      <c r="I151" s="123" t="s">
        <v>679</v>
      </c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3"/>
      <c r="BD151" s="123"/>
      <c r="BE151" s="123"/>
      <c r="BF151" s="123"/>
      <c r="BG151" s="123"/>
      <c r="BH151" s="123"/>
      <c r="BI151" s="123"/>
      <c r="BJ151" s="123"/>
      <c r="BK151" s="123"/>
      <c r="BL151" s="123"/>
      <c r="BM151" s="123"/>
      <c r="BN151" s="123"/>
      <c r="BO151" s="123"/>
      <c r="BP151" s="123"/>
      <c r="BQ151" s="123"/>
      <c r="BR151" s="123"/>
      <c r="BS151" s="123"/>
      <c r="BT151" s="123"/>
      <c r="BU151" s="123"/>
      <c r="BV151" s="123"/>
      <c r="BW151" s="123"/>
      <c r="BX151" s="123"/>
      <c r="BY151" s="123"/>
      <c r="BZ151" s="123"/>
      <c r="CA151" s="123"/>
      <c r="CB151" s="123"/>
      <c r="CC151" s="123"/>
      <c r="CD151" s="123"/>
      <c r="CE151" s="123"/>
      <c r="CF151" s="123"/>
      <c r="CG151" s="123"/>
      <c r="CH151" s="123"/>
      <c r="CI151" s="123"/>
      <c r="CJ151" s="123"/>
      <c r="CK151" s="123"/>
      <c r="CL151" s="123"/>
      <c r="CM151" s="123"/>
      <c r="CN151" s="123"/>
      <c r="CO151" s="123"/>
      <c r="CP151" s="123"/>
      <c r="CQ151" s="123"/>
      <c r="CR151" s="123"/>
      <c r="CS151" s="123"/>
      <c r="CT151" s="123"/>
      <c r="CU151" s="123"/>
      <c r="CV151" s="123"/>
      <c r="CW151" s="123"/>
      <c r="CX151" s="123"/>
      <c r="CY151" s="123"/>
      <c r="CZ151" s="123"/>
      <c r="DA151" s="123"/>
      <c r="DB151" s="123"/>
    </row>
    <row r="152" spans="1:106" ht="13.5" customHeight="1" x14ac:dyDescent="0.15">
      <c r="A152" s="104">
        <v>151</v>
      </c>
      <c r="B152" s="230"/>
      <c r="C152" s="195"/>
      <c r="D152" s="202" t="s">
        <v>308</v>
      </c>
      <c r="E152" s="167"/>
      <c r="F152" s="147" t="s">
        <v>780</v>
      </c>
      <c r="G152" s="123" t="s">
        <v>503</v>
      </c>
      <c r="H152" s="123" t="s">
        <v>504</v>
      </c>
      <c r="I152" s="123" t="s">
        <v>680</v>
      </c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3"/>
      <c r="BD152" s="123"/>
      <c r="BE152" s="123"/>
      <c r="BF152" s="123"/>
      <c r="BG152" s="123"/>
      <c r="BH152" s="123"/>
      <c r="BI152" s="123"/>
      <c r="BJ152" s="123"/>
      <c r="BK152" s="123"/>
      <c r="BL152" s="123"/>
      <c r="BM152" s="123"/>
      <c r="BN152" s="123"/>
      <c r="BO152" s="123"/>
      <c r="BP152" s="123"/>
      <c r="BQ152" s="123"/>
      <c r="BR152" s="123"/>
      <c r="BS152" s="123"/>
      <c r="BT152" s="123"/>
      <c r="BU152" s="123"/>
      <c r="BV152" s="123"/>
      <c r="BW152" s="123"/>
      <c r="BX152" s="123"/>
      <c r="BY152" s="123"/>
      <c r="BZ152" s="123"/>
      <c r="CA152" s="123"/>
      <c r="CB152" s="123"/>
      <c r="CC152" s="123"/>
      <c r="CD152" s="123"/>
      <c r="CE152" s="123"/>
      <c r="CF152" s="123"/>
      <c r="CG152" s="123"/>
      <c r="CH152" s="123"/>
      <c r="CI152" s="123"/>
      <c r="CJ152" s="123"/>
      <c r="CK152" s="123"/>
      <c r="CL152" s="123"/>
      <c r="CM152" s="123"/>
      <c r="CN152" s="123"/>
      <c r="CO152" s="123"/>
      <c r="CP152" s="123"/>
      <c r="CQ152" s="123"/>
      <c r="CR152" s="123"/>
      <c r="CS152" s="123"/>
      <c r="CT152" s="123"/>
      <c r="CU152" s="123"/>
      <c r="CV152" s="123"/>
      <c r="CW152" s="123"/>
      <c r="CX152" s="123"/>
      <c r="CY152" s="123"/>
      <c r="CZ152" s="123"/>
      <c r="DA152" s="123"/>
      <c r="DB152" s="123"/>
    </row>
    <row r="153" spans="1:106" ht="13.5" customHeight="1" x14ac:dyDescent="0.15">
      <c r="A153" s="104">
        <v>152</v>
      </c>
      <c r="B153" s="230"/>
      <c r="C153" s="195"/>
      <c r="D153" s="202" t="s">
        <v>28</v>
      </c>
      <c r="E153" s="40" t="s">
        <v>309</v>
      </c>
      <c r="F153" s="211" t="s">
        <v>30</v>
      </c>
      <c r="G153" s="123" t="s">
        <v>31</v>
      </c>
      <c r="H153" s="123"/>
      <c r="I153" s="123" t="s">
        <v>31</v>
      </c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123"/>
      <c r="BN153" s="123"/>
      <c r="BO153" s="123"/>
      <c r="BP153" s="123"/>
      <c r="BQ153" s="123"/>
      <c r="BR153" s="123"/>
      <c r="BS153" s="123"/>
      <c r="BT153" s="123"/>
      <c r="BU153" s="123"/>
      <c r="BV153" s="123"/>
      <c r="BW153" s="123"/>
      <c r="BX153" s="123"/>
      <c r="BY153" s="123"/>
      <c r="BZ153" s="123"/>
      <c r="CA153" s="123"/>
      <c r="CB153" s="123"/>
      <c r="CC153" s="123"/>
      <c r="CD153" s="123"/>
      <c r="CE153" s="123"/>
      <c r="CF153" s="123"/>
      <c r="CG153" s="123"/>
      <c r="CH153" s="123"/>
      <c r="CI153" s="123"/>
      <c r="CJ153" s="123"/>
      <c r="CK153" s="123"/>
      <c r="CL153" s="123"/>
      <c r="CM153" s="123"/>
      <c r="CN153" s="123"/>
      <c r="CO153" s="123"/>
      <c r="CP153" s="123"/>
      <c r="CQ153" s="123"/>
      <c r="CR153" s="123"/>
      <c r="CS153" s="123"/>
      <c r="CT153" s="123"/>
      <c r="CU153" s="123"/>
      <c r="CV153" s="123"/>
      <c r="CW153" s="123"/>
      <c r="CX153" s="123"/>
      <c r="CY153" s="123"/>
      <c r="CZ153" s="123"/>
      <c r="DA153" s="123"/>
      <c r="DB153" s="123"/>
    </row>
    <row r="154" spans="1:106" ht="13.5" customHeight="1" x14ac:dyDescent="0.15">
      <c r="A154" s="104">
        <v>153</v>
      </c>
      <c r="B154" s="230"/>
      <c r="C154" s="195"/>
      <c r="D154" s="202"/>
      <c r="E154" s="40" t="s">
        <v>310</v>
      </c>
      <c r="F154" s="211"/>
      <c r="G154" s="123"/>
      <c r="H154" s="123" t="s">
        <v>31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3"/>
      <c r="AZ154" s="123"/>
      <c r="BA154" s="123"/>
      <c r="BB154" s="123"/>
      <c r="BC154" s="123"/>
      <c r="BD154" s="123"/>
      <c r="BE154" s="123"/>
      <c r="BF154" s="123"/>
      <c r="BG154" s="123"/>
      <c r="BH154" s="123"/>
      <c r="BI154" s="123"/>
      <c r="BJ154" s="123"/>
      <c r="BK154" s="123"/>
      <c r="BL154" s="123"/>
      <c r="BM154" s="123"/>
      <c r="BN154" s="123"/>
      <c r="BO154" s="123"/>
      <c r="BP154" s="123"/>
      <c r="BQ154" s="123"/>
      <c r="BR154" s="123"/>
      <c r="BS154" s="123"/>
      <c r="BT154" s="123"/>
      <c r="BU154" s="123"/>
      <c r="BV154" s="123"/>
      <c r="BW154" s="123"/>
      <c r="BX154" s="123"/>
      <c r="BY154" s="123"/>
      <c r="BZ154" s="123"/>
      <c r="CA154" s="123"/>
      <c r="CB154" s="123"/>
      <c r="CC154" s="123"/>
      <c r="CD154" s="123"/>
      <c r="CE154" s="123"/>
      <c r="CF154" s="123"/>
      <c r="CG154" s="123"/>
      <c r="CH154" s="123"/>
      <c r="CI154" s="123"/>
      <c r="CJ154" s="123"/>
      <c r="CK154" s="123"/>
      <c r="CL154" s="123"/>
      <c r="CM154" s="123"/>
      <c r="CN154" s="123"/>
      <c r="CO154" s="123"/>
      <c r="CP154" s="123"/>
      <c r="CQ154" s="123"/>
      <c r="CR154" s="123"/>
      <c r="CS154" s="123"/>
      <c r="CT154" s="123"/>
      <c r="CU154" s="123"/>
      <c r="CV154" s="123"/>
      <c r="CW154" s="123"/>
      <c r="CX154" s="123"/>
      <c r="CY154" s="123"/>
      <c r="CZ154" s="123"/>
      <c r="DA154" s="123"/>
      <c r="DB154" s="123"/>
    </row>
    <row r="155" spans="1:106" x14ac:dyDescent="0.15">
      <c r="A155" s="104">
        <v>154</v>
      </c>
      <c r="B155" s="230"/>
      <c r="C155" s="195"/>
      <c r="D155" s="212" t="s">
        <v>33</v>
      </c>
      <c r="E155" s="39" t="s">
        <v>34</v>
      </c>
      <c r="F155" s="214" t="s">
        <v>35</v>
      </c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23"/>
      <c r="BD155" s="123"/>
      <c r="BE155" s="123"/>
      <c r="BF155" s="123"/>
      <c r="BG155" s="123"/>
      <c r="BH155" s="123"/>
      <c r="BI155" s="123"/>
      <c r="BJ155" s="123"/>
      <c r="BK155" s="123"/>
      <c r="BL155" s="123"/>
      <c r="BM155" s="123"/>
      <c r="BN155" s="123"/>
      <c r="BO155" s="123"/>
      <c r="BP155" s="123"/>
      <c r="BQ155" s="123"/>
      <c r="BR155" s="123"/>
      <c r="BS155" s="123"/>
      <c r="BT155" s="123"/>
      <c r="BU155" s="123"/>
      <c r="BV155" s="123"/>
      <c r="BW155" s="123"/>
      <c r="BX155" s="123"/>
      <c r="BY155" s="123"/>
      <c r="BZ155" s="123"/>
      <c r="CA155" s="123"/>
      <c r="CB155" s="123"/>
      <c r="CC155" s="123"/>
      <c r="CD155" s="123"/>
      <c r="CE155" s="123"/>
      <c r="CF155" s="123"/>
      <c r="CG155" s="123"/>
      <c r="CH155" s="123"/>
      <c r="CI155" s="123"/>
      <c r="CJ155" s="123"/>
      <c r="CK155" s="123"/>
      <c r="CL155" s="123"/>
      <c r="CM155" s="123"/>
      <c r="CN155" s="123"/>
      <c r="CO155" s="123"/>
      <c r="CP155" s="123"/>
      <c r="CQ155" s="123"/>
      <c r="CR155" s="123"/>
      <c r="CS155" s="123"/>
      <c r="CT155" s="123"/>
      <c r="CU155" s="123"/>
      <c r="CV155" s="123"/>
      <c r="CW155" s="123"/>
      <c r="CX155" s="123"/>
      <c r="CY155" s="123"/>
      <c r="CZ155" s="123"/>
      <c r="DA155" s="123"/>
      <c r="DB155" s="123"/>
    </row>
    <row r="156" spans="1:106" x14ac:dyDescent="0.15">
      <c r="A156" s="104">
        <v>155</v>
      </c>
      <c r="B156" s="230"/>
      <c r="C156" s="195"/>
      <c r="D156" s="212"/>
      <c r="E156" s="39" t="s">
        <v>36</v>
      </c>
      <c r="F156" s="16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3"/>
      <c r="BD156" s="123"/>
      <c r="BE156" s="123"/>
      <c r="BF156" s="123"/>
      <c r="BG156" s="123"/>
      <c r="BH156" s="123"/>
      <c r="BI156" s="123"/>
      <c r="BJ156" s="123"/>
      <c r="BK156" s="123"/>
      <c r="BL156" s="123"/>
      <c r="BM156" s="123"/>
      <c r="BN156" s="123"/>
      <c r="BO156" s="123"/>
      <c r="BP156" s="123"/>
      <c r="BQ156" s="123"/>
      <c r="BR156" s="123"/>
      <c r="BS156" s="123"/>
      <c r="BT156" s="123"/>
      <c r="BU156" s="123"/>
      <c r="BV156" s="123"/>
      <c r="BW156" s="123"/>
      <c r="BX156" s="123"/>
      <c r="BY156" s="123"/>
      <c r="BZ156" s="123"/>
      <c r="CA156" s="123"/>
      <c r="CB156" s="123"/>
      <c r="CC156" s="123"/>
      <c r="CD156" s="123"/>
      <c r="CE156" s="123"/>
      <c r="CF156" s="123"/>
      <c r="CG156" s="123"/>
      <c r="CH156" s="123"/>
      <c r="CI156" s="123"/>
      <c r="CJ156" s="123"/>
      <c r="CK156" s="123"/>
      <c r="CL156" s="123"/>
      <c r="CM156" s="123"/>
      <c r="CN156" s="123"/>
      <c r="CO156" s="123"/>
      <c r="CP156" s="123"/>
      <c r="CQ156" s="123"/>
      <c r="CR156" s="123"/>
      <c r="CS156" s="123"/>
      <c r="CT156" s="123"/>
      <c r="CU156" s="123"/>
      <c r="CV156" s="123"/>
      <c r="CW156" s="123"/>
      <c r="CX156" s="123"/>
      <c r="CY156" s="123"/>
      <c r="CZ156" s="123"/>
      <c r="DA156" s="123"/>
      <c r="DB156" s="123"/>
    </row>
    <row r="157" spans="1:106" x14ac:dyDescent="0.15">
      <c r="A157" s="104">
        <v>156</v>
      </c>
      <c r="B157" s="230"/>
      <c r="C157" s="195"/>
      <c r="D157" s="212"/>
      <c r="E157" s="39" t="s">
        <v>37</v>
      </c>
      <c r="F157" s="163"/>
      <c r="G157" s="123"/>
      <c r="H157" s="123"/>
      <c r="I157" s="123" t="s">
        <v>31</v>
      </c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3"/>
      <c r="BJ157" s="123"/>
      <c r="BK157" s="123"/>
      <c r="BL157" s="123"/>
      <c r="BM157" s="123"/>
      <c r="BN157" s="123"/>
      <c r="BO157" s="123"/>
      <c r="BP157" s="123"/>
      <c r="BQ157" s="123"/>
      <c r="BR157" s="123"/>
      <c r="BS157" s="123"/>
      <c r="BT157" s="123"/>
      <c r="BU157" s="123"/>
      <c r="BV157" s="123"/>
      <c r="BW157" s="123"/>
      <c r="BX157" s="123"/>
      <c r="BY157" s="123"/>
      <c r="BZ157" s="123"/>
      <c r="CA157" s="123"/>
      <c r="CB157" s="123"/>
      <c r="CC157" s="123"/>
      <c r="CD157" s="123"/>
      <c r="CE157" s="123"/>
      <c r="CF157" s="123"/>
      <c r="CG157" s="123"/>
      <c r="CH157" s="123"/>
      <c r="CI157" s="123"/>
      <c r="CJ157" s="123"/>
      <c r="CK157" s="123"/>
      <c r="CL157" s="123"/>
      <c r="CM157" s="123"/>
      <c r="CN157" s="123"/>
      <c r="CO157" s="123"/>
      <c r="CP157" s="123"/>
      <c r="CQ157" s="123"/>
      <c r="CR157" s="123"/>
      <c r="CS157" s="123"/>
      <c r="CT157" s="123"/>
      <c r="CU157" s="123"/>
      <c r="CV157" s="123"/>
      <c r="CW157" s="123"/>
      <c r="CX157" s="123"/>
      <c r="CY157" s="123"/>
      <c r="CZ157" s="123"/>
      <c r="DA157" s="123"/>
      <c r="DB157" s="123"/>
    </row>
    <row r="158" spans="1:106" x14ac:dyDescent="0.15">
      <c r="A158" s="104">
        <v>157</v>
      </c>
      <c r="B158" s="230"/>
      <c r="C158" s="195"/>
      <c r="D158" s="212"/>
      <c r="E158" s="39" t="s">
        <v>770</v>
      </c>
      <c r="F158" s="163"/>
      <c r="G158" s="123" t="s">
        <v>31</v>
      </c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  <c r="BH158" s="123"/>
      <c r="BI158" s="123"/>
      <c r="BJ158" s="123"/>
      <c r="BK158" s="123"/>
      <c r="BL158" s="123"/>
      <c r="BM158" s="123"/>
      <c r="BN158" s="123"/>
      <c r="BO158" s="123"/>
      <c r="BP158" s="123"/>
      <c r="BQ158" s="123"/>
      <c r="BR158" s="123"/>
      <c r="BS158" s="123"/>
      <c r="BT158" s="123"/>
      <c r="BU158" s="123"/>
      <c r="BV158" s="123"/>
      <c r="BW158" s="123"/>
      <c r="BX158" s="123"/>
      <c r="BY158" s="123"/>
      <c r="BZ158" s="123"/>
      <c r="CA158" s="123"/>
      <c r="CB158" s="123"/>
      <c r="CC158" s="123"/>
      <c r="CD158" s="123"/>
      <c r="CE158" s="123"/>
      <c r="CF158" s="123"/>
      <c r="CG158" s="123"/>
      <c r="CH158" s="123"/>
      <c r="CI158" s="123"/>
      <c r="CJ158" s="123"/>
      <c r="CK158" s="123"/>
      <c r="CL158" s="123"/>
      <c r="CM158" s="123"/>
      <c r="CN158" s="123"/>
      <c r="CO158" s="123"/>
      <c r="CP158" s="123"/>
      <c r="CQ158" s="123"/>
      <c r="CR158" s="123"/>
      <c r="CS158" s="123"/>
      <c r="CT158" s="123"/>
      <c r="CU158" s="123"/>
      <c r="CV158" s="123"/>
      <c r="CW158" s="123"/>
      <c r="CX158" s="123"/>
      <c r="CY158" s="123"/>
      <c r="CZ158" s="123"/>
      <c r="DA158" s="123"/>
      <c r="DB158" s="123"/>
    </row>
    <row r="159" spans="1:106" x14ac:dyDescent="0.15">
      <c r="A159" s="104">
        <v>158</v>
      </c>
      <c r="B159" s="230"/>
      <c r="C159" s="195"/>
      <c r="D159" s="212"/>
      <c r="E159" s="39" t="s">
        <v>784</v>
      </c>
      <c r="F159" s="215"/>
      <c r="G159" s="123"/>
      <c r="H159" s="123" t="s">
        <v>31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23"/>
      <c r="BD159" s="123"/>
      <c r="BE159" s="123"/>
      <c r="BF159" s="123"/>
      <c r="BG159" s="123"/>
      <c r="BH159" s="123"/>
      <c r="BI159" s="123"/>
      <c r="BJ159" s="123"/>
      <c r="BK159" s="123"/>
      <c r="BL159" s="123"/>
      <c r="BM159" s="123"/>
      <c r="BN159" s="123"/>
      <c r="BO159" s="123"/>
      <c r="BP159" s="123"/>
      <c r="BQ159" s="123"/>
      <c r="BR159" s="123"/>
      <c r="BS159" s="123"/>
      <c r="BT159" s="123"/>
      <c r="BU159" s="123"/>
      <c r="BV159" s="123"/>
      <c r="BW159" s="123"/>
      <c r="BX159" s="123"/>
      <c r="BY159" s="123"/>
      <c r="BZ159" s="123"/>
      <c r="CA159" s="123"/>
      <c r="CB159" s="123"/>
      <c r="CC159" s="123"/>
      <c r="CD159" s="123"/>
      <c r="CE159" s="123"/>
      <c r="CF159" s="123"/>
      <c r="CG159" s="123"/>
      <c r="CH159" s="123"/>
      <c r="CI159" s="123"/>
      <c r="CJ159" s="123"/>
      <c r="CK159" s="123"/>
      <c r="CL159" s="123"/>
      <c r="CM159" s="123"/>
      <c r="CN159" s="123"/>
      <c r="CO159" s="123"/>
      <c r="CP159" s="123"/>
      <c r="CQ159" s="123"/>
      <c r="CR159" s="123"/>
      <c r="CS159" s="123"/>
      <c r="CT159" s="123"/>
      <c r="CU159" s="123"/>
      <c r="CV159" s="123"/>
      <c r="CW159" s="123"/>
      <c r="CX159" s="123"/>
      <c r="CY159" s="123"/>
      <c r="CZ159" s="123"/>
      <c r="DA159" s="123"/>
      <c r="DB159" s="123"/>
    </row>
    <row r="160" spans="1:106" x14ac:dyDescent="0.15">
      <c r="A160" s="104">
        <v>159</v>
      </c>
      <c r="B160" s="230"/>
      <c r="C160" s="195"/>
      <c r="D160" s="212"/>
      <c r="E160" s="14" t="s">
        <v>9</v>
      </c>
      <c r="F160" s="5" t="s">
        <v>336</v>
      </c>
      <c r="G160" s="123">
        <v>31</v>
      </c>
      <c r="H160" s="123">
        <v>2</v>
      </c>
      <c r="I160" s="123">
        <v>12</v>
      </c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123"/>
      <c r="AZ160" s="123"/>
      <c r="BA160" s="123"/>
      <c r="BB160" s="123"/>
      <c r="BC160" s="123"/>
      <c r="BD160" s="123"/>
      <c r="BE160" s="123"/>
      <c r="BF160" s="123"/>
      <c r="BG160" s="123"/>
      <c r="BH160" s="123"/>
      <c r="BI160" s="123"/>
      <c r="BJ160" s="123"/>
      <c r="BK160" s="123"/>
      <c r="BL160" s="123"/>
      <c r="BM160" s="123"/>
      <c r="BN160" s="123"/>
      <c r="BO160" s="123"/>
      <c r="BP160" s="123"/>
      <c r="BQ160" s="123"/>
      <c r="BR160" s="123"/>
      <c r="BS160" s="123"/>
      <c r="BT160" s="123"/>
      <c r="BU160" s="123"/>
      <c r="BV160" s="123"/>
      <c r="BW160" s="123"/>
      <c r="BX160" s="123"/>
      <c r="BY160" s="123"/>
      <c r="BZ160" s="123"/>
      <c r="CA160" s="123"/>
      <c r="CB160" s="123"/>
      <c r="CC160" s="123"/>
      <c r="CD160" s="123"/>
      <c r="CE160" s="123"/>
      <c r="CF160" s="123"/>
      <c r="CG160" s="123"/>
      <c r="CH160" s="123"/>
      <c r="CI160" s="123"/>
      <c r="CJ160" s="123"/>
      <c r="CK160" s="123"/>
      <c r="CL160" s="123"/>
      <c r="CM160" s="123"/>
      <c r="CN160" s="123"/>
      <c r="CO160" s="123"/>
      <c r="CP160" s="123"/>
      <c r="CQ160" s="123"/>
      <c r="CR160" s="123"/>
      <c r="CS160" s="123"/>
      <c r="CT160" s="123"/>
      <c r="CU160" s="123"/>
      <c r="CV160" s="123"/>
      <c r="CW160" s="123"/>
      <c r="CX160" s="123"/>
      <c r="CY160" s="123"/>
      <c r="CZ160" s="123"/>
      <c r="DA160" s="123"/>
      <c r="DB160" s="123"/>
    </row>
    <row r="161" spans="1:106" x14ac:dyDescent="0.15">
      <c r="A161" s="104">
        <v>160</v>
      </c>
      <c r="B161" s="230"/>
      <c r="C161" s="195"/>
      <c r="D161" s="212"/>
      <c r="E161" s="15" t="s">
        <v>11</v>
      </c>
      <c r="F161" s="5">
        <v>4</v>
      </c>
      <c r="G161" s="123">
        <v>4</v>
      </c>
      <c r="H161" s="123">
        <v>4</v>
      </c>
      <c r="I161" s="123">
        <v>5</v>
      </c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  <c r="BA161" s="123"/>
      <c r="BB161" s="123"/>
      <c r="BC161" s="123"/>
      <c r="BD161" s="123"/>
      <c r="BE161" s="123"/>
      <c r="BF161" s="123"/>
      <c r="BG161" s="123"/>
      <c r="BH161" s="123"/>
      <c r="BI161" s="123"/>
      <c r="BJ161" s="123"/>
      <c r="BK161" s="123"/>
      <c r="BL161" s="123"/>
      <c r="BM161" s="123"/>
      <c r="BN161" s="123"/>
      <c r="BO161" s="123"/>
      <c r="BP161" s="123"/>
      <c r="BQ161" s="123"/>
      <c r="BR161" s="123"/>
      <c r="BS161" s="123"/>
      <c r="BT161" s="123"/>
      <c r="BU161" s="123"/>
      <c r="BV161" s="123"/>
      <c r="BW161" s="123"/>
      <c r="BX161" s="123"/>
      <c r="BY161" s="123"/>
      <c r="BZ161" s="123"/>
      <c r="CA161" s="123"/>
      <c r="CB161" s="123"/>
      <c r="CC161" s="123"/>
      <c r="CD161" s="123"/>
      <c r="CE161" s="123"/>
      <c r="CF161" s="123"/>
      <c r="CG161" s="123"/>
      <c r="CH161" s="123"/>
      <c r="CI161" s="123"/>
      <c r="CJ161" s="123"/>
      <c r="CK161" s="123"/>
      <c r="CL161" s="123"/>
      <c r="CM161" s="123"/>
      <c r="CN161" s="123"/>
      <c r="CO161" s="123"/>
      <c r="CP161" s="123"/>
      <c r="CQ161" s="123"/>
      <c r="CR161" s="123"/>
      <c r="CS161" s="123"/>
      <c r="CT161" s="123"/>
      <c r="CU161" s="123"/>
      <c r="CV161" s="123"/>
      <c r="CW161" s="123"/>
      <c r="CX161" s="123"/>
      <c r="CY161" s="123"/>
      <c r="CZ161" s="123"/>
      <c r="DA161" s="123"/>
      <c r="DB161" s="123"/>
    </row>
    <row r="162" spans="1:106" x14ac:dyDescent="0.15">
      <c r="A162" s="104">
        <v>161</v>
      </c>
      <c r="B162" s="230"/>
      <c r="C162" s="195"/>
      <c r="D162" s="212"/>
      <c r="E162" s="15" t="s">
        <v>12</v>
      </c>
      <c r="F162" s="5">
        <v>2</v>
      </c>
      <c r="G162" s="123">
        <v>30</v>
      </c>
      <c r="H162" s="123">
        <v>1</v>
      </c>
      <c r="I162" s="123">
        <v>9</v>
      </c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3"/>
      <c r="AZ162" s="123"/>
      <c r="BA162" s="123"/>
      <c r="BB162" s="123"/>
      <c r="BC162" s="123"/>
      <c r="BD162" s="123"/>
      <c r="BE162" s="123"/>
      <c r="BF162" s="123"/>
      <c r="BG162" s="123"/>
      <c r="BH162" s="123"/>
      <c r="BI162" s="123"/>
      <c r="BJ162" s="123"/>
      <c r="BK162" s="123"/>
      <c r="BL162" s="123"/>
      <c r="BM162" s="123"/>
      <c r="BN162" s="123"/>
      <c r="BO162" s="123"/>
      <c r="BP162" s="123"/>
      <c r="BQ162" s="123"/>
      <c r="BR162" s="123"/>
      <c r="BS162" s="123"/>
      <c r="BT162" s="123"/>
      <c r="BU162" s="123"/>
      <c r="BV162" s="123"/>
      <c r="BW162" s="123"/>
      <c r="BX162" s="123"/>
      <c r="BY162" s="123"/>
      <c r="BZ162" s="123"/>
      <c r="CA162" s="123"/>
      <c r="CB162" s="123"/>
      <c r="CC162" s="123"/>
      <c r="CD162" s="123"/>
      <c r="CE162" s="123"/>
      <c r="CF162" s="123"/>
      <c r="CG162" s="123"/>
      <c r="CH162" s="123"/>
      <c r="CI162" s="123"/>
      <c r="CJ162" s="123"/>
      <c r="CK162" s="123"/>
      <c r="CL162" s="123"/>
      <c r="CM162" s="123"/>
      <c r="CN162" s="123"/>
      <c r="CO162" s="123"/>
      <c r="CP162" s="123"/>
      <c r="CQ162" s="123"/>
      <c r="CR162" s="123"/>
      <c r="CS162" s="123"/>
      <c r="CT162" s="123"/>
      <c r="CU162" s="123"/>
      <c r="CV162" s="123"/>
      <c r="CW162" s="123"/>
      <c r="CX162" s="123"/>
      <c r="CY162" s="123"/>
      <c r="CZ162" s="123"/>
      <c r="DA162" s="123"/>
      <c r="DB162" s="123"/>
    </row>
    <row r="163" spans="1:106" x14ac:dyDescent="0.15">
      <c r="A163" s="104">
        <v>162</v>
      </c>
      <c r="B163" s="230"/>
      <c r="C163" s="195"/>
      <c r="D163" s="202" t="s">
        <v>38</v>
      </c>
      <c r="E163" s="167"/>
      <c r="F163" s="27" t="s">
        <v>118</v>
      </c>
      <c r="G163" s="136">
        <v>70</v>
      </c>
      <c r="H163" s="136">
        <v>70</v>
      </c>
      <c r="I163" s="136">
        <v>150</v>
      </c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36"/>
      <c r="AZ163" s="136"/>
      <c r="BA163" s="136"/>
      <c r="BB163" s="136"/>
      <c r="BC163" s="136"/>
      <c r="BD163" s="136"/>
      <c r="BE163" s="136"/>
      <c r="BF163" s="136"/>
      <c r="BG163" s="136"/>
      <c r="BH163" s="136"/>
      <c r="BI163" s="136"/>
      <c r="BJ163" s="136"/>
      <c r="BK163" s="136"/>
      <c r="BL163" s="136"/>
      <c r="BM163" s="136"/>
      <c r="BN163" s="136"/>
      <c r="BO163" s="136"/>
      <c r="BP163" s="136"/>
      <c r="BQ163" s="136"/>
      <c r="BR163" s="136"/>
      <c r="BS163" s="136"/>
      <c r="BT163" s="136"/>
      <c r="BU163" s="136"/>
      <c r="BV163" s="136"/>
      <c r="BW163" s="136"/>
      <c r="BX163" s="136"/>
      <c r="BY163" s="136"/>
      <c r="BZ163" s="136"/>
      <c r="CA163" s="136"/>
      <c r="CB163" s="136"/>
      <c r="CC163" s="136"/>
      <c r="CD163" s="136"/>
      <c r="CE163" s="136"/>
      <c r="CF163" s="136"/>
      <c r="CG163" s="136"/>
      <c r="CH163" s="136"/>
      <c r="CI163" s="136"/>
      <c r="CJ163" s="136"/>
      <c r="CK163" s="136"/>
      <c r="CL163" s="136"/>
      <c r="CM163" s="136"/>
      <c r="CN163" s="136"/>
      <c r="CO163" s="136"/>
      <c r="CP163" s="136"/>
      <c r="CQ163" s="136"/>
      <c r="CR163" s="136"/>
      <c r="CS163" s="136"/>
      <c r="CT163" s="136"/>
      <c r="CU163" s="136"/>
      <c r="CV163" s="136"/>
      <c r="CW163" s="136"/>
      <c r="CX163" s="136"/>
      <c r="CY163" s="136"/>
      <c r="CZ163" s="136"/>
      <c r="DA163" s="136"/>
      <c r="DB163" s="136"/>
    </row>
    <row r="164" spans="1:106" ht="13.5" customHeight="1" x14ac:dyDescent="0.15">
      <c r="A164" s="104">
        <v>163</v>
      </c>
      <c r="B164" s="230"/>
      <c r="C164" s="195"/>
      <c r="D164" s="202" t="s">
        <v>39</v>
      </c>
      <c r="E164" s="167"/>
      <c r="F164" s="28" t="s">
        <v>313</v>
      </c>
      <c r="G164" s="134" t="s">
        <v>587</v>
      </c>
      <c r="H164" s="134" t="s">
        <v>588</v>
      </c>
      <c r="I164" s="134" t="s">
        <v>648</v>
      </c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4"/>
      <c r="BR164" s="134"/>
      <c r="BS164" s="134"/>
      <c r="BT164" s="134"/>
      <c r="BU164" s="134"/>
      <c r="BV164" s="134"/>
      <c r="BW164" s="134"/>
      <c r="BX164" s="134"/>
      <c r="BY164" s="134"/>
      <c r="BZ164" s="134"/>
      <c r="CA164" s="134"/>
      <c r="CB164" s="134"/>
      <c r="CC164" s="134"/>
      <c r="CD164" s="134"/>
      <c r="CE164" s="134"/>
      <c r="CF164" s="134"/>
      <c r="CG164" s="134"/>
      <c r="CH164" s="134"/>
      <c r="CI164" s="134"/>
      <c r="CJ164" s="134"/>
      <c r="CK164" s="134"/>
      <c r="CL164" s="134"/>
      <c r="CM164" s="134"/>
      <c r="CN164" s="134"/>
      <c r="CO164" s="134"/>
      <c r="CP164" s="134"/>
      <c r="CQ164" s="134"/>
      <c r="CR164" s="134"/>
      <c r="CS164" s="134"/>
      <c r="CT164" s="134"/>
      <c r="CU164" s="134"/>
      <c r="CV164" s="134"/>
      <c r="CW164" s="134"/>
      <c r="CX164" s="134"/>
      <c r="CY164" s="134"/>
      <c r="CZ164" s="134"/>
      <c r="DA164" s="134"/>
      <c r="DB164" s="134"/>
    </row>
    <row r="165" spans="1:106" ht="21" customHeight="1" x14ac:dyDescent="0.15">
      <c r="A165" s="104">
        <v>164</v>
      </c>
      <c r="B165" s="230"/>
      <c r="C165" s="195"/>
      <c r="D165" s="202" t="s">
        <v>312</v>
      </c>
      <c r="E165" s="167"/>
      <c r="F165" s="152" t="s">
        <v>781</v>
      </c>
      <c r="G165" s="137" t="s">
        <v>596</v>
      </c>
      <c r="H165" s="137" t="s">
        <v>597</v>
      </c>
      <c r="I165" s="137" t="s">
        <v>649</v>
      </c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  <c r="BT165" s="137"/>
      <c r="BU165" s="137"/>
      <c r="BV165" s="137"/>
      <c r="BW165" s="137"/>
      <c r="BX165" s="137"/>
      <c r="BY165" s="137"/>
      <c r="BZ165" s="137"/>
      <c r="CA165" s="137"/>
      <c r="CB165" s="137"/>
      <c r="CC165" s="137"/>
      <c r="CD165" s="137"/>
      <c r="CE165" s="137"/>
      <c r="CF165" s="137"/>
      <c r="CG165" s="137"/>
      <c r="CH165" s="137"/>
      <c r="CI165" s="137"/>
      <c r="CJ165" s="137"/>
      <c r="CK165" s="137"/>
      <c r="CL165" s="137"/>
      <c r="CM165" s="137"/>
      <c r="CN165" s="137"/>
      <c r="CO165" s="137"/>
      <c r="CP165" s="137"/>
      <c r="CQ165" s="137"/>
      <c r="CR165" s="137"/>
      <c r="CS165" s="137"/>
      <c r="CT165" s="137"/>
      <c r="CU165" s="137"/>
      <c r="CV165" s="137"/>
      <c r="CW165" s="137"/>
      <c r="CX165" s="137"/>
      <c r="CY165" s="137"/>
      <c r="CZ165" s="137"/>
      <c r="DA165" s="137"/>
      <c r="DB165" s="137"/>
    </row>
    <row r="166" spans="1:106" x14ac:dyDescent="0.15">
      <c r="A166" s="104">
        <v>165</v>
      </c>
      <c r="B166" s="230"/>
      <c r="C166" s="195"/>
      <c r="D166" s="212" t="s">
        <v>119</v>
      </c>
      <c r="E166" s="14" t="s">
        <v>311</v>
      </c>
      <c r="F166" s="205" t="s">
        <v>30</v>
      </c>
      <c r="G166" s="123" t="s">
        <v>31</v>
      </c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3"/>
      <c r="BJ166" s="123"/>
      <c r="BK166" s="123"/>
      <c r="BL166" s="123"/>
      <c r="BM166" s="123"/>
      <c r="BN166" s="123"/>
      <c r="BO166" s="123"/>
      <c r="BP166" s="123"/>
      <c r="BQ166" s="123"/>
      <c r="BR166" s="123"/>
      <c r="BS166" s="123"/>
      <c r="BT166" s="123"/>
      <c r="BU166" s="123"/>
      <c r="BV166" s="123"/>
      <c r="BW166" s="123"/>
      <c r="BX166" s="123"/>
      <c r="BY166" s="123"/>
      <c r="BZ166" s="123"/>
      <c r="CA166" s="123"/>
      <c r="CB166" s="123"/>
      <c r="CC166" s="123"/>
      <c r="CD166" s="123"/>
      <c r="CE166" s="123"/>
      <c r="CF166" s="123"/>
      <c r="CG166" s="123"/>
      <c r="CH166" s="123"/>
      <c r="CI166" s="123"/>
      <c r="CJ166" s="123"/>
      <c r="CK166" s="123"/>
      <c r="CL166" s="123"/>
      <c r="CM166" s="123"/>
      <c r="CN166" s="123"/>
      <c r="CO166" s="123"/>
      <c r="CP166" s="123"/>
      <c r="CQ166" s="123"/>
      <c r="CR166" s="123"/>
      <c r="CS166" s="123"/>
      <c r="CT166" s="123"/>
      <c r="CU166" s="123"/>
      <c r="CV166" s="123"/>
      <c r="CW166" s="123"/>
      <c r="CX166" s="123"/>
      <c r="CY166" s="123"/>
      <c r="CZ166" s="123"/>
      <c r="DA166" s="123"/>
      <c r="DB166" s="123"/>
    </row>
    <row r="167" spans="1:106" x14ac:dyDescent="0.15">
      <c r="A167" s="104">
        <v>166</v>
      </c>
      <c r="B167" s="230"/>
      <c r="C167" s="195"/>
      <c r="D167" s="212"/>
      <c r="E167" s="14" t="s">
        <v>120</v>
      </c>
      <c r="F167" s="213"/>
      <c r="G167" s="123"/>
      <c r="H167" s="123" t="s">
        <v>31</v>
      </c>
      <c r="I167" s="123" t="s">
        <v>31</v>
      </c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BD167" s="123"/>
      <c r="BE167" s="123"/>
      <c r="BF167" s="123"/>
      <c r="BG167" s="123"/>
      <c r="BH167" s="123"/>
      <c r="BI167" s="123"/>
      <c r="BJ167" s="123"/>
      <c r="BK167" s="123"/>
      <c r="BL167" s="123"/>
      <c r="BM167" s="123"/>
      <c r="BN167" s="123"/>
      <c r="BO167" s="123"/>
      <c r="BP167" s="123"/>
      <c r="BQ167" s="123"/>
      <c r="BR167" s="123"/>
      <c r="BS167" s="123"/>
      <c r="BT167" s="123"/>
      <c r="BU167" s="123"/>
      <c r="BV167" s="123"/>
      <c r="BW167" s="123"/>
      <c r="BX167" s="123"/>
      <c r="BY167" s="123"/>
      <c r="BZ167" s="123"/>
      <c r="CA167" s="123"/>
      <c r="CB167" s="123"/>
      <c r="CC167" s="123"/>
      <c r="CD167" s="123"/>
      <c r="CE167" s="123"/>
      <c r="CF167" s="123"/>
      <c r="CG167" s="123"/>
      <c r="CH167" s="123"/>
      <c r="CI167" s="123"/>
      <c r="CJ167" s="123"/>
      <c r="CK167" s="123"/>
      <c r="CL167" s="123"/>
      <c r="CM167" s="123"/>
      <c r="CN167" s="123"/>
      <c r="CO167" s="123"/>
      <c r="CP167" s="123"/>
      <c r="CQ167" s="123"/>
      <c r="CR167" s="123"/>
      <c r="CS167" s="123"/>
      <c r="CT167" s="123"/>
      <c r="CU167" s="123"/>
      <c r="CV167" s="123"/>
      <c r="CW167" s="123"/>
      <c r="CX167" s="123"/>
      <c r="CY167" s="123"/>
      <c r="CZ167" s="123"/>
      <c r="DA167" s="123"/>
      <c r="DB167" s="123"/>
    </row>
    <row r="168" spans="1:106" x14ac:dyDescent="0.15">
      <c r="A168" s="104">
        <v>167</v>
      </c>
      <c r="B168" s="230"/>
      <c r="C168" s="195"/>
      <c r="D168" s="212" t="s">
        <v>121</v>
      </c>
      <c r="E168" s="14" t="s">
        <v>122</v>
      </c>
      <c r="F168" s="205" t="s">
        <v>30</v>
      </c>
      <c r="G168" s="123"/>
      <c r="H168" s="123" t="s">
        <v>31</v>
      </c>
      <c r="I168" s="123" t="s">
        <v>31</v>
      </c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F168" s="123"/>
      <c r="BG168" s="123"/>
      <c r="BH168" s="123"/>
      <c r="BI168" s="123"/>
      <c r="BJ168" s="123"/>
      <c r="BK168" s="123"/>
      <c r="BL168" s="123"/>
      <c r="BM168" s="123"/>
      <c r="BN168" s="123"/>
      <c r="BO168" s="123"/>
      <c r="BP168" s="123"/>
      <c r="BQ168" s="123"/>
      <c r="BR168" s="123"/>
      <c r="BS168" s="123"/>
      <c r="BT168" s="123"/>
      <c r="BU168" s="123"/>
      <c r="BV168" s="123"/>
      <c r="BW168" s="123"/>
      <c r="BX168" s="123"/>
      <c r="BY168" s="123"/>
      <c r="BZ168" s="123"/>
      <c r="CA168" s="123"/>
      <c r="CB168" s="123"/>
      <c r="CC168" s="123"/>
      <c r="CD168" s="123"/>
      <c r="CE168" s="123"/>
      <c r="CF168" s="123"/>
      <c r="CG168" s="123"/>
      <c r="CH168" s="123"/>
      <c r="CI168" s="123"/>
      <c r="CJ168" s="123"/>
      <c r="CK168" s="123"/>
      <c r="CL168" s="123"/>
      <c r="CM168" s="123"/>
      <c r="CN168" s="123"/>
      <c r="CO168" s="123"/>
      <c r="CP168" s="123"/>
      <c r="CQ168" s="123"/>
      <c r="CR168" s="123"/>
      <c r="CS168" s="123"/>
      <c r="CT168" s="123"/>
      <c r="CU168" s="123"/>
      <c r="CV168" s="123"/>
      <c r="CW168" s="123"/>
      <c r="CX168" s="123"/>
      <c r="CY168" s="123"/>
      <c r="CZ168" s="123"/>
      <c r="DA168" s="123"/>
      <c r="DB168" s="123"/>
    </row>
    <row r="169" spans="1:106" x14ac:dyDescent="0.15">
      <c r="A169" s="104">
        <v>168</v>
      </c>
      <c r="B169" s="230"/>
      <c r="C169" s="195"/>
      <c r="D169" s="212"/>
      <c r="E169" s="14" t="s">
        <v>123</v>
      </c>
      <c r="F169" s="213"/>
      <c r="G169" s="123" t="s">
        <v>31</v>
      </c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3"/>
      <c r="BJ169" s="123"/>
      <c r="BK169" s="123"/>
      <c r="BL169" s="123"/>
      <c r="BM169" s="123"/>
      <c r="BN169" s="123"/>
      <c r="BO169" s="123"/>
      <c r="BP169" s="123"/>
      <c r="BQ169" s="123"/>
      <c r="BR169" s="123"/>
      <c r="BS169" s="123"/>
      <c r="BT169" s="123"/>
      <c r="BU169" s="123"/>
      <c r="BV169" s="123"/>
      <c r="BW169" s="123"/>
      <c r="BX169" s="123"/>
      <c r="BY169" s="123"/>
      <c r="BZ169" s="123"/>
      <c r="CA169" s="123"/>
      <c r="CB169" s="123"/>
      <c r="CC169" s="123"/>
      <c r="CD169" s="123"/>
      <c r="CE169" s="123"/>
      <c r="CF169" s="123"/>
      <c r="CG169" s="123"/>
      <c r="CH169" s="123"/>
      <c r="CI169" s="123"/>
      <c r="CJ169" s="123"/>
      <c r="CK169" s="123"/>
      <c r="CL169" s="123"/>
      <c r="CM169" s="123"/>
      <c r="CN169" s="123"/>
      <c r="CO169" s="123"/>
      <c r="CP169" s="123"/>
      <c r="CQ169" s="123"/>
      <c r="CR169" s="123"/>
      <c r="CS169" s="123"/>
      <c r="CT169" s="123"/>
      <c r="CU169" s="123"/>
      <c r="CV169" s="123"/>
      <c r="CW169" s="123"/>
      <c r="CX169" s="123"/>
      <c r="CY169" s="123"/>
      <c r="CZ169" s="123"/>
      <c r="DA169" s="123"/>
      <c r="DB169" s="123"/>
    </row>
    <row r="170" spans="1:106" ht="30" customHeight="1" x14ac:dyDescent="0.15">
      <c r="A170" s="104">
        <v>169</v>
      </c>
      <c r="B170" s="230"/>
      <c r="C170" s="196"/>
      <c r="D170" s="168" t="s">
        <v>63</v>
      </c>
      <c r="E170" s="190"/>
      <c r="F170" s="7" t="s">
        <v>724</v>
      </c>
      <c r="G170" s="16" t="s">
        <v>505</v>
      </c>
      <c r="H170" s="16" t="s">
        <v>506</v>
      </c>
      <c r="I170" s="16" t="s">
        <v>650</v>
      </c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</row>
    <row r="171" spans="1:106" ht="13.5" customHeight="1" x14ac:dyDescent="0.15">
      <c r="A171" s="104">
        <v>170</v>
      </c>
      <c r="B171" s="230"/>
      <c r="C171" s="194" t="s">
        <v>126</v>
      </c>
      <c r="D171" s="198" t="s">
        <v>303</v>
      </c>
      <c r="E171" s="181"/>
      <c r="F171" s="13" t="s">
        <v>307</v>
      </c>
      <c r="G171" s="133" t="s">
        <v>507</v>
      </c>
      <c r="H171" s="133" t="s">
        <v>508</v>
      </c>
      <c r="I171" s="133" t="s">
        <v>681</v>
      </c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3"/>
      <c r="BV171" s="133"/>
      <c r="BW171" s="133"/>
      <c r="BX171" s="133"/>
      <c r="BY171" s="133"/>
      <c r="BZ171" s="133"/>
      <c r="CA171" s="133"/>
      <c r="CB171" s="133"/>
      <c r="CC171" s="133"/>
      <c r="CD171" s="133"/>
      <c r="CE171" s="133"/>
      <c r="CF171" s="133"/>
      <c r="CG171" s="133"/>
      <c r="CH171" s="133"/>
      <c r="CI171" s="133"/>
      <c r="CJ171" s="133"/>
      <c r="CK171" s="133"/>
      <c r="CL171" s="133"/>
      <c r="CM171" s="133"/>
      <c r="CN171" s="133"/>
      <c r="CO171" s="133"/>
      <c r="CP171" s="133"/>
      <c r="CQ171" s="133"/>
      <c r="CR171" s="133"/>
      <c r="CS171" s="133"/>
      <c r="CT171" s="133"/>
      <c r="CU171" s="133"/>
      <c r="CV171" s="133"/>
      <c r="CW171" s="133"/>
      <c r="CX171" s="133"/>
      <c r="CY171" s="133"/>
      <c r="CZ171" s="133"/>
      <c r="DA171" s="133"/>
      <c r="DB171" s="133"/>
    </row>
    <row r="172" spans="1:106" ht="21" customHeight="1" x14ac:dyDescent="0.15">
      <c r="A172" s="104">
        <v>171</v>
      </c>
      <c r="B172" s="230"/>
      <c r="C172" s="195"/>
      <c r="D172" s="209" t="s">
        <v>304</v>
      </c>
      <c r="E172" s="210"/>
      <c r="F172" s="5" t="s">
        <v>305</v>
      </c>
      <c r="G172" s="134" t="s">
        <v>714</v>
      </c>
      <c r="H172" s="134" t="s">
        <v>715</v>
      </c>
      <c r="I172" s="134" t="s">
        <v>644</v>
      </c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4"/>
      <c r="AO172" s="134"/>
      <c r="AP172" s="134"/>
      <c r="AQ172" s="134"/>
      <c r="AR172" s="134"/>
      <c r="AS172" s="134"/>
      <c r="AT172" s="134"/>
      <c r="AU172" s="134"/>
      <c r="AV172" s="134"/>
      <c r="AW172" s="134"/>
      <c r="AX172" s="134"/>
      <c r="AY172" s="134"/>
      <c r="AZ172" s="134"/>
      <c r="BA172" s="134"/>
      <c r="BB172" s="134"/>
      <c r="BC172" s="134"/>
      <c r="BD172" s="134"/>
      <c r="BE172" s="134"/>
      <c r="BF172" s="134"/>
      <c r="BG172" s="134"/>
      <c r="BH172" s="134"/>
      <c r="BI172" s="134"/>
      <c r="BJ172" s="134"/>
      <c r="BK172" s="134"/>
      <c r="BL172" s="134"/>
      <c r="BM172" s="134"/>
      <c r="BN172" s="134"/>
      <c r="BO172" s="134"/>
      <c r="BP172" s="134"/>
      <c r="BQ172" s="134"/>
      <c r="BR172" s="134"/>
      <c r="BS172" s="134"/>
      <c r="BT172" s="134"/>
      <c r="BU172" s="134"/>
      <c r="BV172" s="134"/>
      <c r="BW172" s="134"/>
      <c r="BX172" s="134"/>
      <c r="BY172" s="134"/>
      <c r="BZ172" s="134"/>
      <c r="CA172" s="134"/>
      <c r="CB172" s="134"/>
      <c r="CC172" s="134"/>
      <c r="CD172" s="134"/>
      <c r="CE172" s="134"/>
      <c r="CF172" s="134"/>
      <c r="CG172" s="134"/>
      <c r="CH172" s="134"/>
      <c r="CI172" s="134"/>
      <c r="CJ172" s="134"/>
      <c r="CK172" s="134"/>
      <c r="CL172" s="134"/>
      <c r="CM172" s="134"/>
      <c r="CN172" s="134"/>
      <c r="CO172" s="134"/>
      <c r="CP172" s="134"/>
      <c r="CQ172" s="134"/>
      <c r="CR172" s="134"/>
      <c r="CS172" s="134"/>
      <c r="CT172" s="134"/>
      <c r="CU172" s="134"/>
      <c r="CV172" s="134"/>
      <c r="CW172" s="134"/>
      <c r="CX172" s="134"/>
      <c r="CY172" s="134"/>
      <c r="CZ172" s="134"/>
      <c r="DA172" s="134"/>
      <c r="DB172" s="134"/>
    </row>
    <row r="173" spans="1:106" ht="21" customHeight="1" x14ac:dyDescent="0.15">
      <c r="A173" s="104">
        <v>172</v>
      </c>
      <c r="B173" s="230"/>
      <c r="C173" s="195"/>
      <c r="D173" s="209" t="s">
        <v>26</v>
      </c>
      <c r="E173" s="210"/>
      <c r="F173" s="5" t="s">
        <v>306</v>
      </c>
      <c r="G173" s="123" t="s">
        <v>509</v>
      </c>
      <c r="H173" s="123" t="s">
        <v>510</v>
      </c>
      <c r="I173" s="123" t="s">
        <v>682</v>
      </c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3"/>
      <c r="AZ173" s="123"/>
      <c r="BA173" s="123"/>
      <c r="BB173" s="123"/>
      <c r="BC173" s="123"/>
      <c r="BD173" s="123"/>
      <c r="BE173" s="123"/>
      <c r="BF173" s="123"/>
      <c r="BG173" s="123"/>
      <c r="BH173" s="123"/>
      <c r="BI173" s="123"/>
      <c r="BJ173" s="123"/>
      <c r="BK173" s="123"/>
      <c r="BL173" s="123"/>
      <c r="BM173" s="123"/>
      <c r="BN173" s="123"/>
      <c r="BO173" s="123"/>
      <c r="BP173" s="123"/>
      <c r="BQ173" s="123"/>
      <c r="BR173" s="123"/>
      <c r="BS173" s="123"/>
      <c r="BT173" s="123"/>
      <c r="BU173" s="123"/>
      <c r="BV173" s="123"/>
      <c r="BW173" s="123"/>
      <c r="BX173" s="123"/>
      <c r="BY173" s="123"/>
      <c r="BZ173" s="123"/>
      <c r="CA173" s="123"/>
      <c r="CB173" s="123"/>
      <c r="CC173" s="123"/>
      <c r="CD173" s="123"/>
      <c r="CE173" s="123"/>
      <c r="CF173" s="123"/>
      <c r="CG173" s="123"/>
      <c r="CH173" s="123"/>
      <c r="CI173" s="123"/>
      <c r="CJ173" s="123"/>
      <c r="CK173" s="123"/>
      <c r="CL173" s="123"/>
      <c r="CM173" s="123"/>
      <c r="CN173" s="123"/>
      <c r="CO173" s="123"/>
      <c r="CP173" s="123"/>
      <c r="CQ173" s="123"/>
      <c r="CR173" s="123"/>
      <c r="CS173" s="123"/>
      <c r="CT173" s="123"/>
      <c r="CU173" s="123"/>
      <c r="CV173" s="123"/>
      <c r="CW173" s="123"/>
      <c r="CX173" s="123"/>
      <c r="CY173" s="123"/>
      <c r="CZ173" s="123"/>
      <c r="DA173" s="123"/>
      <c r="DB173" s="123"/>
    </row>
    <row r="174" spans="1:106" ht="13.5" customHeight="1" x14ac:dyDescent="0.15">
      <c r="A174" s="104">
        <v>173</v>
      </c>
      <c r="B174" s="230"/>
      <c r="C174" s="195"/>
      <c r="D174" s="202" t="s">
        <v>308</v>
      </c>
      <c r="E174" s="167"/>
      <c r="F174" s="148" t="s">
        <v>780</v>
      </c>
      <c r="G174" s="123" t="s">
        <v>511</v>
      </c>
      <c r="H174" s="123" t="s">
        <v>512</v>
      </c>
      <c r="I174" s="123" t="s">
        <v>683</v>
      </c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123"/>
      <c r="AP174" s="123"/>
      <c r="AQ174" s="123"/>
      <c r="AR174" s="123"/>
      <c r="AS174" s="123"/>
      <c r="AT174" s="123"/>
      <c r="AU174" s="123"/>
      <c r="AV174" s="123"/>
      <c r="AW174" s="123"/>
      <c r="AX174" s="123"/>
      <c r="AY174" s="123"/>
      <c r="AZ174" s="123"/>
      <c r="BA174" s="123"/>
      <c r="BB174" s="123"/>
      <c r="BC174" s="123"/>
      <c r="BD174" s="123"/>
      <c r="BE174" s="123"/>
      <c r="BF174" s="123"/>
      <c r="BG174" s="123"/>
      <c r="BH174" s="123"/>
      <c r="BI174" s="123"/>
      <c r="BJ174" s="123"/>
      <c r="BK174" s="123"/>
      <c r="BL174" s="123"/>
      <c r="BM174" s="123"/>
      <c r="BN174" s="123"/>
      <c r="BO174" s="123"/>
      <c r="BP174" s="123"/>
      <c r="BQ174" s="123"/>
      <c r="BR174" s="123"/>
      <c r="BS174" s="123"/>
      <c r="BT174" s="123"/>
      <c r="BU174" s="123"/>
      <c r="BV174" s="123"/>
      <c r="BW174" s="123"/>
      <c r="BX174" s="123"/>
      <c r="BY174" s="123"/>
      <c r="BZ174" s="123"/>
      <c r="CA174" s="123"/>
      <c r="CB174" s="123"/>
      <c r="CC174" s="123"/>
      <c r="CD174" s="123"/>
      <c r="CE174" s="123"/>
      <c r="CF174" s="123"/>
      <c r="CG174" s="123"/>
      <c r="CH174" s="123"/>
      <c r="CI174" s="123"/>
      <c r="CJ174" s="123"/>
      <c r="CK174" s="123"/>
      <c r="CL174" s="123"/>
      <c r="CM174" s="123"/>
      <c r="CN174" s="123"/>
      <c r="CO174" s="123"/>
      <c r="CP174" s="123"/>
      <c r="CQ174" s="123"/>
      <c r="CR174" s="123"/>
      <c r="CS174" s="123"/>
      <c r="CT174" s="123"/>
      <c r="CU174" s="123"/>
      <c r="CV174" s="123"/>
      <c r="CW174" s="123"/>
      <c r="CX174" s="123"/>
      <c r="CY174" s="123"/>
      <c r="CZ174" s="123"/>
      <c r="DA174" s="123"/>
      <c r="DB174" s="123"/>
    </row>
    <row r="175" spans="1:106" ht="13.5" customHeight="1" x14ac:dyDescent="0.15">
      <c r="A175" s="104">
        <v>174</v>
      </c>
      <c r="B175" s="230"/>
      <c r="C175" s="195"/>
      <c r="D175" s="202" t="s">
        <v>28</v>
      </c>
      <c r="E175" s="40" t="s">
        <v>309</v>
      </c>
      <c r="F175" s="211" t="s">
        <v>30</v>
      </c>
      <c r="G175" s="123"/>
      <c r="H175" s="123" t="s">
        <v>31</v>
      </c>
      <c r="I175" s="123" t="s">
        <v>31</v>
      </c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  <c r="AY175" s="123"/>
      <c r="AZ175" s="123"/>
      <c r="BA175" s="123"/>
      <c r="BB175" s="123"/>
      <c r="BC175" s="123"/>
      <c r="BD175" s="123"/>
      <c r="BE175" s="123"/>
      <c r="BF175" s="123"/>
      <c r="BG175" s="123"/>
      <c r="BH175" s="123"/>
      <c r="BI175" s="123"/>
      <c r="BJ175" s="123"/>
      <c r="BK175" s="123"/>
      <c r="BL175" s="123"/>
      <c r="BM175" s="123"/>
      <c r="BN175" s="123"/>
      <c r="BO175" s="123"/>
      <c r="BP175" s="123"/>
      <c r="BQ175" s="123"/>
      <c r="BR175" s="123"/>
      <c r="BS175" s="123"/>
      <c r="BT175" s="123"/>
      <c r="BU175" s="123"/>
      <c r="BV175" s="123"/>
      <c r="BW175" s="123"/>
      <c r="BX175" s="123"/>
      <c r="BY175" s="123"/>
      <c r="BZ175" s="123"/>
      <c r="CA175" s="123"/>
      <c r="CB175" s="123"/>
      <c r="CC175" s="123"/>
      <c r="CD175" s="123"/>
      <c r="CE175" s="123"/>
      <c r="CF175" s="123"/>
      <c r="CG175" s="123"/>
      <c r="CH175" s="123"/>
      <c r="CI175" s="123"/>
      <c r="CJ175" s="123"/>
      <c r="CK175" s="123"/>
      <c r="CL175" s="123"/>
      <c r="CM175" s="123"/>
      <c r="CN175" s="123"/>
      <c r="CO175" s="123"/>
      <c r="CP175" s="123"/>
      <c r="CQ175" s="123"/>
      <c r="CR175" s="123"/>
      <c r="CS175" s="123"/>
      <c r="CT175" s="123"/>
      <c r="CU175" s="123"/>
      <c r="CV175" s="123"/>
      <c r="CW175" s="123"/>
      <c r="CX175" s="123"/>
      <c r="CY175" s="123"/>
      <c r="CZ175" s="123"/>
      <c r="DA175" s="123"/>
      <c r="DB175" s="123"/>
    </row>
    <row r="176" spans="1:106" ht="13.5" customHeight="1" x14ac:dyDescent="0.15">
      <c r="A176" s="104">
        <v>175</v>
      </c>
      <c r="B176" s="230"/>
      <c r="C176" s="195"/>
      <c r="D176" s="202"/>
      <c r="E176" s="40" t="s">
        <v>310</v>
      </c>
      <c r="F176" s="211"/>
      <c r="G176" s="123" t="s">
        <v>31</v>
      </c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123"/>
      <c r="BH176" s="123"/>
      <c r="BI176" s="123"/>
      <c r="BJ176" s="123"/>
      <c r="BK176" s="123"/>
      <c r="BL176" s="123"/>
      <c r="BM176" s="123"/>
      <c r="BN176" s="123"/>
      <c r="BO176" s="123"/>
      <c r="BP176" s="123"/>
      <c r="BQ176" s="123"/>
      <c r="BR176" s="123"/>
      <c r="BS176" s="123"/>
      <c r="BT176" s="123"/>
      <c r="BU176" s="123"/>
      <c r="BV176" s="123"/>
      <c r="BW176" s="123"/>
      <c r="BX176" s="123"/>
      <c r="BY176" s="123"/>
      <c r="BZ176" s="123"/>
      <c r="CA176" s="123"/>
      <c r="CB176" s="123"/>
      <c r="CC176" s="123"/>
      <c r="CD176" s="123"/>
      <c r="CE176" s="123"/>
      <c r="CF176" s="123"/>
      <c r="CG176" s="123"/>
      <c r="CH176" s="123"/>
      <c r="CI176" s="123"/>
      <c r="CJ176" s="123"/>
      <c r="CK176" s="123"/>
      <c r="CL176" s="123"/>
      <c r="CM176" s="123"/>
      <c r="CN176" s="123"/>
      <c r="CO176" s="123"/>
      <c r="CP176" s="123"/>
      <c r="CQ176" s="123"/>
      <c r="CR176" s="123"/>
      <c r="CS176" s="123"/>
      <c r="CT176" s="123"/>
      <c r="CU176" s="123"/>
      <c r="CV176" s="123"/>
      <c r="CW176" s="123"/>
      <c r="CX176" s="123"/>
      <c r="CY176" s="123"/>
      <c r="CZ176" s="123"/>
      <c r="DA176" s="123"/>
      <c r="DB176" s="123"/>
    </row>
    <row r="177" spans="1:106" x14ac:dyDescent="0.15">
      <c r="A177" s="104">
        <v>176</v>
      </c>
      <c r="B177" s="230"/>
      <c r="C177" s="195"/>
      <c r="D177" s="212" t="s">
        <v>33</v>
      </c>
      <c r="E177" s="39" t="s">
        <v>34</v>
      </c>
      <c r="F177" s="214" t="s">
        <v>35</v>
      </c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23"/>
      <c r="BJ177" s="123"/>
      <c r="BK177" s="123"/>
      <c r="BL177" s="123"/>
      <c r="BM177" s="123"/>
      <c r="BN177" s="123"/>
      <c r="BO177" s="123"/>
      <c r="BP177" s="123"/>
      <c r="BQ177" s="123"/>
      <c r="BR177" s="123"/>
      <c r="BS177" s="123"/>
      <c r="BT177" s="123"/>
      <c r="BU177" s="123"/>
      <c r="BV177" s="123"/>
      <c r="BW177" s="123"/>
      <c r="BX177" s="123"/>
      <c r="BY177" s="123"/>
      <c r="BZ177" s="123"/>
      <c r="CA177" s="123"/>
      <c r="CB177" s="123"/>
      <c r="CC177" s="123"/>
      <c r="CD177" s="123"/>
      <c r="CE177" s="123"/>
      <c r="CF177" s="123"/>
      <c r="CG177" s="123"/>
      <c r="CH177" s="123"/>
      <c r="CI177" s="123"/>
      <c r="CJ177" s="123"/>
      <c r="CK177" s="123"/>
      <c r="CL177" s="123"/>
      <c r="CM177" s="123"/>
      <c r="CN177" s="123"/>
      <c r="CO177" s="123"/>
      <c r="CP177" s="123"/>
      <c r="CQ177" s="123"/>
      <c r="CR177" s="123"/>
      <c r="CS177" s="123"/>
      <c r="CT177" s="123"/>
      <c r="CU177" s="123"/>
      <c r="CV177" s="123"/>
      <c r="CW177" s="123"/>
      <c r="CX177" s="123"/>
      <c r="CY177" s="123"/>
      <c r="CZ177" s="123"/>
      <c r="DA177" s="123"/>
      <c r="DB177" s="123"/>
    </row>
    <row r="178" spans="1:106" x14ac:dyDescent="0.15">
      <c r="A178" s="104">
        <v>177</v>
      </c>
      <c r="B178" s="230"/>
      <c r="C178" s="195"/>
      <c r="D178" s="212"/>
      <c r="E178" s="39" t="s">
        <v>36</v>
      </c>
      <c r="F178" s="16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123"/>
      <c r="AP178" s="123"/>
      <c r="AQ178" s="123"/>
      <c r="AR178" s="123"/>
      <c r="AS178" s="123"/>
      <c r="AT178" s="123"/>
      <c r="AU178" s="123"/>
      <c r="AV178" s="123"/>
      <c r="AW178" s="123"/>
      <c r="AX178" s="123"/>
      <c r="AY178" s="123"/>
      <c r="AZ178" s="123"/>
      <c r="BA178" s="123"/>
      <c r="BB178" s="123"/>
      <c r="BC178" s="123"/>
      <c r="BD178" s="123"/>
      <c r="BE178" s="123"/>
      <c r="BF178" s="123"/>
      <c r="BG178" s="123"/>
      <c r="BH178" s="123"/>
      <c r="BI178" s="123"/>
      <c r="BJ178" s="123"/>
      <c r="BK178" s="123"/>
      <c r="BL178" s="123"/>
      <c r="BM178" s="123"/>
      <c r="BN178" s="123"/>
      <c r="BO178" s="123"/>
      <c r="BP178" s="123"/>
      <c r="BQ178" s="123"/>
      <c r="BR178" s="123"/>
      <c r="BS178" s="123"/>
      <c r="BT178" s="123"/>
      <c r="BU178" s="123"/>
      <c r="BV178" s="123"/>
      <c r="BW178" s="123"/>
      <c r="BX178" s="123"/>
      <c r="BY178" s="123"/>
      <c r="BZ178" s="123"/>
      <c r="CA178" s="123"/>
      <c r="CB178" s="123"/>
      <c r="CC178" s="123"/>
      <c r="CD178" s="123"/>
      <c r="CE178" s="123"/>
      <c r="CF178" s="123"/>
      <c r="CG178" s="123"/>
      <c r="CH178" s="123"/>
      <c r="CI178" s="123"/>
      <c r="CJ178" s="123"/>
      <c r="CK178" s="123"/>
      <c r="CL178" s="123"/>
      <c r="CM178" s="123"/>
      <c r="CN178" s="123"/>
      <c r="CO178" s="123"/>
      <c r="CP178" s="123"/>
      <c r="CQ178" s="123"/>
      <c r="CR178" s="123"/>
      <c r="CS178" s="123"/>
      <c r="CT178" s="123"/>
      <c r="CU178" s="123"/>
      <c r="CV178" s="123"/>
      <c r="CW178" s="123"/>
      <c r="CX178" s="123"/>
      <c r="CY178" s="123"/>
      <c r="CZ178" s="123"/>
      <c r="DA178" s="123"/>
      <c r="DB178" s="123"/>
    </row>
    <row r="179" spans="1:106" x14ac:dyDescent="0.15">
      <c r="A179" s="104">
        <v>178</v>
      </c>
      <c r="B179" s="230"/>
      <c r="C179" s="195"/>
      <c r="D179" s="212"/>
      <c r="E179" s="39" t="s">
        <v>37</v>
      </c>
      <c r="F179" s="16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  <c r="AY179" s="123"/>
      <c r="AZ179" s="123"/>
      <c r="BA179" s="123"/>
      <c r="BB179" s="123"/>
      <c r="BC179" s="123"/>
      <c r="BD179" s="123"/>
      <c r="BE179" s="123"/>
      <c r="BF179" s="123"/>
      <c r="BG179" s="123"/>
      <c r="BH179" s="123"/>
      <c r="BI179" s="123"/>
      <c r="BJ179" s="123"/>
      <c r="BK179" s="123"/>
      <c r="BL179" s="123"/>
      <c r="BM179" s="123"/>
      <c r="BN179" s="123"/>
      <c r="BO179" s="123"/>
      <c r="BP179" s="123"/>
      <c r="BQ179" s="123"/>
      <c r="BR179" s="123"/>
      <c r="BS179" s="123"/>
      <c r="BT179" s="123"/>
      <c r="BU179" s="123"/>
      <c r="BV179" s="123"/>
      <c r="BW179" s="123"/>
      <c r="BX179" s="123"/>
      <c r="BY179" s="123"/>
      <c r="BZ179" s="123"/>
      <c r="CA179" s="123"/>
      <c r="CB179" s="123"/>
      <c r="CC179" s="123"/>
      <c r="CD179" s="123"/>
      <c r="CE179" s="123"/>
      <c r="CF179" s="123"/>
      <c r="CG179" s="123"/>
      <c r="CH179" s="123"/>
      <c r="CI179" s="123"/>
      <c r="CJ179" s="123"/>
      <c r="CK179" s="123"/>
      <c r="CL179" s="123"/>
      <c r="CM179" s="123"/>
      <c r="CN179" s="123"/>
      <c r="CO179" s="123"/>
      <c r="CP179" s="123"/>
      <c r="CQ179" s="123"/>
      <c r="CR179" s="123"/>
      <c r="CS179" s="123"/>
      <c r="CT179" s="123"/>
      <c r="CU179" s="123"/>
      <c r="CV179" s="123"/>
      <c r="CW179" s="123"/>
      <c r="CX179" s="123"/>
      <c r="CY179" s="123"/>
      <c r="CZ179" s="123"/>
      <c r="DA179" s="123"/>
      <c r="DB179" s="123"/>
    </row>
    <row r="180" spans="1:106" x14ac:dyDescent="0.15">
      <c r="A180" s="104">
        <v>179</v>
      </c>
      <c r="B180" s="230"/>
      <c r="C180" s="195"/>
      <c r="D180" s="212"/>
      <c r="E180" s="39" t="s">
        <v>770</v>
      </c>
      <c r="F180" s="163"/>
      <c r="G180" s="123" t="s">
        <v>31</v>
      </c>
      <c r="H180" s="123"/>
      <c r="I180" s="123" t="s">
        <v>335</v>
      </c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123"/>
      <c r="AP180" s="123"/>
      <c r="AQ180" s="123"/>
      <c r="AR180" s="123"/>
      <c r="AS180" s="123"/>
      <c r="AT180" s="123"/>
      <c r="AU180" s="123"/>
      <c r="AV180" s="123"/>
      <c r="AW180" s="123"/>
      <c r="AX180" s="123"/>
      <c r="AY180" s="123"/>
      <c r="AZ180" s="123"/>
      <c r="BA180" s="123"/>
      <c r="BB180" s="123"/>
      <c r="BC180" s="123"/>
      <c r="BD180" s="123"/>
      <c r="BE180" s="123"/>
      <c r="BF180" s="123"/>
      <c r="BG180" s="123"/>
      <c r="BH180" s="123"/>
      <c r="BI180" s="123"/>
      <c r="BJ180" s="123"/>
      <c r="BK180" s="123"/>
      <c r="BL180" s="123"/>
      <c r="BM180" s="123"/>
      <c r="BN180" s="123"/>
      <c r="BO180" s="123"/>
      <c r="BP180" s="123"/>
      <c r="BQ180" s="123"/>
      <c r="BR180" s="123"/>
      <c r="BS180" s="123"/>
      <c r="BT180" s="123"/>
      <c r="BU180" s="123"/>
      <c r="BV180" s="123"/>
      <c r="BW180" s="123"/>
      <c r="BX180" s="123"/>
      <c r="BY180" s="123"/>
      <c r="BZ180" s="123"/>
      <c r="CA180" s="123"/>
      <c r="CB180" s="123"/>
      <c r="CC180" s="123"/>
      <c r="CD180" s="123"/>
      <c r="CE180" s="123"/>
      <c r="CF180" s="123"/>
      <c r="CG180" s="123"/>
      <c r="CH180" s="123"/>
      <c r="CI180" s="123"/>
      <c r="CJ180" s="123"/>
      <c r="CK180" s="123"/>
      <c r="CL180" s="123"/>
      <c r="CM180" s="123"/>
      <c r="CN180" s="123"/>
      <c r="CO180" s="123"/>
      <c r="CP180" s="123"/>
      <c r="CQ180" s="123"/>
      <c r="CR180" s="123"/>
      <c r="CS180" s="123"/>
      <c r="CT180" s="123"/>
      <c r="CU180" s="123"/>
      <c r="CV180" s="123"/>
      <c r="CW180" s="123"/>
      <c r="CX180" s="123"/>
      <c r="CY180" s="123"/>
      <c r="CZ180" s="123"/>
      <c r="DA180" s="123"/>
      <c r="DB180" s="123"/>
    </row>
    <row r="181" spans="1:106" x14ac:dyDescent="0.15">
      <c r="A181" s="104">
        <v>180</v>
      </c>
      <c r="B181" s="230"/>
      <c r="C181" s="195"/>
      <c r="D181" s="212"/>
      <c r="E181" s="39" t="s">
        <v>784</v>
      </c>
      <c r="F181" s="215"/>
      <c r="G181" s="123"/>
      <c r="H181" s="123" t="s">
        <v>31</v>
      </c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123"/>
      <c r="AP181" s="123"/>
      <c r="AQ181" s="123"/>
      <c r="AR181" s="123"/>
      <c r="AS181" s="123"/>
      <c r="AT181" s="123"/>
      <c r="AU181" s="123"/>
      <c r="AV181" s="123"/>
      <c r="AW181" s="123"/>
      <c r="AX181" s="123"/>
      <c r="AY181" s="123"/>
      <c r="AZ181" s="123"/>
      <c r="BA181" s="123"/>
      <c r="BB181" s="123"/>
      <c r="BC181" s="123"/>
      <c r="BD181" s="123"/>
      <c r="BE181" s="123"/>
      <c r="BF181" s="123"/>
      <c r="BG181" s="123"/>
      <c r="BH181" s="123"/>
      <c r="BI181" s="123"/>
      <c r="BJ181" s="123"/>
      <c r="BK181" s="123"/>
      <c r="BL181" s="123"/>
      <c r="BM181" s="123"/>
      <c r="BN181" s="123"/>
      <c r="BO181" s="123"/>
      <c r="BP181" s="123"/>
      <c r="BQ181" s="123"/>
      <c r="BR181" s="123"/>
      <c r="BS181" s="123"/>
      <c r="BT181" s="123"/>
      <c r="BU181" s="123"/>
      <c r="BV181" s="123"/>
      <c r="BW181" s="123"/>
      <c r="BX181" s="123"/>
      <c r="BY181" s="123"/>
      <c r="BZ181" s="123"/>
      <c r="CA181" s="123"/>
      <c r="CB181" s="123"/>
      <c r="CC181" s="123"/>
      <c r="CD181" s="123"/>
      <c r="CE181" s="123"/>
      <c r="CF181" s="123"/>
      <c r="CG181" s="123"/>
      <c r="CH181" s="123"/>
      <c r="CI181" s="123"/>
      <c r="CJ181" s="123"/>
      <c r="CK181" s="123"/>
      <c r="CL181" s="123"/>
      <c r="CM181" s="123"/>
      <c r="CN181" s="123"/>
      <c r="CO181" s="123"/>
      <c r="CP181" s="123"/>
      <c r="CQ181" s="123"/>
      <c r="CR181" s="123"/>
      <c r="CS181" s="123"/>
      <c r="CT181" s="123"/>
      <c r="CU181" s="123"/>
      <c r="CV181" s="123"/>
      <c r="CW181" s="123"/>
      <c r="CX181" s="123"/>
      <c r="CY181" s="123"/>
      <c r="CZ181" s="123"/>
      <c r="DA181" s="123"/>
      <c r="DB181" s="123"/>
    </row>
    <row r="182" spans="1:106" x14ac:dyDescent="0.15">
      <c r="A182" s="104">
        <v>181</v>
      </c>
      <c r="B182" s="230"/>
      <c r="C182" s="195"/>
      <c r="D182" s="212"/>
      <c r="E182" s="14" t="s">
        <v>9</v>
      </c>
      <c r="F182" s="5" t="s">
        <v>336</v>
      </c>
      <c r="G182" s="123">
        <v>31</v>
      </c>
      <c r="H182" s="123">
        <v>2</v>
      </c>
      <c r="I182" s="123">
        <v>32</v>
      </c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  <c r="AY182" s="123"/>
      <c r="AZ182" s="123"/>
      <c r="BA182" s="123"/>
      <c r="BB182" s="123"/>
      <c r="BC182" s="123"/>
      <c r="BD182" s="123"/>
      <c r="BE182" s="123"/>
      <c r="BF182" s="123"/>
      <c r="BG182" s="123"/>
      <c r="BH182" s="123"/>
      <c r="BI182" s="123"/>
      <c r="BJ182" s="123"/>
      <c r="BK182" s="123"/>
      <c r="BL182" s="123"/>
      <c r="BM182" s="123"/>
      <c r="BN182" s="123"/>
      <c r="BO182" s="123"/>
      <c r="BP182" s="123"/>
      <c r="BQ182" s="123"/>
      <c r="BR182" s="123"/>
      <c r="BS182" s="123"/>
      <c r="BT182" s="123"/>
      <c r="BU182" s="123"/>
      <c r="BV182" s="123"/>
      <c r="BW182" s="123"/>
      <c r="BX182" s="123"/>
      <c r="BY182" s="123"/>
      <c r="BZ182" s="123"/>
      <c r="CA182" s="123"/>
      <c r="CB182" s="123"/>
      <c r="CC182" s="123"/>
      <c r="CD182" s="123"/>
      <c r="CE182" s="123"/>
      <c r="CF182" s="123"/>
      <c r="CG182" s="123"/>
      <c r="CH182" s="123"/>
      <c r="CI182" s="123"/>
      <c r="CJ182" s="123"/>
      <c r="CK182" s="123"/>
      <c r="CL182" s="123"/>
      <c r="CM182" s="123"/>
      <c r="CN182" s="123"/>
      <c r="CO182" s="123"/>
      <c r="CP182" s="123"/>
      <c r="CQ182" s="123"/>
      <c r="CR182" s="123"/>
      <c r="CS182" s="123"/>
      <c r="CT182" s="123"/>
      <c r="CU182" s="123"/>
      <c r="CV182" s="123"/>
      <c r="CW182" s="123"/>
      <c r="CX182" s="123"/>
      <c r="CY182" s="123"/>
      <c r="CZ182" s="123"/>
      <c r="DA182" s="123"/>
      <c r="DB182" s="123"/>
    </row>
    <row r="183" spans="1:106" x14ac:dyDescent="0.15">
      <c r="A183" s="104">
        <v>182</v>
      </c>
      <c r="B183" s="230"/>
      <c r="C183" s="195"/>
      <c r="D183" s="212"/>
      <c r="E183" s="15" t="s">
        <v>11</v>
      </c>
      <c r="F183" s="5">
        <v>4</v>
      </c>
      <c r="G183" s="123">
        <v>5</v>
      </c>
      <c r="H183" s="123">
        <v>7</v>
      </c>
      <c r="I183" s="123">
        <v>10</v>
      </c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123"/>
      <c r="BH183" s="123"/>
      <c r="BI183" s="123"/>
      <c r="BJ183" s="123"/>
      <c r="BK183" s="123"/>
      <c r="BL183" s="123"/>
      <c r="BM183" s="123"/>
      <c r="BN183" s="123"/>
      <c r="BO183" s="123"/>
      <c r="BP183" s="123"/>
      <c r="BQ183" s="123"/>
      <c r="BR183" s="123"/>
      <c r="BS183" s="123"/>
      <c r="BT183" s="123"/>
      <c r="BU183" s="123"/>
      <c r="BV183" s="123"/>
      <c r="BW183" s="123"/>
      <c r="BX183" s="123"/>
      <c r="BY183" s="123"/>
      <c r="BZ183" s="123"/>
      <c r="CA183" s="123"/>
      <c r="CB183" s="123"/>
      <c r="CC183" s="123"/>
      <c r="CD183" s="123"/>
      <c r="CE183" s="123"/>
      <c r="CF183" s="123"/>
      <c r="CG183" s="123"/>
      <c r="CH183" s="123"/>
      <c r="CI183" s="123"/>
      <c r="CJ183" s="123"/>
      <c r="CK183" s="123"/>
      <c r="CL183" s="123"/>
      <c r="CM183" s="123"/>
      <c r="CN183" s="123"/>
      <c r="CO183" s="123"/>
      <c r="CP183" s="123"/>
      <c r="CQ183" s="123"/>
      <c r="CR183" s="123"/>
      <c r="CS183" s="123"/>
      <c r="CT183" s="123"/>
      <c r="CU183" s="123"/>
      <c r="CV183" s="123"/>
      <c r="CW183" s="123"/>
      <c r="CX183" s="123"/>
      <c r="CY183" s="123"/>
      <c r="CZ183" s="123"/>
      <c r="DA183" s="123"/>
      <c r="DB183" s="123"/>
    </row>
    <row r="184" spans="1:106" x14ac:dyDescent="0.15">
      <c r="A184" s="104">
        <v>183</v>
      </c>
      <c r="B184" s="230"/>
      <c r="C184" s="195"/>
      <c r="D184" s="212"/>
      <c r="E184" s="15" t="s">
        <v>12</v>
      </c>
      <c r="F184" s="5">
        <v>2</v>
      </c>
      <c r="G184" s="123">
        <v>1</v>
      </c>
      <c r="H184" s="123">
        <v>4</v>
      </c>
      <c r="I184" s="123">
        <v>7</v>
      </c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  <c r="AY184" s="123"/>
      <c r="AZ184" s="123"/>
      <c r="BA184" s="123"/>
      <c r="BB184" s="123"/>
      <c r="BC184" s="123"/>
      <c r="BD184" s="123"/>
      <c r="BE184" s="123"/>
      <c r="BF184" s="123"/>
      <c r="BG184" s="123"/>
      <c r="BH184" s="123"/>
      <c r="BI184" s="123"/>
      <c r="BJ184" s="123"/>
      <c r="BK184" s="123"/>
      <c r="BL184" s="123"/>
      <c r="BM184" s="123"/>
      <c r="BN184" s="123"/>
      <c r="BO184" s="123"/>
      <c r="BP184" s="123"/>
      <c r="BQ184" s="123"/>
      <c r="BR184" s="123"/>
      <c r="BS184" s="123"/>
      <c r="BT184" s="123"/>
      <c r="BU184" s="123"/>
      <c r="BV184" s="123"/>
      <c r="BW184" s="123"/>
      <c r="BX184" s="123"/>
      <c r="BY184" s="123"/>
      <c r="BZ184" s="123"/>
      <c r="CA184" s="123"/>
      <c r="CB184" s="123"/>
      <c r="CC184" s="123"/>
      <c r="CD184" s="123"/>
      <c r="CE184" s="123"/>
      <c r="CF184" s="123"/>
      <c r="CG184" s="123"/>
      <c r="CH184" s="123"/>
      <c r="CI184" s="123"/>
      <c r="CJ184" s="123"/>
      <c r="CK184" s="123"/>
      <c r="CL184" s="123"/>
      <c r="CM184" s="123"/>
      <c r="CN184" s="123"/>
      <c r="CO184" s="123"/>
      <c r="CP184" s="123"/>
      <c r="CQ184" s="123"/>
      <c r="CR184" s="123"/>
      <c r="CS184" s="123"/>
      <c r="CT184" s="123"/>
      <c r="CU184" s="123"/>
      <c r="CV184" s="123"/>
      <c r="CW184" s="123"/>
      <c r="CX184" s="123"/>
      <c r="CY184" s="123"/>
      <c r="CZ184" s="123"/>
      <c r="DA184" s="123"/>
      <c r="DB184" s="123"/>
    </row>
    <row r="185" spans="1:106" x14ac:dyDescent="0.15">
      <c r="A185" s="104">
        <v>184</v>
      </c>
      <c r="B185" s="230"/>
      <c r="C185" s="195"/>
      <c r="D185" s="202" t="s">
        <v>38</v>
      </c>
      <c r="E185" s="167"/>
      <c r="F185" s="27" t="s">
        <v>118</v>
      </c>
      <c r="G185" s="136">
        <v>69</v>
      </c>
      <c r="H185" s="136">
        <v>69</v>
      </c>
      <c r="I185" s="136">
        <v>20</v>
      </c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36"/>
      <c r="AZ185" s="136"/>
      <c r="BA185" s="136"/>
      <c r="BB185" s="136"/>
      <c r="BC185" s="136"/>
      <c r="BD185" s="136"/>
      <c r="BE185" s="136"/>
      <c r="BF185" s="136"/>
      <c r="BG185" s="136"/>
      <c r="BH185" s="136"/>
      <c r="BI185" s="136"/>
      <c r="BJ185" s="136"/>
      <c r="BK185" s="136"/>
      <c r="BL185" s="136"/>
      <c r="BM185" s="136"/>
      <c r="BN185" s="136"/>
      <c r="BO185" s="136"/>
      <c r="BP185" s="136"/>
      <c r="BQ185" s="136"/>
      <c r="BR185" s="136"/>
      <c r="BS185" s="136"/>
      <c r="BT185" s="136"/>
      <c r="BU185" s="136"/>
      <c r="BV185" s="136"/>
      <c r="BW185" s="136"/>
      <c r="BX185" s="136"/>
      <c r="BY185" s="136"/>
      <c r="BZ185" s="136"/>
      <c r="CA185" s="136"/>
      <c r="CB185" s="136"/>
      <c r="CC185" s="136"/>
      <c r="CD185" s="136"/>
      <c r="CE185" s="136"/>
      <c r="CF185" s="136"/>
      <c r="CG185" s="136"/>
      <c r="CH185" s="136"/>
      <c r="CI185" s="136"/>
      <c r="CJ185" s="136"/>
      <c r="CK185" s="136"/>
      <c r="CL185" s="136"/>
      <c r="CM185" s="136"/>
      <c r="CN185" s="136"/>
      <c r="CO185" s="136"/>
      <c r="CP185" s="136"/>
      <c r="CQ185" s="136"/>
      <c r="CR185" s="136"/>
      <c r="CS185" s="136"/>
      <c r="CT185" s="136"/>
      <c r="CU185" s="136"/>
      <c r="CV185" s="136"/>
      <c r="CW185" s="136"/>
      <c r="CX185" s="136"/>
      <c r="CY185" s="136"/>
      <c r="CZ185" s="136"/>
      <c r="DA185" s="136"/>
      <c r="DB185" s="136"/>
    </row>
    <row r="186" spans="1:106" ht="13.5" customHeight="1" x14ac:dyDescent="0.15">
      <c r="A186" s="104">
        <v>185</v>
      </c>
      <c r="B186" s="230"/>
      <c r="C186" s="195"/>
      <c r="D186" s="202" t="s">
        <v>39</v>
      </c>
      <c r="E186" s="167"/>
      <c r="F186" s="28" t="s">
        <v>313</v>
      </c>
      <c r="G186" s="134" t="s">
        <v>598</v>
      </c>
      <c r="H186" s="134" t="s">
        <v>599</v>
      </c>
      <c r="I186" s="134" t="s">
        <v>651</v>
      </c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/>
      <c r="BK186" s="134"/>
      <c r="BL186" s="134"/>
      <c r="BM186" s="134"/>
      <c r="BN186" s="134"/>
      <c r="BO186" s="134"/>
      <c r="BP186" s="134"/>
      <c r="BQ186" s="134"/>
      <c r="BR186" s="134"/>
      <c r="BS186" s="134"/>
      <c r="BT186" s="134"/>
      <c r="BU186" s="134"/>
      <c r="BV186" s="134"/>
      <c r="BW186" s="134"/>
      <c r="BX186" s="134"/>
      <c r="BY186" s="134"/>
      <c r="BZ186" s="134"/>
      <c r="CA186" s="134"/>
      <c r="CB186" s="134"/>
      <c r="CC186" s="134"/>
      <c r="CD186" s="134"/>
      <c r="CE186" s="134"/>
      <c r="CF186" s="134"/>
      <c r="CG186" s="134"/>
      <c r="CH186" s="134"/>
      <c r="CI186" s="134"/>
      <c r="CJ186" s="134"/>
      <c r="CK186" s="134"/>
      <c r="CL186" s="134"/>
      <c r="CM186" s="134"/>
      <c r="CN186" s="134"/>
      <c r="CO186" s="134"/>
      <c r="CP186" s="134"/>
      <c r="CQ186" s="134"/>
      <c r="CR186" s="134"/>
      <c r="CS186" s="134"/>
      <c r="CT186" s="134"/>
      <c r="CU186" s="134"/>
      <c r="CV186" s="134"/>
      <c r="CW186" s="134"/>
      <c r="CX186" s="134"/>
      <c r="CY186" s="134"/>
      <c r="CZ186" s="134"/>
      <c r="DA186" s="134"/>
      <c r="DB186" s="134"/>
    </row>
    <row r="187" spans="1:106" ht="21" customHeight="1" x14ac:dyDescent="0.15">
      <c r="A187" s="104">
        <v>186</v>
      </c>
      <c r="B187" s="230"/>
      <c r="C187" s="195"/>
      <c r="D187" s="202" t="s">
        <v>312</v>
      </c>
      <c r="E187" s="167"/>
      <c r="F187" s="153" t="s">
        <v>781</v>
      </c>
      <c r="G187" s="137" t="s">
        <v>600</v>
      </c>
      <c r="H187" s="137" t="s">
        <v>601</v>
      </c>
      <c r="I187" s="137" t="s">
        <v>652</v>
      </c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  <c r="BT187" s="137"/>
      <c r="BU187" s="137"/>
      <c r="BV187" s="137"/>
      <c r="BW187" s="137"/>
      <c r="BX187" s="137"/>
      <c r="BY187" s="137"/>
      <c r="BZ187" s="137"/>
      <c r="CA187" s="137"/>
      <c r="CB187" s="137"/>
      <c r="CC187" s="137"/>
      <c r="CD187" s="137"/>
      <c r="CE187" s="137"/>
      <c r="CF187" s="137"/>
      <c r="CG187" s="137"/>
      <c r="CH187" s="137"/>
      <c r="CI187" s="137"/>
      <c r="CJ187" s="137"/>
      <c r="CK187" s="137"/>
      <c r="CL187" s="137"/>
      <c r="CM187" s="137"/>
      <c r="CN187" s="137"/>
      <c r="CO187" s="137"/>
      <c r="CP187" s="137"/>
      <c r="CQ187" s="137"/>
      <c r="CR187" s="137"/>
      <c r="CS187" s="137"/>
      <c r="CT187" s="137"/>
      <c r="CU187" s="137"/>
      <c r="CV187" s="137"/>
      <c r="CW187" s="137"/>
      <c r="CX187" s="137"/>
      <c r="CY187" s="137"/>
      <c r="CZ187" s="137"/>
      <c r="DA187" s="137"/>
      <c r="DB187" s="137"/>
    </row>
    <row r="188" spans="1:106" x14ac:dyDescent="0.15">
      <c r="A188" s="104">
        <v>187</v>
      </c>
      <c r="B188" s="230"/>
      <c r="C188" s="195"/>
      <c r="D188" s="212" t="s">
        <v>119</v>
      </c>
      <c r="E188" s="14" t="s">
        <v>311</v>
      </c>
      <c r="F188" s="205" t="s">
        <v>30</v>
      </c>
      <c r="G188" s="123"/>
      <c r="H188" s="123" t="s">
        <v>31</v>
      </c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  <c r="AT188" s="123"/>
      <c r="AU188" s="123"/>
      <c r="AV188" s="123"/>
      <c r="AW188" s="123"/>
      <c r="AX188" s="123"/>
      <c r="AY188" s="123"/>
      <c r="AZ188" s="123"/>
      <c r="BA188" s="123"/>
      <c r="BB188" s="123"/>
      <c r="BC188" s="123"/>
      <c r="BD188" s="123"/>
      <c r="BE188" s="123"/>
      <c r="BF188" s="123"/>
      <c r="BG188" s="123"/>
      <c r="BH188" s="123"/>
      <c r="BI188" s="123"/>
      <c r="BJ188" s="123"/>
      <c r="BK188" s="123"/>
      <c r="BL188" s="123"/>
      <c r="BM188" s="123"/>
      <c r="BN188" s="123"/>
      <c r="BO188" s="123"/>
      <c r="BP188" s="123"/>
      <c r="BQ188" s="123"/>
      <c r="BR188" s="123"/>
      <c r="BS188" s="123"/>
      <c r="BT188" s="123"/>
      <c r="BU188" s="123"/>
      <c r="BV188" s="123"/>
      <c r="BW188" s="123"/>
      <c r="BX188" s="123"/>
      <c r="BY188" s="123"/>
      <c r="BZ188" s="123"/>
      <c r="CA188" s="123"/>
      <c r="CB188" s="123"/>
      <c r="CC188" s="123"/>
      <c r="CD188" s="123"/>
      <c r="CE188" s="123"/>
      <c r="CF188" s="123"/>
      <c r="CG188" s="123"/>
      <c r="CH188" s="123"/>
      <c r="CI188" s="123"/>
      <c r="CJ188" s="123"/>
      <c r="CK188" s="123"/>
      <c r="CL188" s="123"/>
      <c r="CM188" s="123"/>
      <c r="CN188" s="123"/>
      <c r="CO188" s="123"/>
      <c r="CP188" s="123"/>
      <c r="CQ188" s="123"/>
      <c r="CR188" s="123"/>
      <c r="CS188" s="123"/>
      <c r="CT188" s="123"/>
      <c r="CU188" s="123"/>
      <c r="CV188" s="123"/>
      <c r="CW188" s="123"/>
      <c r="CX188" s="123"/>
      <c r="CY188" s="123"/>
      <c r="CZ188" s="123"/>
      <c r="DA188" s="123"/>
      <c r="DB188" s="123"/>
    </row>
    <row r="189" spans="1:106" x14ac:dyDescent="0.15">
      <c r="A189" s="104">
        <v>188</v>
      </c>
      <c r="B189" s="230"/>
      <c r="C189" s="195"/>
      <c r="D189" s="212"/>
      <c r="E189" s="14" t="s">
        <v>120</v>
      </c>
      <c r="F189" s="213"/>
      <c r="G189" s="123" t="s">
        <v>31</v>
      </c>
      <c r="H189" s="123"/>
      <c r="I189" s="123" t="s">
        <v>31</v>
      </c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123"/>
      <c r="AP189" s="123"/>
      <c r="AQ189" s="123"/>
      <c r="AR189" s="123"/>
      <c r="AS189" s="123"/>
      <c r="AT189" s="123"/>
      <c r="AU189" s="123"/>
      <c r="AV189" s="123"/>
      <c r="AW189" s="123"/>
      <c r="AX189" s="123"/>
      <c r="AY189" s="123"/>
      <c r="AZ189" s="123"/>
      <c r="BA189" s="123"/>
      <c r="BB189" s="123"/>
      <c r="BC189" s="123"/>
      <c r="BD189" s="123"/>
      <c r="BE189" s="123"/>
      <c r="BF189" s="123"/>
      <c r="BG189" s="123"/>
      <c r="BH189" s="123"/>
      <c r="BI189" s="123"/>
      <c r="BJ189" s="123"/>
      <c r="BK189" s="123"/>
      <c r="BL189" s="123"/>
      <c r="BM189" s="123"/>
      <c r="BN189" s="123"/>
      <c r="BO189" s="123"/>
      <c r="BP189" s="123"/>
      <c r="BQ189" s="123"/>
      <c r="BR189" s="123"/>
      <c r="BS189" s="123"/>
      <c r="BT189" s="123"/>
      <c r="BU189" s="123"/>
      <c r="BV189" s="123"/>
      <c r="BW189" s="123"/>
      <c r="BX189" s="123"/>
      <c r="BY189" s="123"/>
      <c r="BZ189" s="123"/>
      <c r="CA189" s="123"/>
      <c r="CB189" s="123"/>
      <c r="CC189" s="123"/>
      <c r="CD189" s="123"/>
      <c r="CE189" s="123"/>
      <c r="CF189" s="123"/>
      <c r="CG189" s="123"/>
      <c r="CH189" s="123"/>
      <c r="CI189" s="123"/>
      <c r="CJ189" s="123"/>
      <c r="CK189" s="123"/>
      <c r="CL189" s="123"/>
      <c r="CM189" s="123"/>
      <c r="CN189" s="123"/>
      <c r="CO189" s="123"/>
      <c r="CP189" s="123"/>
      <c r="CQ189" s="123"/>
      <c r="CR189" s="123"/>
      <c r="CS189" s="123"/>
      <c r="CT189" s="123"/>
      <c r="CU189" s="123"/>
      <c r="CV189" s="123"/>
      <c r="CW189" s="123"/>
      <c r="CX189" s="123"/>
      <c r="CY189" s="123"/>
      <c r="CZ189" s="123"/>
      <c r="DA189" s="123"/>
      <c r="DB189" s="123"/>
    </row>
    <row r="190" spans="1:106" x14ac:dyDescent="0.15">
      <c r="A190" s="104">
        <v>189</v>
      </c>
      <c r="B190" s="230"/>
      <c r="C190" s="195"/>
      <c r="D190" s="212" t="s">
        <v>121</v>
      </c>
      <c r="E190" s="14" t="s">
        <v>122</v>
      </c>
      <c r="F190" s="205" t="s">
        <v>30</v>
      </c>
      <c r="G190" s="123" t="s">
        <v>31</v>
      </c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  <c r="AT190" s="123"/>
      <c r="AU190" s="123"/>
      <c r="AV190" s="123"/>
      <c r="AW190" s="123"/>
      <c r="AX190" s="123"/>
      <c r="AY190" s="123"/>
      <c r="AZ190" s="123"/>
      <c r="BA190" s="123"/>
      <c r="BB190" s="123"/>
      <c r="BC190" s="123"/>
      <c r="BD190" s="123"/>
      <c r="BE190" s="123"/>
      <c r="BF190" s="123"/>
      <c r="BG190" s="123"/>
      <c r="BH190" s="123"/>
      <c r="BI190" s="123"/>
      <c r="BJ190" s="123"/>
      <c r="BK190" s="123"/>
      <c r="BL190" s="123"/>
      <c r="BM190" s="123"/>
      <c r="BN190" s="123"/>
      <c r="BO190" s="123"/>
      <c r="BP190" s="123"/>
      <c r="BQ190" s="123"/>
      <c r="BR190" s="123"/>
      <c r="BS190" s="123"/>
      <c r="BT190" s="123"/>
      <c r="BU190" s="123"/>
      <c r="BV190" s="123"/>
      <c r="BW190" s="123"/>
      <c r="BX190" s="123"/>
      <c r="BY190" s="123"/>
      <c r="BZ190" s="123"/>
      <c r="CA190" s="123"/>
      <c r="CB190" s="123"/>
      <c r="CC190" s="123"/>
      <c r="CD190" s="123"/>
      <c r="CE190" s="123"/>
      <c r="CF190" s="123"/>
      <c r="CG190" s="123"/>
      <c r="CH190" s="123"/>
      <c r="CI190" s="123"/>
      <c r="CJ190" s="123"/>
      <c r="CK190" s="123"/>
      <c r="CL190" s="123"/>
      <c r="CM190" s="123"/>
      <c r="CN190" s="123"/>
      <c r="CO190" s="123"/>
      <c r="CP190" s="123"/>
      <c r="CQ190" s="123"/>
      <c r="CR190" s="123"/>
      <c r="CS190" s="123"/>
      <c r="CT190" s="123"/>
      <c r="CU190" s="123"/>
      <c r="CV190" s="123"/>
      <c r="CW190" s="123"/>
      <c r="CX190" s="123"/>
      <c r="CY190" s="123"/>
      <c r="CZ190" s="123"/>
      <c r="DA190" s="123"/>
      <c r="DB190" s="123"/>
    </row>
    <row r="191" spans="1:106" x14ac:dyDescent="0.15">
      <c r="A191" s="104">
        <v>190</v>
      </c>
      <c r="B191" s="230"/>
      <c r="C191" s="195"/>
      <c r="D191" s="212"/>
      <c r="E191" s="14" t="s">
        <v>123</v>
      </c>
      <c r="F191" s="213"/>
      <c r="G191" s="123"/>
      <c r="H191" s="123" t="s">
        <v>31</v>
      </c>
      <c r="I191" s="123" t="s">
        <v>31</v>
      </c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  <c r="AY191" s="123"/>
      <c r="AZ191" s="123"/>
      <c r="BA191" s="123"/>
      <c r="BB191" s="123"/>
      <c r="BC191" s="123"/>
      <c r="BD191" s="123"/>
      <c r="BE191" s="123"/>
      <c r="BF191" s="123"/>
      <c r="BG191" s="123"/>
      <c r="BH191" s="123"/>
      <c r="BI191" s="123"/>
      <c r="BJ191" s="123"/>
      <c r="BK191" s="123"/>
      <c r="BL191" s="123"/>
      <c r="BM191" s="123"/>
      <c r="BN191" s="123"/>
      <c r="BO191" s="123"/>
      <c r="BP191" s="123"/>
      <c r="BQ191" s="123"/>
      <c r="BR191" s="123"/>
      <c r="BS191" s="123"/>
      <c r="BT191" s="123"/>
      <c r="BU191" s="123"/>
      <c r="BV191" s="123"/>
      <c r="BW191" s="123"/>
      <c r="BX191" s="123"/>
      <c r="BY191" s="123"/>
      <c r="BZ191" s="123"/>
      <c r="CA191" s="123"/>
      <c r="CB191" s="123"/>
      <c r="CC191" s="123"/>
      <c r="CD191" s="123"/>
      <c r="CE191" s="123"/>
      <c r="CF191" s="123"/>
      <c r="CG191" s="123"/>
      <c r="CH191" s="123"/>
      <c r="CI191" s="123"/>
      <c r="CJ191" s="123"/>
      <c r="CK191" s="123"/>
      <c r="CL191" s="123"/>
      <c r="CM191" s="123"/>
      <c r="CN191" s="123"/>
      <c r="CO191" s="123"/>
      <c r="CP191" s="123"/>
      <c r="CQ191" s="123"/>
      <c r="CR191" s="123"/>
      <c r="CS191" s="123"/>
      <c r="CT191" s="123"/>
      <c r="CU191" s="123"/>
      <c r="CV191" s="123"/>
      <c r="CW191" s="123"/>
      <c r="CX191" s="123"/>
      <c r="CY191" s="123"/>
      <c r="CZ191" s="123"/>
      <c r="DA191" s="123"/>
      <c r="DB191" s="123"/>
    </row>
    <row r="192" spans="1:106" ht="30" customHeight="1" x14ac:dyDescent="0.15">
      <c r="A192" s="104">
        <v>191</v>
      </c>
      <c r="B192" s="230"/>
      <c r="C192" s="196"/>
      <c r="D192" s="168" t="s">
        <v>63</v>
      </c>
      <c r="E192" s="190"/>
      <c r="F192" s="7" t="s">
        <v>724</v>
      </c>
      <c r="G192" s="16" t="s">
        <v>513</v>
      </c>
      <c r="H192" s="16" t="s">
        <v>514</v>
      </c>
      <c r="I192" s="16" t="s">
        <v>653</v>
      </c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</row>
    <row r="193" spans="1:106" ht="13.5" customHeight="1" x14ac:dyDescent="0.15">
      <c r="A193" s="104">
        <v>192</v>
      </c>
      <c r="B193" s="230"/>
      <c r="C193" s="194" t="s">
        <v>127</v>
      </c>
      <c r="D193" s="198" t="s">
        <v>303</v>
      </c>
      <c r="E193" s="181"/>
      <c r="F193" s="13" t="s">
        <v>307</v>
      </c>
      <c r="G193" s="133" t="s">
        <v>515</v>
      </c>
      <c r="H193" s="133" t="s">
        <v>516</v>
      </c>
      <c r="I193" s="133" t="s">
        <v>684</v>
      </c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  <c r="AU193" s="133"/>
      <c r="AV193" s="133"/>
      <c r="AW193" s="133"/>
      <c r="AX193" s="133"/>
      <c r="AY193" s="133"/>
      <c r="AZ193" s="133"/>
      <c r="BA193" s="133"/>
      <c r="BB193" s="133"/>
      <c r="BC193" s="133"/>
      <c r="BD193" s="133"/>
      <c r="BE193" s="133"/>
      <c r="BF193" s="133"/>
      <c r="BG193" s="133"/>
      <c r="BH193" s="133"/>
      <c r="BI193" s="133"/>
      <c r="BJ193" s="133"/>
      <c r="BK193" s="133"/>
      <c r="BL193" s="133"/>
      <c r="BM193" s="133"/>
      <c r="BN193" s="133"/>
      <c r="BO193" s="133"/>
      <c r="BP193" s="133"/>
      <c r="BQ193" s="133"/>
      <c r="BR193" s="133"/>
      <c r="BS193" s="133"/>
      <c r="BT193" s="133"/>
      <c r="BU193" s="133"/>
      <c r="BV193" s="133"/>
      <c r="BW193" s="133"/>
      <c r="BX193" s="133"/>
      <c r="BY193" s="133"/>
      <c r="BZ193" s="133"/>
      <c r="CA193" s="133"/>
      <c r="CB193" s="133"/>
      <c r="CC193" s="133"/>
      <c r="CD193" s="133"/>
      <c r="CE193" s="133"/>
      <c r="CF193" s="133"/>
      <c r="CG193" s="133"/>
      <c r="CH193" s="133"/>
      <c r="CI193" s="133"/>
      <c r="CJ193" s="133"/>
      <c r="CK193" s="133"/>
      <c r="CL193" s="133"/>
      <c r="CM193" s="133"/>
      <c r="CN193" s="133"/>
      <c r="CO193" s="133"/>
      <c r="CP193" s="133"/>
      <c r="CQ193" s="133"/>
      <c r="CR193" s="133"/>
      <c r="CS193" s="133"/>
      <c r="CT193" s="133"/>
      <c r="CU193" s="133"/>
      <c r="CV193" s="133"/>
      <c r="CW193" s="133"/>
      <c r="CX193" s="133"/>
      <c r="CY193" s="133"/>
      <c r="CZ193" s="133"/>
      <c r="DA193" s="133"/>
      <c r="DB193" s="133"/>
    </row>
    <row r="194" spans="1:106" ht="21" customHeight="1" x14ac:dyDescent="0.15">
      <c r="A194" s="104">
        <v>193</v>
      </c>
      <c r="B194" s="230"/>
      <c r="C194" s="195"/>
      <c r="D194" s="209" t="s">
        <v>304</v>
      </c>
      <c r="E194" s="210"/>
      <c r="F194" s="5" t="s">
        <v>305</v>
      </c>
      <c r="G194" s="134" t="s">
        <v>714</v>
      </c>
      <c r="H194" s="134" t="s">
        <v>715</v>
      </c>
      <c r="I194" s="134" t="s">
        <v>644</v>
      </c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4"/>
      <c r="AO194" s="134"/>
      <c r="AP194" s="134"/>
      <c r="AQ194" s="134"/>
      <c r="AR194" s="134"/>
      <c r="AS194" s="134"/>
      <c r="AT194" s="134"/>
      <c r="AU194" s="134"/>
      <c r="AV194" s="134"/>
      <c r="AW194" s="134"/>
      <c r="AX194" s="134"/>
      <c r="AY194" s="134"/>
      <c r="AZ194" s="134"/>
      <c r="BA194" s="134"/>
      <c r="BB194" s="134"/>
      <c r="BC194" s="134"/>
      <c r="BD194" s="134"/>
      <c r="BE194" s="134"/>
      <c r="BF194" s="134"/>
      <c r="BG194" s="134"/>
      <c r="BH194" s="134"/>
      <c r="BI194" s="134"/>
      <c r="BJ194" s="134"/>
      <c r="BK194" s="134"/>
      <c r="BL194" s="134"/>
      <c r="BM194" s="134"/>
      <c r="BN194" s="134"/>
      <c r="BO194" s="134"/>
      <c r="BP194" s="134"/>
      <c r="BQ194" s="134"/>
      <c r="BR194" s="134"/>
      <c r="BS194" s="134"/>
      <c r="BT194" s="134"/>
      <c r="BU194" s="134"/>
      <c r="BV194" s="134"/>
      <c r="BW194" s="134"/>
      <c r="BX194" s="134"/>
      <c r="BY194" s="134"/>
      <c r="BZ194" s="134"/>
      <c r="CA194" s="134"/>
      <c r="CB194" s="134"/>
      <c r="CC194" s="134"/>
      <c r="CD194" s="134"/>
      <c r="CE194" s="134"/>
      <c r="CF194" s="134"/>
      <c r="CG194" s="134"/>
      <c r="CH194" s="134"/>
      <c r="CI194" s="134"/>
      <c r="CJ194" s="134"/>
      <c r="CK194" s="134"/>
      <c r="CL194" s="134"/>
      <c r="CM194" s="134"/>
      <c r="CN194" s="134"/>
      <c r="CO194" s="134"/>
      <c r="CP194" s="134"/>
      <c r="CQ194" s="134"/>
      <c r="CR194" s="134"/>
      <c r="CS194" s="134"/>
      <c r="CT194" s="134"/>
      <c r="CU194" s="134"/>
      <c r="CV194" s="134"/>
      <c r="CW194" s="134"/>
      <c r="CX194" s="134"/>
      <c r="CY194" s="134"/>
      <c r="CZ194" s="134"/>
      <c r="DA194" s="134"/>
      <c r="DB194" s="134"/>
    </row>
    <row r="195" spans="1:106" ht="21" customHeight="1" x14ac:dyDescent="0.15">
      <c r="A195" s="104">
        <v>194</v>
      </c>
      <c r="B195" s="230"/>
      <c r="C195" s="195"/>
      <c r="D195" s="209" t="s">
        <v>26</v>
      </c>
      <c r="E195" s="210"/>
      <c r="F195" s="5" t="s">
        <v>306</v>
      </c>
      <c r="G195" s="123" t="s">
        <v>517</v>
      </c>
      <c r="H195" s="123" t="s">
        <v>518</v>
      </c>
      <c r="I195" s="123" t="s">
        <v>685</v>
      </c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23"/>
      <c r="AR195" s="123"/>
      <c r="AS195" s="123"/>
      <c r="AT195" s="123"/>
      <c r="AU195" s="123"/>
      <c r="AV195" s="123"/>
      <c r="AW195" s="123"/>
      <c r="AX195" s="123"/>
      <c r="AY195" s="123"/>
      <c r="AZ195" s="123"/>
      <c r="BA195" s="123"/>
      <c r="BB195" s="123"/>
      <c r="BC195" s="123"/>
      <c r="BD195" s="123"/>
      <c r="BE195" s="123"/>
      <c r="BF195" s="123"/>
      <c r="BG195" s="123"/>
      <c r="BH195" s="123"/>
      <c r="BI195" s="123"/>
      <c r="BJ195" s="123"/>
      <c r="BK195" s="123"/>
      <c r="BL195" s="123"/>
      <c r="BM195" s="123"/>
      <c r="BN195" s="123"/>
      <c r="BO195" s="123"/>
      <c r="BP195" s="123"/>
      <c r="BQ195" s="123"/>
      <c r="BR195" s="123"/>
      <c r="BS195" s="123"/>
      <c r="BT195" s="123"/>
      <c r="BU195" s="123"/>
      <c r="BV195" s="123"/>
      <c r="BW195" s="123"/>
      <c r="BX195" s="123"/>
      <c r="BY195" s="123"/>
      <c r="BZ195" s="123"/>
      <c r="CA195" s="123"/>
      <c r="CB195" s="123"/>
      <c r="CC195" s="123"/>
      <c r="CD195" s="123"/>
      <c r="CE195" s="123"/>
      <c r="CF195" s="123"/>
      <c r="CG195" s="123"/>
      <c r="CH195" s="123"/>
      <c r="CI195" s="123"/>
      <c r="CJ195" s="123"/>
      <c r="CK195" s="123"/>
      <c r="CL195" s="123"/>
      <c r="CM195" s="123"/>
      <c r="CN195" s="123"/>
      <c r="CO195" s="123"/>
      <c r="CP195" s="123"/>
      <c r="CQ195" s="123"/>
      <c r="CR195" s="123"/>
      <c r="CS195" s="123"/>
      <c r="CT195" s="123"/>
      <c r="CU195" s="123"/>
      <c r="CV195" s="123"/>
      <c r="CW195" s="123"/>
      <c r="CX195" s="123"/>
      <c r="CY195" s="123"/>
      <c r="CZ195" s="123"/>
      <c r="DA195" s="123"/>
      <c r="DB195" s="123"/>
    </row>
    <row r="196" spans="1:106" ht="13.5" customHeight="1" x14ac:dyDescent="0.15">
      <c r="A196" s="104">
        <v>195</v>
      </c>
      <c r="B196" s="230"/>
      <c r="C196" s="195"/>
      <c r="D196" s="202" t="s">
        <v>308</v>
      </c>
      <c r="E196" s="167"/>
      <c r="F196" s="149" t="s">
        <v>780</v>
      </c>
      <c r="G196" s="123" t="s">
        <v>519</v>
      </c>
      <c r="H196" s="123" t="s">
        <v>520</v>
      </c>
      <c r="I196" s="123" t="s">
        <v>686</v>
      </c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3"/>
      <c r="AZ196" s="123"/>
      <c r="BA196" s="123"/>
      <c r="BB196" s="123"/>
      <c r="BC196" s="123"/>
      <c r="BD196" s="123"/>
      <c r="BE196" s="123"/>
      <c r="BF196" s="123"/>
      <c r="BG196" s="123"/>
      <c r="BH196" s="123"/>
      <c r="BI196" s="123"/>
      <c r="BJ196" s="123"/>
      <c r="BK196" s="123"/>
      <c r="BL196" s="123"/>
      <c r="BM196" s="123"/>
      <c r="BN196" s="123"/>
      <c r="BO196" s="123"/>
      <c r="BP196" s="123"/>
      <c r="BQ196" s="123"/>
      <c r="BR196" s="123"/>
      <c r="BS196" s="123"/>
      <c r="BT196" s="123"/>
      <c r="BU196" s="123"/>
      <c r="BV196" s="123"/>
      <c r="BW196" s="123"/>
      <c r="BX196" s="123"/>
      <c r="BY196" s="123"/>
      <c r="BZ196" s="123"/>
      <c r="CA196" s="123"/>
      <c r="CB196" s="123"/>
      <c r="CC196" s="123"/>
      <c r="CD196" s="123"/>
      <c r="CE196" s="123"/>
      <c r="CF196" s="123"/>
      <c r="CG196" s="123"/>
      <c r="CH196" s="123"/>
      <c r="CI196" s="123"/>
      <c r="CJ196" s="123"/>
      <c r="CK196" s="123"/>
      <c r="CL196" s="123"/>
      <c r="CM196" s="123"/>
      <c r="CN196" s="123"/>
      <c r="CO196" s="123"/>
      <c r="CP196" s="123"/>
      <c r="CQ196" s="123"/>
      <c r="CR196" s="123"/>
      <c r="CS196" s="123"/>
      <c r="CT196" s="123"/>
      <c r="CU196" s="123"/>
      <c r="CV196" s="123"/>
      <c r="CW196" s="123"/>
      <c r="CX196" s="123"/>
      <c r="CY196" s="123"/>
      <c r="CZ196" s="123"/>
      <c r="DA196" s="123"/>
      <c r="DB196" s="123"/>
    </row>
    <row r="197" spans="1:106" ht="13.5" customHeight="1" x14ac:dyDescent="0.15">
      <c r="A197" s="104">
        <v>196</v>
      </c>
      <c r="B197" s="230"/>
      <c r="C197" s="195"/>
      <c r="D197" s="202" t="s">
        <v>28</v>
      </c>
      <c r="E197" s="40" t="s">
        <v>309</v>
      </c>
      <c r="F197" s="211" t="s">
        <v>30</v>
      </c>
      <c r="G197" s="123" t="s">
        <v>31</v>
      </c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3"/>
      <c r="AZ197" s="123"/>
      <c r="BA197" s="123"/>
      <c r="BB197" s="123"/>
      <c r="BC197" s="123"/>
      <c r="BD197" s="123"/>
      <c r="BE197" s="123"/>
      <c r="BF197" s="123"/>
      <c r="BG197" s="123"/>
      <c r="BH197" s="123"/>
      <c r="BI197" s="123"/>
      <c r="BJ197" s="123"/>
      <c r="BK197" s="123"/>
      <c r="BL197" s="123"/>
      <c r="BM197" s="123"/>
      <c r="BN197" s="123"/>
      <c r="BO197" s="123"/>
      <c r="BP197" s="123"/>
      <c r="BQ197" s="123"/>
      <c r="BR197" s="123"/>
      <c r="BS197" s="123"/>
      <c r="BT197" s="123"/>
      <c r="BU197" s="123"/>
      <c r="BV197" s="123"/>
      <c r="BW197" s="123"/>
      <c r="BX197" s="123"/>
      <c r="BY197" s="123"/>
      <c r="BZ197" s="123"/>
      <c r="CA197" s="123"/>
      <c r="CB197" s="123"/>
      <c r="CC197" s="123"/>
      <c r="CD197" s="123"/>
      <c r="CE197" s="123"/>
      <c r="CF197" s="123"/>
      <c r="CG197" s="123"/>
      <c r="CH197" s="123"/>
      <c r="CI197" s="123"/>
      <c r="CJ197" s="123"/>
      <c r="CK197" s="123"/>
      <c r="CL197" s="123"/>
      <c r="CM197" s="123"/>
      <c r="CN197" s="123"/>
      <c r="CO197" s="123"/>
      <c r="CP197" s="123"/>
      <c r="CQ197" s="123"/>
      <c r="CR197" s="123"/>
      <c r="CS197" s="123"/>
      <c r="CT197" s="123"/>
      <c r="CU197" s="123"/>
      <c r="CV197" s="123"/>
      <c r="CW197" s="123"/>
      <c r="CX197" s="123"/>
      <c r="CY197" s="123"/>
      <c r="CZ197" s="123"/>
      <c r="DA197" s="123"/>
      <c r="DB197" s="123"/>
    </row>
    <row r="198" spans="1:106" ht="13.5" customHeight="1" x14ac:dyDescent="0.15">
      <c r="A198" s="104">
        <v>197</v>
      </c>
      <c r="B198" s="230"/>
      <c r="C198" s="195"/>
      <c r="D198" s="202"/>
      <c r="E198" s="40" t="s">
        <v>310</v>
      </c>
      <c r="F198" s="211"/>
      <c r="G198" s="123"/>
      <c r="H198" s="123" t="s">
        <v>31</v>
      </c>
      <c r="I198" s="123" t="s">
        <v>31</v>
      </c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  <c r="AT198" s="123"/>
      <c r="AU198" s="123"/>
      <c r="AV198" s="123"/>
      <c r="AW198" s="123"/>
      <c r="AX198" s="123"/>
      <c r="AY198" s="123"/>
      <c r="AZ198" s="123"/>
      <c r="BA198" s="123"/>
      <c r="BB198" s="123"/>
      <c r="BC198" s="123"/>
      <c r="BD198" s="123"/>
      <c r="BE198" s="123"/>
      <c r="BF198" s="123"/>
      <c r="BG198" s="123"/>
      <c r="BH198" s="123"/>
      <c r="BI198" s="123"/>
      <c r="BJ198" s="123"/>
      <c r="BK198" s="123"/>
      <c r="BL198" s="123"/>
      <c r="BM198" s="123"/>
      <c r="BN198" s="123"/>
      <c r="BO198" s="123"/>
      <c r="BP198" s="123"/>
      <c r="BQ198" s="123"/>
      <c r="BR198" s="123"/>
      <c r="BS198" s="123"/>
      <c r="BT198" s="123"/>
      <c r="BU198" s="123"/>
      <c r="BV198" s="123"/>
      <c r="BW198" s="123"/>
      <c r="BX198" s="123"/>
      <c r="BY198" s="123"/>
      <c r="BZ198" s="123"/>
      <c r="CA198" s="123"/>
      <c r="CB198" s="123"/>
      <c r="CC198" s="123"/>
      <c r="CD198" s="123"/>
      <c r="CE198" s="123"/>
      <c r="CF198" s="123"/>
      <c r="CG198" s="123"/>
      <c r="CH198" s="123"/>
      <c r="CI198" s="123"/>
      <c r="CJ198" s="123"/>
      <c r="CK198" s="123"/>
      <c r="CL198" s="123"/>
      <c r="CM198" s="123"/>
      <c r="CN198" s="123"/>
      <c r="CO198" s="123"/>
      <c r="CP198" s="123"/>
      <c r="CQ198" s="123"/>
      <c r="CR198" s="123"/>
      <c r="CS198" s="123"/>
      <c r="CT198" s="123"/>
      <c r="CU198" s="123"/>
      <c r="CV198" s="123"/>
      <c r="CW198" s="123"/>
      <c r="CX198" s="123"/>
      <c r="CY198" s="123"/>
      <c r="CZ198" s="123"/>
      <c r="DA198" s="123"/>
      <c r="DB198" s="123"/>
    </row>
    <row r="199" spans="1:106" x14ac:dyDescent="0.15">
      <c r="A199" s="104">
        <v>198</v>
      </c>
      <c r="B199" s="230"/>
      <c r="C199" s="195"/>
      <c r="D199" s="212" t="s">
        <v>33</v>
      </c>
      <c r="E199" s="39" t="s">
        <v>34</v>
      </c>
      <c r="F199" s="214" t="s">
        <v>35</v>
      </c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  <c r="BA199" s="123"/>
      <c r="BB199" s="123"/>
      <c r="BC199" s="123"/>
      <c r="BD199" s="123"/>
      <c r="BE199" s="123"/>
      <c r="BF199" s="123"/>
      <c r="BG199" s="123"/>
      <c r="BH199" s="123"/>
      <c r="BI199" s="123"/>
      <c r="BJ199" s="123"/>
      <c r="BK199" s="123"/>
      <c r="BL199" s="123"/>
      <c r="BM199" s="123"/>
      <c r="BN199" s="123"/>
      <c r="BO199" s="123"/>
      <c r="BP199" s="123"/>
      <c r="BQ199" s="123"/>
      <c r="BR199" s="123"/>
      <c r="BS199" s="123"/>
      <c r="BT199" s="123"/>
      <c r="BU199" s="123"/>
      <c r="BV199" s="123"/>
      <c r="BW199" s="123"/>
      <c r="BX199" s="123"/>
      <c r="BY199" s="123"/>
      <c r="BZ199" s="123"/>
      <c r="CA199" s="123"/>
      <c r="CB199" s="123"/>
      <c r="CC199" s="123"/>
      <c r="CD199" s="123"/>
      <c r="CE199" s="123"/>
      <c r="CF199" s="123"/>
      <c r="CG199" s="123"/>
      <c r="CH199" s="123"/>
      <c r="CI199" s="123"/>
      <c r="CJ199" s="123"/>
      <c r="CK199" s="123"/>
      <c r="CL199" s="123"/>
      <c r="CM199" s="123"/>
      <c r="CN199" s="123"/>
      <c r="CO199" s="123"/>
      <c r="CP199" s="123"/>
      <c r="CQ199" s="123"/>
      <c r="CR199" s="123"/>
      <c r="CS199" s="123"/>
      <c r="CT199" s="123"/>
      <c r="CU199" s="123"/>
      <c r="CV199" s="123"/>
      <c r="CW199" s="123"/>
      <c r="CX199" s="123"/>
      <c r="CY199" s="123"/>
      <c r="CZ199" s="123"/>
      <c r="DA199" s="123"/>
      <c r="DB199" s="123"/>
    </row>
    <row r="200" spans="1:106" x14ac:dyDescent="0.15">
      <c r="A200" s="104">
        <v>199</v>
      </c>
      <c r="B200" s="230"/>
      <c r="C200" s="195"/>
      <c r="D200" s="212"/>
      <c r="E200" s="39" t="s">
        <v>36</v>
      </c>
      <c r="F200" s="16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123"/>
      <c r="BF200" s="123"/>
      <c r="BG200" s="123"/>
      <c r="BH200" s="123"/>
      <c r="BI200" s="123"/>
      <c r="BJ200" s="123"/>
      <c r="BK200" s="123"/>
      <c r="BL200" s="123"/>
      <c r="BM200" s="123"/>
      <c r="BN200" s="123"/>
      <c r="BO200" s="123"/>
      <c r="BP200" s="123"/>
      <c r="BQ200" s="123"/>
      <c r="BR200" s="123"/>
      <c r="BS200" s="123"/>
      <c r="BT200" s="123"/>
      <c r="BU200" s="123"/>
      <c r="BV200" s="123"/>
      <c r="BW200" s="123"/>
      <c r="BX200" s="123"/>
      <c r="BY200" s="123"/>
      <c r="BZ200" s="123"/>
      <c r="CA200" s="123"/>
      <c r="CB200" s="123"/>
      <c r="CC200" s="123"/>
      <c r="CD200" s="123"/>
      <c r="CE200" s="123"/>
      <c r="CF200" s="123"/>
      <c r="CG200" s="123"/>
      <c r="CH200" s="123"/>
      <c r="CI200" s="123"/>
      <c r="CJ200" s="123"/>
      <c r="CK200" s="123"/>
      <c r="CL200" s="123"/>
      <c r="CM200" s="123"/>
      <c r="CN200" s="123"/>
      <c r="CO200" s="123"/>
      <c r="CP200" s="123"/>
      <c r="CQ200" s="123"/>
      <c r="CR200" s="123"/>
      <c r="CS200" s="123"/>
      <c r="CT200" s="123"/>
      <c r="CU200" s="123"/>
      <c r="CV200" s="123"/>
      <c r="CW200" s="123"/>
      <c r="CX200" s="123"/>
      <c r="CY200" s="123"/>
      <c r="CZ200" s="123"/>
      <c r="DA200" s="123"/>
      <c r="DB200" s="123"/>
    </row>
    <row r="201" spans="1:106" x14ac:dyDescent="0.15">
      <c r="A201" s="104">
        <v>200</v>
      </c>
      <c r="B201" s="230"/>
      <c r="C201" s="195"/>
      <c r="D201" s="212"/>
      <c r="E201" s="39" t="s">
        <v>37</v>
      </c>
      <c r="F201" s="16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/>
      <c r="AW201" s="123"/>
      <c r="AX201" s="123"/>
      <c r="AY201" s="123"/>
      <c r="AZ201" s="123"/>
      <c r="BA201" s="123"/>
      <c r="BB201" s="123"/>
      <c r="BC201" s="123"/>
      <c r="BD201" s="123"/>
      <c r="BE201" s="123"/>
      <c r="BF201" s="123"/>
      <c r="BG201" s="123"/>
      <c r="BH201" s="123"/>
      <c r="BI201" s="123"/>
      <c r="BJ201" s="123"/>
      <c r="BK201" s="123"/>
      <c r="BL201" s="123"/>
      <c r="BM201" s="123"/>
      <c r="BN201" s="123"/>
      <c r="BO201" s="123"/>
      <c r="BP201" s="123"/>
      <c r="BQ201" s="123"/>
      <c r="BR201" s="123"/>
      <c r="BS201" s="123"/>
      <c r="BT201" s="123"/>
      <c r="BU201" s="123"/>
      <c r="BV201" s="123"/>
      <c r="BW201" s="123"/>
      <c r="BX201" s="123"/>
      <c r="BY201" s="123"/>
      <c r="BZ201" s="123"/>
      <c r="CA201" s="123"/>
      <c r="CB201" s="123"/>
      <c r="CC201" s="123"/>
      <c r="CD201" s="123"/>
      <c r="CE201" s="123"/>
      <c r="CF201" s="123"/>
      <c r="CG201" s="123"/>
      <c r="CH201" s="123"/>
      <c r="CI201" s="123"/>
      <c r="CJ201" s="123"/>
      <c r="CK201" s="123"/>
      <c r="CL201" s="123"/>
      <c r="CM201" s="123"/>
      <c r="CN201" s="123"/>
      <c r="CO201" s="123"/>
      <c r="CP201" s="123"/>
      <c r="CQ201" s="123"/>
      <c r="CR201" s="123"/>
      <c r="CS201" s="123"/>
      <c r="CT201" s="123"/>
      <c r="CU201" s="123"/>
      <c r="CV201" s="123"/>
      <c r="CW201" s="123"/>
      <c r="CX201" s="123"/>
      <c r="CY201" s="123"/>
      <c r="CZ201" s="123"/>
      <c r="DA201" s="123"/>
      <c r="DB201" s="123"/>
    </row>
    <row r="202" spans="1:106" x14ac:dyDescent="0.15">
      <c r="A202" s="104">
        <v>201</v>
      </c>
      <c r="B202" s="230"/>
      <c r="C202" s="195"/>
      <c r="D202" s="212"/>
      <c r="E202" s="39" t="s">
        <v>770</v>
      </c>
      <c r="F202" s="163"/>
      <c r="G202" s="123" t="s">
        <v>31</v>
      </c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123"/>
      <c r="AU202" s="123"/>
      <c r="AV202" s="123"/>
      <c r="AW202" s="123"/>
      <c r="AX202" s="123"/>
      <c r="AY202" s="123"/>
      <c r="AZ202" s="123"/>
      <c r="BA202" s="123"/>
      <c r="BB202" s="123"/>
      <c r="BC202" s="123"/>
      <c r="BD202" s="123"/>
      <c r="BE202" s="123"/>
      <c r="BF202" s="123"/>
      <c r="BG202" s="123"/>
      <c r="BH202" s="123"/>
      <c r="BI202" s="123"/>
      <c r="BJ202" s="123"/>
      <c r="BK202" s="123"/>
      <c r="BL202" s="123"/>
      <c r="BM202" s="123"/>
      <c r="BN202" s="123"/>
      <c r="BO202" s="123"/>
      <c r="BP202" s="123"/>
      <c r="BQ202" s="123"/>
      <c r="BR202" s="123"/>
      <c r="BS202" s="123"/>
      <c r="BT202" s="123"/>
      <c r="BU202" s="123"/>
      <c r="BV202" s="123"/>
      <c r="BW202" s="123"/>
      <c r="BX202" s="123"/>
      <c r="BY202" s="123"/>
      <c r="BZ202" s="123"/>
      <c r="CA202" s="123"/>
      <c r="CB202" s="123"/>
      <c r="CC202" s="123"/>
      <c r="CD202" s="123"/>
      <c r="CE202" s="123"/>
      <c r="CF202" s="123"/>
      <c r="CG202" s="123"/>
      <c r="CH202" s="123"/>
      <c r="CI202" s="123"/>
      <c r="CJ202" s="123"/>
      <c r="CK202" s="123"/>
      <c r="CL202" s="123"/>
      <c r="CM202" s="123"/>
      <c r="CN202" s="123"/>
      <c r="CO202" s="123"/>
      <c r="CP202" s="123"/>
      <c r="CQ202" s="123"/>
      <c r="CR202" s="123"/>
      <c r="CS202" s="123"/>
      <c r="CT202" s="123"/>
      <c r="CU202" s="123"/>
      <c r="CV202" s="123"/>
      <c r="CW202" s="123"/>
      <c r="CX202" s="123"/>
      <c r="CY202" s="123"/>
      <c r="CZ202" s="123"/>
      <c r="DA202" s="123"/>
      <c r="DB202" s="123"/>
    </row>
    <row r="203" spans="1:106" x14ac:dyDescent="0.15">
      <c r="A203" s="104">
        <v>202</v>
      </c>
      <c r="B203" s="230"/>
      <c r="C203" s="195"/>
      <c r="D203" s="212"/>
      <c r="E203" s="39" t="s">
        <v>784</v>
      </c>
      <c r="F203" s="215"/>
      <c r="G203" s="123"/>
      <c r="H203" s="123" t="s">
        <v>31</v>
      </c>
      <c r="I203" s="123" t="s">
        <v>31</v>
      </c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3"/>
      <c r="AW203" s="123"/>
      <c r="AX203" s="123"/>
      <c r="AY203" s="123"/>
      <c r="AZ203" s="123"/>
      <c r="BA203" s="123"/>
      <c r="BB203" s="123"/>
      <c r="BC203" s="123"/>
      <c r="BD203" s="123"/>
      <c r="BE203" s="123"/>
      <c r="BF203" s="123"/>
      <c r="BG203" s="123"/>
      <c r="BH203" s="123"/>
      <c r="BI203" s="123"/>
      <c r="BJ203" s="123"/>
      <c r="BK203" s="123"/>
      <c r="BL203" s="123"/>
      <c r="BM203" s="123"/>
      <c r="BN203" s="123"/>
      <c r="BO203" s="123"/>
      <c r="BP203" s="123"/>
      <c r="BQ203" s="123"/>
      <c r="BR203" s="123"/>
      <c r="BS203" s="123"/>
      <c r="BT203" s="123"/>
      <c r="BU203" s="123"/>
      <c r="BV203" s="123"/>
      <c r="BW203" s="123"/>
      <c r="BX203" s="123"/>
      <c r="BY203" s="123"/>
      <c r="BZ203" s="123"/>
      <c r="CA203" s="123"/>
      <c r="CB203" s="123"/>
      <c r="CC203" s="123"/>
      <c r="CD203" s="123"/>
      <c r="CE203" s="123"/>
      <c r="CF203" s="123"/>
      <c r="CG203" s="123"/>
      <c r="CH203" s="123"/>
      <c r="CI203" s="123"/>
      <c r="CJ203" s="123"/>
      <c r="CK203" s="123"/>
      <c r="CL203" s="123"/>
      <c r="CM203" s="123"/>
      <c r="CN203" s="123"/>
      <c r="CO203" s="123"/>
      <c r="CP203" s="123"/>
      <c r="CQ203" s="123"/>
      <c r="CR203" s="123"/>
      <c r="CS203" s="123"/>
      <c r="CT203" s="123"/>
      <c r="CU203" s="123"/>
      <c r="CV203" s="123"/>
      <c r="CW203" s="123"/>
      <c r="CX203" s="123"/>
      <c r="CY203" s="123"/>
      <c r="CZ203" s="123"/>
      <c r="DA203" s="123"/>
      <c r="DB203" s="123"/>
    </row>
    <row r="204" spans="1:106" x14ac:dyDescent="0.15">
      <c r="A204" s="104">
        <v>203</v>
      </c>
      <c r="B204" s="230"/>
      <c r="C204" s="195"/>
      <c r="D204" s="212"/>
      <c r="E204" s="14" t="s">
        <v>9</v>
      </c>
      <c r="F204" s="5" t="s">
        <v>336</v>
      </c>
      <c r="G204" s="123">
        <v>25</v>
      </c>
      <c r="H204" s="123">
        <v>3</v>
      </c>
      <c r="I204" s="123">
        <v>10</v>
      </c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3"/>
      <c r="AW204" s="123"/>
      <c r="AX204" s="123"/>
      <c r="AY204" s="123"/>
      <c r="AZ204" s="123"/>
      <c r="BA204" s="123"/>
      <c r="BB204" s="123"/>
      <c r="BC204" s="123"/>
      <c r="BD204" s="123"/>
      <c r="BE204" s="123"/>
      <c r="BF204" s="123"/>
      <c r="BG204" s="123"/>
      <c r="BH204" s="123"/>
      <c r="BI204" s="123"/>
      <c r="BJ204" s="123"/>
      <c r="BK204" s="123"/>
      <c r="BL204" s="123"/>
      <c r="BM204" s="123"/>
      <c r="BN204" s="123"/>
      <c r="BO204" s="123"/>
      <c r="BP204" s="123"/>
      <c r="BQ204" s="123"/>
      <c r="BR204" s="123"/>
      <c r="BS204" s="123"/>
      <c r="BT204" s="123"/>
      <c r="BU204" s="123"/>
      <c r="BV204" s="123"/>
      <c r="BW204" s="123"/>
      <c r="BX204" s="123"/>
      <c r="BY204" s="123"/>
      <c r="BZ204" s="123"/>
      <c r="CA204" s="123"/>
      <c r="CB204" s="123"/>
      <c r="CC204" s="123"/>
      <c r="CD204" s="123"/>
      <c r="CE204" s="123"/>
      <c r="CF204" s="123"/>
      <c r="CG204" s="123"/>
      <c r="CH204" s="123"/>
      <c r="CI204" s="123"/>
      <c r="CJ204" s="123"/>
      <c r="CK204" s="123"/>
      <c r="CL204" s="123"/>
      <c r="CM204" s="123"/>
      <c r="CN204" s="123"/>
      <c r="CO204" s="123"/>
      <c r="CP204" s="123"/>
      <c r="CQ204" s="123"/>
      <c r="CR204" s="123"/>
      <c r="CS204" s="123"/>
      <c r="CT204" s="123"/>
      <c r="CU204" s="123"/>
      <c r="CV204" s="123"/>
      <c r="CW204" s="123"/>
      <c r="CX204" s="123"/>
      <c r="CY204" s="123"/>
      <c r="CZ204" s="123"/>
      <c r="DA204" s="123"/>
      <c r="DB204" s="123"/>
    </row>
    <row r="205" spans="1:106" x14ac:dyDescent="0.15">
      <c r="A205" s="104">
        <v>204</v>
      </c>
      <c r="B205" s="230"/>
      <c r="C205" s="195"/>
      <c r="D205" s="212"/>
      <c r="E205" s="15" t="s">
        <v>11</v>
      </c>
      <c r="F205" s="5">
        <v>4</v>
      </c>
      <c r="G205" s="123">
        <v>8</v>
      </c>
      <c r="H205" s="123">
        <v>8</v>
      </c>
      <c r="I205" s="123">
        <v>12</v>
      </c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  <c r="AT205" s="123"/>
      <c r="AU205" s="123"/>
      <c r="AV205" s="123"/>
      <c r="AW205" s="123"/>
      <c r="AX205" s="123"/>
      <c r="AY205" s="123"/>
      <c r="AZ205" s="123"/>
      <c r="BA205" s="123"/>
      <c r="BB205" s="123"/>
      <c r="BC205" s="123"/>
      <c r="BD205" s="123"/>
      <c r="BE205" s="123"/>
      <c r="BF205" s="123"/>
      <c r="BG205" s="123"/>
      <c r="BH205" s="123"/>
      <c r="BI205" s="123"/>
      <c r="BJ205" s="123"/>
      <c r="BK205" s="123"/>
      <c r="BL205" s="123"/>
      <c r="BM205" s="123"/>
      <c r="BN205" s="123"/>
      <c r="BO205" s="123"/>
      <c r="BP205" s="123"/>
      <c r="BQ205" s="123"/>
      <c r="BR205" s="123"/>
      <c r="BS205" s="123"/>
      <c r="BT205" s="123"/>
      <c r="BU205" s="123"/>
      <c r="BV205" s="123"/>
      <c r="BW205" s="123"/>
      <c r="BX205" s="123"/>
      <c r="BY205" s="123"/>
      <c r="BZ205" s="123"/>
      <c r="CA205" s="123"/>
      <c r="CB205" s="123"/>
      <c r="CC205" s="123"/>
      <c r="CD205" s="123"/>
      <c r="CE205" s="123"/>
      <c r="CF205" s="123"/>
      <c r="CG205" s="123"/>
      <c r="CH205" s="123"/>
      <c r="CI205" s="123"/>
      <c r="CJ205" s="123"/>
      <c r="CK205" s="123"/>
      <c r="CL205" s="123"/>
      <c r="CM205" s="123"/>
      <c r="CN205" s="123"/>
      <c r="CO205" s="123"/>
      <c r="CP205" s="123"/>
      <c r="CQ205" s="123"/>
      <c r="CR205" s="123"/>
      <c r="CS205" s="123"/>
      <c r="CT205" s="123"/>
      <c r="CU205" s="123"/>
      <c r="CV205" s="123"/>
      <c r="CW205" s="123"/>
      <c r="CX205" s="123"/>
      <c r="CY205" s="123"/>
      <c r="CZ205" s="123"/>
      <c r="DA205" s="123"/>
      <c r="DB205" s="123"/>
    </row>
    <row r="206" spans="1:106" x14ac:dyDescent="0.15">
      <c r="A206" s="104">
        <v>205</v>
      </c>
      <c r="B206" s="230"/>
      <c r="C206" s="195"/>
      <c r="D206" s="212"/>
      <c r="E206" s="15" t="s">
        <v>12</v>
      </c>
      <c r="F206" s="5">
        <v>2</v>
      </c>
      <c r="G206" s="123">
        <v>5</v>
      </c>
      <c r="H206" s="123">
        <v>5</v>
      </c>
      <c r="I206" s="123">
        <v>31</v>
      </c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  <c r="AT206" s="123"/>
      <c r="AU206" s="123"/>
      <c r="AV206" s="123"/>
      <c r="AW206" s="123"/>
      <c r="AX206" s="123"/>
      <c r="AY206" s="123"/>
      <c r="AZ206" s="123"/>
      <c r="BA206" s="123"/>
      <c r="BB206" s="123"/>
      <c r="BC206" s="123"/>
      <c r="BD206" s="123"/>
      <c r="BE206" s="123"/>
      <c r="BF206" s="123"/>
      <c r="BG206" s="123"/>
      <c r="BH206" s="123"/>
      <c r="BI206" s="123"/>
      <c r="BJ206" s="123"/>
      <c r="BK206" s="123"/>
      <c r="BL206" s="123"/>
      <c r="BM206" s="123"/>
      <c r="BN206" s="123"/>
      <c r="BO206" s="123"/>
      <c r="BP206" s="123"/>
      <c r="BQ206" s="123"/>
      <c r="BR206" s="123"/>
      <c r="BS206" s="123"/>
      <c r="BT206" s="123"/>
      <c r="BU206" s="123"/>
      <c r="BV206" s="123"/>
      <c r="BW206" s="123"/>
      <c r="BX206" s="123"/>
      <c r="BY206" s="123"/>
      <c r="BZ206" s="123"/>
      <c r="CA206" s="123"/>
      <c r="CB206" s="123"/>
      <c r="CC206" s="123"/>
      <c r="CD206" s="123"/>
      <c r="CE206" s="123"/>
      <c r="CF206" s="123"/>
      <c r="CG206" s="123"/>
      <c r="CH206" s="123"/>
      <c r="CI206" s="123"/>
      <c r="CJ206" s="123"/>
      <c r="CK206" s="123"/>
      <c r="CL206" s="123"/>
      <c r="CM206" s="123"/>
      <c r="CN206" s="123"/>
      <c r="CO206" s="123"/>
      <c r="CP206" s="123"/>
      <c r="CQ206" s="123"/>
      <c r="CR206" s="123"/>
      <c r="CS206" s="123"/>
      <c r="CT206" s="123"/>
      <c r="CU206" s="123"/>
      <c r="CV206" s="123"/>
      <c r="CW206" s="123"/>
      <c r="CX206" s="123"/>
      <c r="CY206" s="123"/>
      <c r="CZ206" s="123"/>
      <c r="DA206" s="123"/>
      <c r="DB206" s="123"/>
    </row>
    <row r="207" spans="1:106" x14ac:dyDescent="0.15">
      <c r="A207" s="104">
        <v>206</v>
      </c>
      <c r="B207" s="230"/>
      <c r="C207" s="195"/>
      <c r="D207" s="202" t="s">
        <v>38</v>
      </c>
      <c r="E207" s="167"/>
      <c r="F207" s="27" t="s">
        <v>118</v>
      </c>
      <c r="G207" s="136">
        <v>68</v>
      </c>
      <c r="H207" s="136">
        <v>68</v>
      </c>
      <c r="I207" s="136">
        <v>21</v>
      </c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6"/>
      <c r="AL207" s="136"/>
      <c r="AM207" s="136"/>
      <c r="AN207" s="136"/>
      <c r="AO207" s="136"/>
      <c r="AP207" s="136"/>
      <c r="AQ207" s="136"/>
      <c r="AR207" s="136"/>
      <c r="AS207" s="136"/>
      <c r="AT207" s="136"/>
      <c r="AU207" s="136"/>
      <c r="AV207" s="136"/>
      <c r="AW207" s="136"/>
      <c r="AX207" s="136"/>
      <c r="AY207" s="136"/>
      <c r="AZ207" s="136"/>
      <c r="BA207" s="136"/>
      <c r="BB207" s="136"/>
      <c r="BC207" s="136"/>
      <c r="BD207" s="136"/>
      <c r="BE207" s="136"/>
      <c r="BF207" s="136"/>
      <c r="BG207" s="136"/>
      <c r="BH207" s="136"/>
      <c r="BI207" s="136"/>
      <c r="BJ207" s="136"/>
      <c r="BK207" s="136"/>
      <c r="BL207" s="136"/>
      <c r="BM207" s="136"/>
      <c r="BN207" s="136"/>
      <c r="BO207" s="136"/>
      <c r="BP207" s="136"/>
      <c r="BQ207" s="136"/>
      <c r="BR207" s="136"/>
      <c r="BS207" s="136"/>
      <c r="BT207" s="136"/>
      <c r="BU207" s="136"/>
      <c r="BV207" s="136"/>
      <c r="BW207" s="136"/>
      <c r="BX207" s="136"/>
      <c r="BY207" s="136"/>
      <c r="BZ207" s="136"/>
      <c r="CA207" s="136"/>
      <c r="CB207" s="136"/>
      <c r="CC207" s="136"/>
      <c r="CD207" s="136"/>
      <c r="CE207" s="136"/>
      <c r="CF207" s="136"/>
      <c r="CG207" s="136"/>
      <c r="CH207" s="136"/>
      <c r="CI207" s="136"/>
      <c r="CJ207" s="136"/>
      <c r="CK207" s="136"/>
      <c r="CL207" s="136"/>
      <c r="CM207" s="136"/>
      <c r="CN207" s="136"/>
      <c r="CO207" s="136"/>
      <c r="CP207" s="136"/>
      <c r="CQ207" s="136"/>
      <c r="CR207" s="136"/>
      <c r="CS207" s="136"/>
      <c r="CT207" s="136"/>
      <c r="CU207" s="136"/>
      <c r="CV207" s="136"/>
      <c r="CW207" s="136"/>
      <c r="CX207" s="136"/>
      <c r="CY207" s="136"/>
      <c r="CZ207" s="136"/>
      <c r="DA207" s="136"/>
      <c r="DB207" s="136"/>
    </row>
    <row r="208" spans="1:106" ht="13.5" customHeight="1" x14ac:dyDescent="0.15">
      <c r="A208" s="104">
        <v>207</v>
      </c>
      <c r="B208" s="230"/>
      <c r="C208" s="195"/>
      <c r="D208" s="202" t="s">
        <v>39</v>
      </c>
      <c r="E208" s="167"/>
      <c r="F208" s="28" t="s">
        <v>313</v>
      </c>
      <c r="G208" s="134" t="s">
        <v>602</v>
      </c>
      <c r="H208" s="134" t="s">
        <v>603</v>
      </c>
      <c r="I208" s="134" t="s">
        <v>654</v>
      </c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4"/>
      <c r="AD208" s="134"/>
      <c r="AE208" s="134"/>
      <c r="AF208" s="134"/>
      <c r="AG208" s="134"/>
      <c r="AH208" s="134"/>
      <c r="AI208" s="134"/>
      <c r="AJ208" s="134"/>
      <c r="AK208" s="134"/>
      <c r="AL208" s="134"/>
      <c r="AM208" s="134"/>
      <c r="AN208" s="134"/>
      <c r="AO208" s="134"/>
      <c r="AP208" s="134"/>
      <c r="AQ208" s="134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34"/>
      <c r="BG208" s="134"/>
      <c r="BH208" s="134"/>
      <c r="BI208" s="134"/>
      <c r="BJ208" s="134"/>
      <c r="BK208" s="134"/>
      <c r="BL208" s="134"/>
      <c r="BM208" s="134"/>
      <c r="BN208" s="134"/>
      <c r="BO208" s="134"/>
      <c r="BP208" s="134"/>
      <c r="BQ208" s="134"/>
      <c r="BR208" s="134"/>
      <c r="BS208" s="134"/>
      <c r="BT208" s="134"/>
      <c r="BU208" s="134"/>
      <c r="BV208" s="134"/>
      <c r="BW208" s="134"/>
      <c r="BX208" s="134"/>
      <c r="BY208" s="134"/>
      <c r="BZ208" s="134"/>
      <c r="CA208" s="134"/>
      <c r="CB208" s="134"/>
      <c r="CC208" s="134"/>
      <c r="CD208" s="134"/>
      <c r="CE208" s="134"/>
      <c r="CF208" s="134"/>
      <c r="CG208" s="134"/>
      <c r="CH208" s="134"/>
      <c r="CI208" s="134"/>
      <c r="CJ208" s="134"/>
      <c r="CK208" s="134"/>
      <c r="CL208" s="134"/>
      <c r="CM208" s="134"/>
      <c r="CN208" s="134"/>
      <c r="CO208" s="134"/>
      <c r="CP208" s="134"/>
      <c r="CQ208" s="134"/>
      <c r="CR208" s="134"/>
      <c r="CS208" s="134"/>
      <c r="CT208" s="134"/>
      <c r="CU208" s="134"/>
      <c r="CV208" s="134"/>
      <c r="CW208" s="134"/>
      <c r="CX208" s="134"/>
      <c r="CY208" s="134"/>
      <c r="CZ208" s="134"/>
      <c r="DA208" s="134"/>
      <c r="DB208" s="134"/>
    </row>
    <row r="209" spans="1:106" ht="21" customHeight="1" x14ac:dyDescent="0.15">
      <c r="A209" s="104">
        <v>208</v>
      </c>
      <c r="B209" s="230"/>
      <c r="C209" s="195"/>
      <c r="D209" s="202" t="s">
        <v>312</v>
      </c>
      <c r="E209" s="167"/>
      <c r="F209" s="154" t="s">
        <v>781</v>
      </c>
      <c r="G209" s="137" t="s">
        <v>604</v>
      </c>
      <c r="H209" s="137" t="s">
        <v>605</v>
      </c>
      <c r="I209" s="137" t="s">
        <v>655</v>
      </c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  <c r="BT209" s="137"/>
      <c r="BU209" s="137"/>
      <c r="BV209" s="137"/>
      <c r="BW209" s="137"/>
      <c r="BX209" s="137"/>
      <c r="BY209" s="137"/>
      <c r="BZ209" s="137"/>
      <c r="CA209" s="137"/>
      <c r="CB209" s="137"/>
      <c r="CC209" s="137"/>
      <c r="CD209" s="137"/>
      <c r="CE209" s="137"/>
      <c r="CF209" s="137"/>
      <c r="CG209" s="137"/>
      <c r="CH209" s="137"/>
      <c r="CI209" s="137"/>
      <c r="CJ209" s="137"/>
      <c r="CK209" s="137"/>
      <c r="CL209" s="137"/>
      <c r="CM209" s="137"/>
      <c r="CN209" s="137"/>
      <c r="CO209" s="137"/>
      <c r="CP209" s="137"/>
      <c r="CQ209" s="137"/>
      <c r="CR209" s="137"/>
      <c r="CS209" s="137"/>
      <c r="CT209" s="137"/>
      <c r="CU209" s="137"/>
      <c r="CV209" s="137"/>
      <c r="CW209" s="137"/>
      <c r="CX209" s="137"/>
      <c r="CY209" s="137"/>
      <c r="CZ209" s="137"/>
      <c r="DA209" s="137"/>
      <c r="DB209" s="137"/>
    </row>
    <row r="210" spans="1:106" x14ac:dyDescent="0.15">
      <c r="A210" s="104">
        <v>209</v>
      </c>
      <c r="B210" s="230"/>
      <c r="C210" s="195"/>
      <c r="D210" s="212" t="s">
        <v>119</v>
      </c>
      <c r="E210" s="14" t="s">
        <v>311</v>
      </c>
      <c r="F210" s="205" t="s">
        <v>30</v>
      </c>
      <c r="G210" s="123"/>
      <c r="H210" s="123" t="s">
        <v>31</v>
      </c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23"/>
      <c r="AT210" s="123"/>
      <c r="AU210" s="123"/>
      <c r="AV210" s="123"/>
      <c r="AW210" s="123"/>
      <c r="AX210" s="123"/>
      <c r="AY210" s="123"/>
      <c r="AZ210" s="123"/>
      <c r="BA210" s="123"/>
      <c r="BB210" s="123"/>
      <c r="BC210" s="123"/>
      <c r="BD210" s="123"/>
      <c r="BE210" s="123"/>
      <c r="BF210" s="123"/>
      <c r="BG210" s="123"/>
      <c r="BH210" s="123"/>
      <c r="BI210" s="123"/>
      <c r="BJ210" s="123"/>
      <c r="BK210" s="123"/>
      <c r="BL210" s="123"/>
      <c r="BM210" s="123"/>
      <c r="BN210" s="123"/>
      <c r="BO210" s="123"/>
      <c r="BP210" s="123"/>
      <c r="BQ210" s="123"/>
      <c r="BR210" s="123"/>
      <c r="BS210" s="123"/>
      <c r="BT210" s="123"/>
      <c r="BU210" s="123"/>
      <c r="BV210" s="123"/>
      <c r="BW210" s="123"/>
      <c r="BX210" s="123"/>
      <c r="BY210" s="123"/>
      <c r="BZ210" s="123"/>
      <c r="CA210" s="123"/>
      <c r="CB210" s="123"/>
      <c r="CC210" s="123"/>
      <c r="CD210" s="123"/>
      <c r="CE210" s="123"/>
      <c r="CF210" s="123"/>
      <c r="CG210" s="123"/>
      <c r="CH210" s="123"/>
      <c r="CI210" s="123"/>
      <c r="CJ210" s="123"/>
      <c r="CK210" s="123"/>
      <c r="CL210" s="123"/>
      <c r="CM210" s="123"/>
      <c r="CN210" s="123"/>
      <c r="CO210" s="123"/>
      <c r="CP210" s="123"/>
      <c r="CQ210" s="123"/>
      <c r="CR210" s="123"/>
      <c r="CS210" s="123"/>
      <c r="CT210" s="123"/>
      <c r="CU210" s="123"/>
      <c r="CV210" s="123"/>
      <c r="CW210" s="123"/>
      <c r="CX210" s="123"/>
      <c r="CY210" s="123"/>
      <c r="CZ210" s="123"/>
      <c r="DA210" s="123"/>
      <c r="DB210" s="123"/>
    </row>
    <row r="211" spans="1:106" x14ac:dyDescent="0.15">
      <c r="A211" s="104">
        <v>210</v>
      </c>
      <c r="B211" s="230"/>
      <c r="C211" s="195"/>
      <c r="D211" s="212"/>
      <c r="E211" s="14" t="s">
        <v>120</v>
      </c>
      <c r="F211" s="213"/>
      <c r="G211" s="123" t="s">
        <v>31</v>
      </c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  <c r="AT211" s="123"/>
      <c r="AU211" s="123"/>
      <c r="AV211" s="123"/>
      <c r="AW211" s="123"/>
      <c r="AX211" s="123"/>
      <c r="AY211" s="123"/>
      <c r="AZ211" s="123"/>
      <c r="BA211" s="123"/>
      <c r="BB211" s="123"/>
      <c r="BC211" s="123"/>
      <c r="BD211" s="123"/>
      <c r="BE211" s="123"/>
      <c r="BF211" s="123"/>
      <c r="BG211" s="123"/>
      <c r="BH211" s="123"/>
      <c r="BI211" s="123"/>
      <c r="BJ211" s="123"/>
      <c r="BK211" s="123"/>
      <c r="BL211" s="123"/>
      <c r="BM211" s="123"/>
      <c r="BN211" s="123"/>
      <c r="BO211" s="123"/>
      <c r="BP211" s="123"/>
      <c r="BQ211" s="123"/>
      <c r="BR211" s="123"/>
      <c r="BS211" s="123"/>
      <c r="BT211" s="123"/>
      <c r="BU211" s="123"/>
      <c r="BV211" s="123"/>
      <c r="BW211" s="123"/>
      <c r="BX211" s="123"/>
      <c r="BY211" s="123"/>
      <c r="BZ211" s="123"/>
      <c r="CA211" s="123"/>
      <c r="CB211" s="123"/>
      <c r="CC211" s="123"/>
      <c r="CD211" s="123"/>
      <c r="CE211" s="123"/>
      <c r="CF211" s="123"/>
      <c r="CG211" s="123"/>
      <c r="CH211" s="123"/>
      <c r="CI211" s="123"/>
      <c r="CJ211" s="123"/>
      <c r="CK211" s="123"/>
      <c r="CL211" s="123"/>
      <c r="CM211" s="123"/>
      <c r="CN211" s="123"/>
      <c r="CO211" s="123"/>
      <c r="CP211" s="123"/>
      <c r="CQ211" s="123"/>
      <c r="CR211" s="123"/>
      <c r="CS211" s="123"/>
      <c r="CT211" s="123"/>
      <c r="CU211" s="123"/>
      <c r="CV211" s="123"/>
      <c r="CW211" s="123"/>
      <c r="CX211" s="123"/>
      <c r="CY211" s="123"/>
      <c r="CZ211" s="123"/>
      <c r="DA211" s="123"/>
      <c r="DB211" s="123"/>
    </row>
    <row r="212" spans="1:106" x14ac:dyDescent="0.15">
      <c r="A212" s="104">
        <v>211</v>
      </c>
      <c r="B212" s="230"/>
      <c r="C212" s="195"/>
      <c r="D212" s="212" t="s">
        <v>121</v>
      </c>
      <c r="E212" s="14" t="s">
        <v>122</v>
      </c>
      <c r="F212" s="205" t="s">
        <v>30</v>
      </c>
      <c r="G212" s="123"/>
      <c r="H212" s="123" t="s">
        <v>31</v>
      </c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123"/>
      <c r="AP212" s="123"/>
      <c r="AQ212" s="123"/>
      <c r="AR212" s="123"/>
      <c r="AS212" s="123"/>
      <c r="AT212" s="123"/>
      <c r="AU212" s="123"/>
      <c r="AV212" s="123"/>
      <c r="AW212" s="123"/>
      <c r="AX212" s="123"/>
      <c r="AY212" s="123"/>
      <c r="AZ212" s="123"/>
      <c r="BA212" s="123"/>
      <c r="BB212" s="123"/>
      <c r="BC212" s="123"/>
      <c r="BD212" s="123"/>
      <c r="BE212" s="123"/>
      <c r="BF212" s="123"/>
      <c r="BG212" s="123"/>
      <c r="BH212" s="123"/>
      <c r="BI212" s="123"/>
      <c r="BJ212" s="123"/>
      <c r="BK212" s="123"/>
      <c r="BL212" s="123"/>
      <c r="BM212" s="123"/>
      <c r="BN212" s="123"/>
      <c r="BO212" s="123"/>
      <c r="BP212" s="123"/>
      <c r="BQ212" s="123"/>
      <c r="BR212" s="123"/>
      <c r="BS212" s="123"/>
      <c r="BT212" s="123"/>
      <c r="BU212" s="123"/>
      <c r="BV212" s="123"/>
      <c r="BW212" s="123"/>
      <c r="BX212" s="123"/>
      <c r="BY212" s="123"/>
      <c r="BZ212" s="123"/>
      <c r="CA212" s="123"/>
      <c r="CB212" s="123"/>
      <c r="CC212" s="123"/>
      <c r="CD212" s="123"/>
      <c r="CE212" s="123"/>
      <c r="CF212" s="123"/>
      <c r="CG212" s="123"/>
      <c r="CH212" s="123"/>
      <c r="CI212" s="123"/>
      <c r="CJ212" s="123"/>
      <c r="CK212" s="123"/>
      <c r="CL212" s="123"/>
      <c r="CM212" s="123"/>
      <c r="CN212" s="123"/>
      <c r="CO212" s="123"/>
      <c r="CP212" s="123"/>
      <c r="CQ212" s="123"/>
      <c r="CR212" s="123"/>
      <c r="CS212" s="123"/>
      <c r="CT212" s="123"/>
      <c r="CU212" s="123"/>
      <c r="CV212" s="123"/>
      <c r="CW212" s="123"/>
      <c r="CX212" s="123"/>
      <c r="CY212" s="123"/>
      <c r="CZ212" s="123"/>
      <c r="DA212" s="123"/>
      <c r="DB212" s="123"/>
    </row>
    <row r="213" spans="1:106" x14ac:dyDescent="0.15">
      <c r="A213" s="104">
        <v>212</v>
      </c>
      <c r="B213" s="230"/>
      <c r="C213" s="195"/>
      <c r="D213" s="212"/>
      <c r="E213" s="14" t="s">
        <v>123</v>
      </c>
      <c r="F213" s="213"/>
      <c r="G213" s="123" t="s">
        <v>31</v>
      </c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  <c r="AD213" s="123"/>
      <c r="AE213" s="123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123"/>
      <c r="AP213" s="123"/>
      <c r="AQ213" s="123"/>
      <c r="AR213" s="123"/>
      <c r="AS213" s="123"/>
      <c r="AT213" s="123"/>
      <c r="AU213" s="123"/>
      <c r="AV213" s="123"/>
      <c r="AW213" s="123"/>
      <c r="AX213" s="123"/>
      <c r="AY213" s="123"/>
      <c r="AZ213" s="123"/>
      <c r="BA213" s="123"/>
      <c r="BB213" s="123"/>
      <c r="BC213" s="123"/>
      <c r="BD213" s="123"/>
      <c r="BE213" s="123"/>
      <c r="BF213" s="123"/>
      <c r="BG213" s="123"/>
      <c r="BH213" s="123"/>
      <c r="BI213" s="123"/>
      <c r="BJ213" s="123"/>
      <c r="BK213" s="123"/>
      <c r="BL213" s="123"/>
      <c r="BM213" s="123"/>
      <c r="BN213" s="123"/>
      <c r="BO213" s="123"/>
      <c r="BP213" s="123"/>
      <c r="BQ213" s="123"/>
      <c r="BR213" s="123"/>
      <c r="BS213" s="123"/>
      <c r="BT213" s="123"/>
      <c r="BU213" s="123"/>
      <c r="BV213" s="123"/>
      <c r="BW213" s="123"/>
      <c r="BX213" s="123"/>
      <c r="BY213" s="123"/>
      <c r="BZ213" s="123"/>
      <c r="CA213" s="123"/>
      <c r="CB213" s="123"/>
      <c r="CC213" s="123"/>
      <c r="CD213" s="123"/>
      <c r="CE213" s="123"/>
      <c r="CF213" s="123"/>
      <c r="CG213" s="123"/>
      <c r="CH213" s="123"/>
      <c r="CI213" s="123"/>
      <c r="CJ213" s="123"/>
      <c r="CK213" s="123"/>
      <c r="CL213" s="123"/>
      <c r="CM213" s="123"/>
      <c r="CN213" s="123"/>
      <c r="CO213" s="123"/>
      <c r="CP213" s="123"/>
      <c r="CQ213" s="123"/>
      <c r="CR213" s="123"/>
      <c r="CS213" s="123"/>
      <c r="CT213" s="123"/>
      <c r="CU213" s="123"/>
      <c r="CV213" s="123"/>
      <c r="CW213" s="123"/>
      <c r="CX213" s="123"/>
      <c r="CY213" s="123"/>
      <c r="CZ213" s="123"/>
      <c r="DA213" s="123"/>
      <c r="DB213" s="123"/>
    </row>
    <row r="214" spans="1:106" ht="30" customHeight="1" x14ac:dyDescent="0.15">
      <c r="A214" s="104">
        <v>213</v>
      </c>
      <c r="B214" s="230"/>
      <c r="C214" s="196"/>
      <c r="D214" s="168" t="s">
        <v>63</v>
      </c>
      <c r="E214" s="190"/>
      <c r="F214" s="7" t="s">
        <v>724</v>
      </c>
      <c r="G214" s="16" t="s">
        <v>521</v>
      </c>
      <c r="H214" s="16" t="s">
        <v>522</v>
      </c>
      <c r="I214" s="16" t="s">
        <v>687</v>
      </c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</row>
    <row r="215" spans="1:106" ht="13.5" customHeight="1" x14ac:dyDescent="0.15">
      <c r="A215" s="104">
        <v>214</v>
      </c>
      <c r="B215" s="269" t="s">
        <v>128</v>
      </c>
      <c r="C215" s="199" t="s">
        <v>129</v>
      </c>
      <c r="D215" s="198" t="s">
        <v>314</v>
      </c>
      <c r="E215" s="181"/>
      <c r="F215" s="203" t="s">
        <v>43</v>
      </c>
      <c r="G215" s="124" t="s">
        <v>31</v>
      </c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  <c r="AA215" s="124"/>
      <c r="AB215" s="124"/>
      <c r="AC215" s="124"/>
      <c r="AD215" s="124"/>
      <c r="AE215" s="124"/>
      <c r="AF215" s="124"/>
      <c r="AG215" s="124"/>
      <c r="AH215" s="124"/>
      <c r="AI215" s="124"/>
      <c r="AJ215" s="124"/>
      <c r="AK215" s="124"/>
      <c r="AL215" s="124"/>
      <c r="AM215" s="124"/>
      <c r="AN215" s="124"/>
      <c r="AO215" s="124"/>
      <c r="AP215" s="124"/>
      <c r="AQ215" s="124"/>
      <c r="AR215" s="124"/>
      <c r="AS215" s="124"/>
      <c r="AT215" s="124"/>
      <c r="AU215" s="124"/>
      <c r="AV215" s="124"/>
      <c r="AW215" s="124"/>
      <c r="AX215" s="124"/>
      <c r="AY215" s="124"/>
      <c r="AZ215" s="124"/>
      <c r="BA215" s="124"/>
      <c r="BB215" s="124"/>
      <c r="BC215" s="124"/>
      <c r="BD215" s="124"/>
      <c r="BE215" s="124"/>
      <c r="BF215" s="124"/>
      <c r="BG215" s="124"/>
      <c r="BH215" s="124"/>
      <c r="BI215" s="124"/>
      <c r="BJ215" s="124"/>
      <c r="BK215" s="124"/>
      <c r="BL215" s="124"/>
      <c r="BM215" s="124"/>
      <c r="BN215" s="124"/>
      <c r="BO215" s="124"/>
      <c r="BP215" s="124"/>
      <c r="BQ215" s="124"/>
      <c r="BR215" s="124"/>
      <c r="BS215" s="124"/>
      <c r="BT215" s="124"/>
      <c r="BU215" s="124"/>
      <c r="BV215" s="124"/>
      <c r="BW215" s="124"/>
      <c r="BX215" s="124"/>
      <c r="BY215" s="124"/>
      <c r="BZ215" s="124"/>
      <c r="CA215" s="124"/>
      <c r="CB215" s="124"/>
      <c r="CC215" s="124"/>
      <c r="CD215" s="124"/>
      <c r="CE215" s="124"/>
      <c r="CF215" s="124"/>
      <c r="CG215" s="124"/>
      <c r="CH215" s="124"/>
      <c r="CI215" s="124"/>
      <c r="CJ215" s="124"/>
      <c r="CK215" s="124"/>
      <c r="CL215" s="124"/>
      <c r="CM215" s="124"/>
      <c r="CN215" s="124"/>
      <c r="CO215" s="124"/>
      <c r="CP215" s="124"/>
      <c r="CQ215" s="124"/>
      <c r="CR215" s="124"/>
      <c r="CS215" s="124"/>
      <c r="CT215" s="124"/>
      <c r="CU215" s="124"/>
      <c r="CV215" s="124"/>
      <c r="CW215" s="124"/>
      <c r="CX215" s="124"/>
      <c r="CY215" s="124"/>
      <c r="CZ215" s="124"/>
      <c r="DA215" s="124"/>
      <c r="DB215" s="124"/>
    </row>
    <row r="216" spans="1:106" x14ac:dyDescent="0.15">
      <c r="A216" s="104">
        <v>215</v>
      </c>
      <c r="B216" s="270"/>
      <c r="C216" s="200"/>
      <c r="D216" s="202" t="s">
        <v>315</v>
      </c>
      <c r="E216" s="167"/>
      <c r="F216" s="204"/>
      <c r="G216" s="123"/>
      <c r="H216" s="123" t="s">
        <v>31</v>
      </c>
      <c r="I216" s="123" t="s">
        <v>639</v>
      </c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123"/>
      <c r="AP216" s="123"/>
      <c r="AQ216" s="123"/>
      <c r="AR216" s="123"/>
      <c r="AS216" s="123"/>
      <c r="AT216" s="123"/>
      <c r="AU216" s="123"/>
      <c r="AV216" s="123"/>
      <c r="AW216" s="123"/>
      <c r="AX216" s="123"/>
      <c r="AY216" s="123"/>
      <c r="AZ216" s="123"/>
      <c r="BA216" s="123"/>
      <c r="BB216" s="123"/>
      <c r="BC216" s="123"/>
      <c r="BD216" s="123"/>
      <c r="BE216" s="123"/>
      <c r="BF216" s="123"/>
      <c r="BG216" s="123"/>
      <c r="BH216" s="123"/>
      <c r="BI216" s="123"/>
      <c r="BJ216" s="123"/>
      <c r="BK216" s="123"/>
      <c r="BL216" s="123"/>
      <c r="BM216" s="123"/>
      <c r="BN216" s="123"/>
      <c r="BO216" s="123"/>
      <c r="BP216" s="123"/>
      <c r="BQ216" s="123"/>
      <c r="BR216" s="123"/>
      <c r="BS216" s="123"/>
      <c r="BT216" s="123"/>
      <c r="BU216" s="123"/>
      <c r="BV216" s="123"/>
      <c r="BW216" s="123"/>
      <c r="BX216" s="123"/>
      <c r="BY216" s="123"/>
      <c r="BZ216" s="123"/>
      <c r="CA216" s="123"/>
      <c r="CB216" s="123"/>
      <c r="CC216" s="123"/>
      <c r="CD216" s="123"/>
      <c r="CE216" s="123"/>
      <c r="CF216" s="123"/>
      <c r="CG216" s="123"/>
      <c r="CH216" s="123"/>
      <c r="CI216" s="123"/>
      <c r="CJ216" s="123"/>
      <c r="CK216" s="123"/>
      <c r="CL216" s="123"/>
      <c r="CM216" s="123"/>
      <c r="CN216" s="123"/>
      <c r="CO216" s="123"/>
      <c r="CP216" s="123"/>
      <c r="CQ216" s="123"/>
      <c r="CR216" s="123"/>
      <c r="CS216" s="123"/>
      <c r="CT216" s="123"/>
      <c r="CU216" s="123"/>
      <c r="CV216" s="123"/>
      <c r="CW216" s="123"/>
      <c r="CX216" s="123"/>
      <c r="CY216" s="123"/>
      <c r="CZ216" s="123"/>
      <c r="DA216" s="123"/>
      <c r="DB216" s="123"/>
    </row>
    <row r="217" spans="1:106" x14ac:dyDescent="0.15">
      <c r="A217" s="104">
        <v>216</v>
      </c>
      <c r="B217" s="270"/>
      <c r="C217" s="200"/>
      <c r="D217" s="202" t="s">
        <v>130</v>
      </c>
      <c r="E217" s="167"/>
      <c r="F217" s="204"/>
      <c r="G217" s="123"/>
      <c r="H217" s="123" t="s">
        <v>31</v>
      </c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  <c r="AD217" s="123"/>
      <c r="AE217" s="123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123"/>
      <c r="AP217" s="123"/>
      <c r="AQ217" s="123"/>
      <c r="AR217" s="123"/>
      <c r="AS217" s="123"/>
      <c r="AT217" s="123"/>
      <c r="AU217" s="123"/>
      <c r="AV217" s="123"/>
      <c r="AW217" s="123"/>
      <c r="AX217" s="123"/>
      <c r="AY217" s="123"/>
      <c r="AZ217" s="123"/>
      <c r="BA217" s="123"/>
      <c r="BB217" s="123"/>
      <c r="BC217" s="123"/>
      <c r="BD217" s="123"/>
      <c r="BE217" s="123"/>
      <c r="BF217" s="123"/>
      <c r="BG217" s="123"/>
      <c r="BH217" s="123"/>
      <c r="BI217" s="123"/>
      <c r="BJ217" s="123"/>
      <c r="BK217" s="123"/>
      <c r="BL217" s="123"/>
      <c r="BM217" s="123"/>
      <c r="BN217" s="123"/>
      <c r="BO217" s="123"/>
      <c r="BP217" s="123"/>
      <c r="BQ217" s="123"/>
      <c r="BR217" s="123"/>
      <c r="BS217" s="123"/>
      <c r="BT217" s="123"/>
      <c r="BU217" s="123"/>
      <c r="BV217" s="123"/>
      <c r="BW217" s="123"/>
      <c r="BX217" s="123"/>
      <c r="BY217" s="123"/>
      <c r="BZ217" s="123"/>
      <c r="CA217" s="123"/>
      <c r="CB217" s="123"/>
      <c r="CC217" s="123"/>
      <c r="CD217" s="123"/>
      <c r="CE217" s="123"/>
      <c r="CF217" s="123"/>
      <c r="CG217" s="123"/>
      <c r="CH217" s="123"/>
      <c r="CI217" s="123"/>
      <c r="CJ217" s="123"/>
      <c r="CK217" s="123"/>
      <c r="CL217" s="123"/>
      <c r="CM217" s="123"/>
      <c r="CN217" s="123"/>
      <c r="CO217" s="123"/>
      <c r="CP217" s="123"/>
      <c r="CQ217" s="123"/>
      <c r="CR217" s="123"/>
      <c r="CS217" s="123"/>
      <c r="CT217" s="123"/>
      <c r="CU217" s="123"/>
      <c r="CV217" s="123"/>
      <c r="CW217" s="123"/>
      <c r="CX217" s="123"/>
      <c r="CY217" s="123"/>
      <c r="CZ217" s="123"/>
      <c r="DA217" s="123"/>
      <c r="DB217" s="123"/>
    </row>
    <row r="218" spans="1:106" x14ac:dyDescent="0.15">
      <c r="A218" s="104">
        <v>217</v>
      </c>
      <c r="B218" s="270"/>
      <c r="C218" s="200"/>
      <c r="D218" s="202" t="s">
        <v>62</v>
      </c>
      <c r="E218" s="167"/>
      <c r="F218" s="204"/>
      <c r="G218" s="123" t="s">
        <v>31</v>
      </c>
      <c r="H218" s="123" t="s">
        <v>778</v>
      </c>
      <c r="I218" s="123" t="s">
        <v>31</v>
      </c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123"/>
      <c r="AP218" s="123"/>
      <c r="AQ218" s="123"/>
      <c r="AR218" s="123"/>
      <c r="AS218" s="123"/>
      <c r="AT218" s="123"/>
      <c r="AU218" s="123"/>
      <c r="AV218" s="123"/>
      <c r="AW218" s="123"/>
      <c r="AX218" s="123"/>
      <c r="AY218" s="123"/>
      <c r="AZ218" s="123"/>
      <c r="BA218" s="123"/>
      <c r="BB218" s="123"/>
      <c r="BC218" s="123"/>
      <c r="BD218" s="123"/>
      <c r="BE218" s="123"/>
      <c r="BF218" s="123"/>
      <c r="BG218" s="123"/>
      <c r="BH218" s="123"/>
      <c r="BI218" s="123"/>
      <c r="BJ218" s="123"/>
      <c r="BK218" s="123"/>
      <c r="BL218" s="123"/>
      <c r="BM218" s="123"/>
      <c r="BN218" s="123"/>
      <c r="BO218" s="123"/>
      <c r="BP218" s="123"/>
      <c r="BQ218" s="123"/>
      <c r="BR218" s="123"/>
      <c r="BS218" s="123"/>
      <c r="BT218" s="123"/>
      <c r="BU218" s="123"/>
      <c r="BV218" s="123"/>
      <c r="BW218" s="123"/>
      <c r="BX218" s="123"/>
      <c r="BY218" s="123"/>
      <c r="BZ218" s="123"/>
      <c r="CA218" s="123"/>
      <c r="CB218" s="123"/>
      <c r="CC218" s="123"/>
      <c r="CD218" s="123"/>
      <c r="CE218" s="123"/>
      <c r="CF218" s="123"/>
      <c r="CG218" s="123"/>
      <c r="CH218" s="123"/>
      <c r="CI218" s="123"/>
      <c r="CJ218" s="123"/>
      <c r="CK218" s="123"/>
      <c r="CL218" s="123"/>
      <c r="CM218" s="123"/>
      <c r="CN218" s="123"/>
      <c r="CO218" s="123"/>
      <c r="CP218" s="123"/>
      <c r="CQ218" s="123"/>
      <c r="CR218" s="123"/>
      <c r="CS218" s="123"/>
      <c r="CT218" s="123"/>
      <c r="CU218" s="123"/>
      <c r="CV218" s="123"/>
      <c r="CW218" s="123"/>
      <c r="CX218" s="123"/>
      <c r="CY218" s="123"/>
      <c r="CZ218" s="123"/>
      <c r="DA218" s="123"/>
      <c r="DB218" s="123"/>
    </row>
    <row r="219" spans="1:106" ht="16.5" customHeight="1" x14ac:dyDescent="0.15">
      <c r="A219" s="104">
        <v>218</v>
      </c>
      <c r="B219" s="270"/>
      <c r="C219" s="200"/>
      <c r="D219" s="202" t="s">
        <v>297</v>
      </c>
      <c r="E219" s="167"/>
      <c r="F219" s="42" t="s">
        <v>725</v>
      </c>
      <c r="G219" s="37" t="s">
        <v>523</v>
      </c>
      <c r="H219" s="37" t="s">
        <v>524</v>
      </c>
      <c r="I219" s="37" t="s">
        <v>523</v>
      </c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</row>
    <row r="220" spans="1:106" ht="51" customHeight="1" x14ac:dyDescent="0.15">
      <c r="A220" s="104">
        <v>219</v>
      </c>
      <c r="B220" s="270"/>
      <c r="C220" s="201"/>
      <c r="D220" s="188" t="s">
        <v>63</v>
      </c>
      <c r="E220" s="189"/>
      <c r="F220" s="94" t="s">
        <v>727</v>
      </c>
      <c r="G220" s="16" t="s">
        <v>525</v>
      </c>
      <c r="H220" s="16" t="s">
        <v>526</v>
      </c>
      <c r="I220" s="16" t="s">
        <v>688</v>
      </c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</row>
    <row r="221" spans="1:106" ht="13.5" customHeight="1" x14ac:dyDescent="0.15">
      <c r="A221" s="104">
        <v>220</v>
      </c>
      <c r="B221" s="270"/>
      <c r="C221" s="272" t="s">
        <v>131</v>
      </c>
      <c r="D221" s="198" t="s">
        <v>132</v>
      </c>
      <c r="E221" s="275"/>
      <c r="F221" s="203" t="s">
        <v>43</v>
      </c>
      <c r="G221" s="124"/>
      <c r="H221" s="124" t="s">
        <v>31</v>
      </c>
      <c r="I221" s="124" t="s">
        <v>639</v>
      </c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  <c r="AB221" s="124"/>
      <c r="AC221" s="124"/>
      <c r="AD221" s="124"/>
      <c r="AE221" s="124"/>
      <c r="AF221" s="124"/>
      <c r="AG221" s="124"/>
      <c r="AH221" s="124"/>
      <c r="AI221" s="124"/>
      <c r="AJ221" s="124"/>
      <c r="AK221" s="124"/>
      <c r="AL221" s="124"/>
      <c r="AM221" s="124"/>
      <c r="AN221" s="124"/>
      <c r="AO221" s="124"/>
      <c r="AP221" s="124"/>
      <c r="AQ221" s="124"/>
      <c r="AR221" s="124"/>
      <c r="AS221" s="124"/>
      <c r="AT221" s="124"/>
      <c r="AU221" s="124"/>
      <c r="AV221" s="124"/>
      <c r="AW221" s="124"/>
      <c r="AX221" s="124"/>
      <c r="AY221" s="124"/>
      <c r="AZ221" s="124"/>
      <c r="BA221" s="124"/>
      <c r="BB221" s="124"/>
      <c r="BC221" s="124"/>
      <c r="BD221" s="124"/>
      <c r="BE221" s="124"/>
      <c r="BF221" s="124"/>
      <c r="BG221" s="124"/>
      <c r="BH221" s="124"/>
      <c r="BI221" s="124"/>
      <c r="BJ221" s="124"/>
      <c r="BK221" s="124"/>
      <c r="BL221" s="124"/>
      <c r="BM221" s="124"/>
      <c r="BN221" s="124"/>
      <c r="BO221" s="124"/>
      <c r="BP221" s="124"/>
      <c r="BQ221" s="124"/>
      <c r="BR221" s="124"/>
      <c r="BS221" s="124"/>
      <c r="BT221" s="124"/>
      <c r="BU221" s="124"/>
      <c r="BV221" s="124"/>
      <c r="BW221" s="124"/>
      <c r="BX221" s="124"/>
      <c r="BY221" s="124"/>
      <c r="BZ221" s="124"/>
      <c r="CA221" s="124"/>
      <c r="CB221" s="124"/>
      <c r="CC221" s="124"/>
      <c r="CD221" s="124"/>
      <c r="CE221" s="124"/>
      <c r="CF221" s="124"/>
      <c r="CG221" s="124"/>
      <c r="CH221" s="124"/>
      <c r="CI221" s="124"/>
      <c r="CJ221" s="124"/>
      <c r="CK221" s="124"/>
      <c r="CL221" s="124"/>
      <c r="CM221" s="124"/>
      <c r="CN221" s="124"/>
      <c r="CO221" s="124"/>
      <c r="CP221" s="124"/>
      <c r="CQ221" s="124"/>
      <c r="CR221" s="124"/>
      <c r="CS221" s="124"/>
      <c r="CT221" s="124"/>
      <c r="CU221" s="124"/>
      <c r="CV221" s="124"/>
      <c r="CW221" s="124"/>
      <c r="CX221" s="124"/>
      <c r="CY221" s="124"/>
      <c r="CZ221" s="124"/>
      <c r="DA221" s="124"/>
      <c r="DB221" s="124"/>
    </row>
    <row r="222" spans="1:106" x14ac:dyDescent="0.15">
      <c r="A222" s="104">
        <v>221</v>
      </c>
      <c r="B222" s="270"/>
      <c r="C222" s="273"/>
      <c r="D222" s="202" t="s">
        <v>133</v>
      </c>
      <c r="E222" s="167"/>
      <c r="F222" s="204"/>
      <c r="G222" s="123" t="s">
        <v>31</v>
      </c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  <c r="AC222" s="123"/>
      <c r="AD222" s="123"/>
      <c r="AE222" s="123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123"/>
      <c r="AP222" s="123"/>
      <c r="AQ222" s="123"/>
      <c r="AR222" s="123"/>
      <c r="AS222" s="123"/>
      <c r="AT222" s="123"/>
      <c r="AU222" s="123"/>
      <c r="AV222" s="123"/>
      <c r="AW222" s="123"/>
      <c r="AX222" s="123"/>
      <c r="AY222" s="123"/>
      <c r="AZ222" s="123"/>
      <c r="BA222" s="123"/>
      <c r="BB222" s="123"/>
      <c r="BC222" s="123"/>
      <c r="BD222" s="123"/>
      <c r="BE222" s="123"/>
      <c r="BF222" s="123"/>
      <c r="BG222" s="123"/>
      <c r="BH222" s="123"/>
      <c r="BI222" s="123"/>
      <c r="BJ222" s="123"/>
      <c r="BK222" s="123"/>
      <c r="BL222" s="123"/>
      <c r="BM222" s="123"/>
      <c r="BN222" s="123"/>
      <c r="BO222" s="123"/>
      <c r="BP222" s="123"/>
      <c r="BQ222" s="123"/>
      <c r="BR222" s="123"/>
      <c r="BS222" s="123"/>
      <c r="BT222" s="123"/>
      <c r="BU222" s="123"/>
      <c r="BV222" s="123"/>
      <c r="BW222" s="123"/>
      <c r="BX222" s="123"/>
      <c r="BY222" s="123"/>
      <c r="BZ222" s="123"/>
      <c r="CA222" s="123"/>
      <c r="CB222" s="123"/>
      <c r="CC222" s="123"/>
      <c r="CD222" s="123"/>
      <c r="CE222" s="123"/>
      <c r="CF222" s="123"/>
      <c r="CG222" s="123"/>
      <c r="CH222" s="123"/>
      <c r="CI222" s="123"/>
      <c r="CJ222" s="123"/>
      <c r="CK222" s="123"/>
      <c r="CL222" s="123"/>
      <c r="CM222" s="123"/>
      <c r="CN222" s="123"/>
      <c r="CO222" s="123"/>
      <c r="CP222" s="123"/>
      <c r="CQ222" s="123"/>
      <c r="CR222" s="123"/>
      <c r="CS222" s="123"/>
      <c r="CT222" s="123"/>
      <c r="CU222" s="123"/>
      <c r="CV222" s="123"/>
      <c r="CW222" s="123"/>
      <c r="CX222" s="123"/>
      <c r="CY222" s="123"/>
      <c r="CZ222" s="123"/>
      <c r="DA222" s="123"/>
      <c r="DB222" s="123"/>
    </row>
    <row r="223" spans="1:106" x14ac:dyDescent="0.15">
      <c r="A223" s="104">
        <v>222</v>
      </c>
      <c r="B223" s="270"/>
      <c r="C223" s="273"/>
      <c r="D223" s="202" t="s">
        <v>62</v>
      </c>
      <c r="E223" s="167"/>
      <c r="F223" s="204"/>
      <c r="G223" s="123" t="s">
        <v>31</v>
      </c>
      <c r="H223" s="123" t="s">
        <v>31</v>
      </c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  <c r="AC223" s="123"/>
      <c r="AD223" s="123"/>
      <c r="AE223" s="123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123"/>
      <c r="AP223" s="123"/>
      <c r="AQ223" s="123"/>
      <c r="AR223" s="123"/>
      <c r="AS223" s="123"/>
      <c r="AT223" s="123"/>
      <c r="AU223" s="123"/>
      <c r="AV223" s="123"/>
      <c r="AW223" s="123"/>
      <c r="AX223" s="123"/>
      <c r="AY223" s="123"/>
      <c r="AZ223" s="123"/>
      <c r="BA223" s="123"/>
      <c r="BB223" s="123"/>
      <c r="BC223" s="123"/>
      <c r="BD223" s="123"/>
      <c r="BE223" s="123"/>
      <c r="BF223" s="123"/>
      <c r="BG223" s="123"/>
      <c r="BH223" s="123"/>
      <c r="BI223" s="123"/>
      <c r="BJ223" s="123"/>
      <c r="BK223" s="123"/>
      <c r="BL223" s="123"/>
      <c r="BM223" s="123"/>
      <c r="BN223" s="123"/>
      <c r="BO223" s="123"/>
      <c r="BP223" s="123"/>
      <c r="BQ223" s="123"/>
      <c r="BR223" s="123"/>
      <c r="BS223" s="123"/>
      <c r="BT223" s="123"/>
      <c r="BU223" s="123"/>
      <c r="BV223" s="123"/>
      <c r="BW223" s="123"/>
      <c r="BX223" s="123"/>
      <c r="BY223" s="123"/>
      <c r="BZ223" s="123"/>
      <c r="CA223" s="123"/>
      <c r="CB223" s="123"/>
      <c r="CC223" s="123"/>
      <c r="CD223" s="123"/>
      <c r="CE223" s="123"/>
      <c r="CF223" s="123"/>
      <c r="CG223" s="123"/>
      <c r="CH223" s="123"/>
      <c r="CI223" s="123"/>
      <c r="CJ223" s="123"/>
      <c r="CK223" s="123"/>
      <c r="CL223" s="123"/>
      <c r="CM223" s="123"/>
      <c r="CN223" s="123"/>
      <c r="CO223" s="123"/>
      <c r="CP223" s="123"/>
      <c r="CQ223" s="123"/>
      <c r="CR223" s="123"/>
      <c r="CS223" s="123"/>
      <c r="CT223" s="123"/>
      <c r="CU223" s="123"/>
      <c r="CV223" s="123"/>
      <c r="CW223" s="123"/>
      <c r="CX223" s="123"/>
      <c r="CY223" s="123"/>
      <c r="CZ223" s="123"/>
      <c r="DA223" s="123"/>
      <c r="DB223" s="123"/>
    </row>
    <row r="224" spans="1:106" ht="30" customHeight="1" x14ac:dyDescent="0.15">
      <c r="A224" s="104">
        <v>223</v>
      </c>
      <c r="B224" s="270"/>
      <c r="C224" s="273"/>
      <c r="D224" s="202" t="s">
        <v>297</v>
      </c>
      <c r="E224" s="167"/>
      <c r="F224" s="42" t="s">
        <v>730</v>
      </c>
      <c r="G224" s="37" t="s">
        <v>527</v>
      </c>
      <c r="H224" s="37" t="s">
        <v>527</v>
      </c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</row>
    <row r="225" spans="1:106" ht="51" customHeight="1" x14ac:dyDescent="0.15">
      <c r="A225" s="104">
        <v>224</v>
      </c>
      <c r="B225" s="270"/>
      <c r="C225" s="274"/>
      <c r="D225" s="188" t="s">
        <v>134</v>
      </c>
      <c r="E225" s="189"/>
      <c r="F225" s="7" t="s">
        <v>728</v>
      </c>
      <c r="G225" s="16" t="s">
        <v>528</v>
      </c>
      <c r="H225" s="16" t="s">
        <v>529</v>
      </c>
      <c r="I225" s="16" t="s">
        <v>689</v>
      </c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</row>
    <row r="226" spans="1:106" ht="13.5" customHeight="1" x14ac:dyDescent="0.15">
      <c r="A226" s="104">
        <v>225</v>
      </c>
      <c r="B226" s="270"/>
      <c r="C226" s="265" t="s">
        <v>136</v>
      </c>
      <c r="D226" s="198" t="s">
        <v>132</v>
      </c>
      <c r="E226" s="275"/>
      <c r="F226" s="203" t="s">
        <v>318</v>
      </c>
      <c r="G226" s="124"/>
      <c r="H226" s="124" t="s">
        <v>31</v>
      </c>
      <c r="I226" s="124" t="s">
        <v>639</v>
      </c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  <c r="AA226" s="124"/>
      <c r="AB226" s="124"/>
      <c r="AC226" s="124"/>
      <c r="AD226" s="124"/>
      <c r="AE226" s="124"/>
      <c r="AF226" s="124"/>
      <c r="AG226" s="124"/>
      <c r="AH226" s="124"/>
      <c r="AI226" s="124"/>
      <c r="AJ226" s="124"/>
      <c r="AK226" s="124"/>
      <c r="AL226" s="124"/>
      <c r="AM226" s="124"/>
      <c r="AN226" s="124"/>
      <c r="AO226" s="124"/>
      <c r="AP226" s="124"/>
      <c r="AQ226" s="124"/>
      <c r="AR226" s="124"/>
      <c r="AS226" s="124"/>
      <c r="AT226" s="124"/>
      <c r="AU226" s="124"/>
      <c r="AV226" s="124"/>
      <c r="AW226" s="124"/>
      <c r="AX226" s="124"/>
      <c r="AY226" s="124"/>
      <c r="AZ226" s="124"/>
      <c r="BA226" s="124"/>
      <c r="BB226" s="124"/>
      <c r="BC226" s="124"/>
      <c r="BD226" s="124"/>
      <c r="BE226" s="124"/>
      <c r="BF226" s="124"/>
      <c r="BG226" s="124"/>
      <c r="BH226" s="124"/>
      <c r="BI226" s="124"/>
      <c r="BJ226" s="124"/>
      <c r="BK226" s="124"/>
      <c r="BL226" s="124"/>
      <c r="BM226" s="124"/>
      <c r="BN226" s="124"/>
      <c r="BO226" s="124"/>
      <c r="BP226" s="124"/>
      <c r="BQ226" s="124"/>
      <c r="BR226" s="124"/>
      <c r="BS226" s="124"/>
      <c r="BT226" s="124"/>
      <c r="BU226" s="124"/>
      <c r="BV226" s="124"/>
      <c r="BW226" s="124"/>
      <c r="BX226" s="124"/>
      <c r="BY226" s="124"/>
      <c r="BZ226" s="124"/>
      <c r="CA226" s="124"/>
      <c r="CB226" s="124"/>
      <c r="CC226" s="124"/>
      <c r="CD226" s="124"/>
      <c r="CE226" s="124"/>
      <c r="CF226" s="124"/>
      <c r="CG226" s="124"/>
      <c r="CH226" s="124"/>
      <c r="CI226" s="124"/>
      <c r="CJ226" s="124"/>
      <c r="CK226" s="124"/>
      <c r="CL226" s="124"/>
      <c r="CM226" s="124"/>
      <c r="CN226" s="124"/>
      <c r="CO226" s="124"/>
      <c r="CP226" s="124"/>
      <c r="CQ226" s="124"/>
      <c r="CR226" s="124"/>
      <c r="CS226" s="124"/>
      <c r="CT226" s="124"/>
      <c r="CU226" s="124"/>
      <c r="CV226" s="124"/>
      <c r="CW226" s="124"/>
      <c r="CX226" s="124"/>
      <c r="CY226" s="124"/>
      <c r="CZ226" s="124"/>
      <c r="DA226" s="124"/>
      <c r="DB226" s="124"/>
    </row>
    <row r="227" spans="1:106" x14ac:dyDescent="0.15">
      <c r="A227" s="104">
        <v>226</v>
      </c>
      <c r="B227" s="270"/>
      <c r="C227" s="265"/>
      <c r="D227" s="202" t="s">
        <v>133</v>
      </c>
      <c r="E227" s="268"/>
      <c r="F227" s="204"/>
      <c r="G227" s="123"/>
      <c r="H227" s="123" t="s">
        <v>31</v>
      </c>
      <c r="I227" s="123" t="s">
        <v>639</v>
      </c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3"/>
      <c r="AC227" s="123"/>
      <c r="AD227" s="123"/>
      <c r="AE227" s="123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123"/>
      <c r="AP227" s="123"/>
      <c r="AQ227" s="123"/>
      <c r="AR227" s="123"/>
      <c r="AS227" s="123"/>
      <c r="AT227" s="123"/>
      <c r="AU227" s="123"/>
      <c r="AV227" s="123"/>
      <c r="AW227" s="123"/>
      <c r="AX227" s="123"/>
      <c r="AY227" s="123"/>
      <c r="AZ227" s="123"/>
      <c r="BA227" s="123"/>
      <c r="BB227" s="123"/>
      <c r="BC227" s="123"/>
      <c r="BD227" s="123"/>
      <c r="BE227" s="123"/>
      <c r="BF227" s="123"/>
      <c r="BG227" s="123"/>
      <c r="BH227" s="123"/>
      <c r="BI227" s="123"/>
      <c r="BJ227" s="123"/>
      <c r="BK227" s="123"/>
      <c r="BL227" s="123"/>
      <c r="BM227" s="123"/>
      <c r="BN227" s="123"/>
      <c r="BO227" s="123"/>
      <c r="BP227" s="123"/>
      <c r="BQ227" s="123"/>
      <c r="BR227" s="123"/>
      <c r="BS227" s="123"/>
      <c r="BT227" s="123"/>
      <c r="BU227" s="123"/>
      <c r="BV227" s="123"/>
      <c r="BW227" s="123"/>
      <c r="BX227" s="123"/>
      <c r="BY227" s="123"/>
      <c r="BZ227" s="123"/>
      <c r="CA227" s="123"/>
      <c r="CB227" s="123"/>
      <c r="CC227" s="123"/>
      <c r="CD227" s="123"/>
      <c r="CE227" s="123"/>
      <c r="CF227" s="123"/>
      <c r="CG227" s="123"/>
      <c r="CH227" s="123"/>
      <c r="CI227" s="123"/>
      <c r="CJ227" s="123"/>
      <c r="CK227" s="123"/>
      <c r="CL227" s="123"/>
      <c r="CM227" s="123"/>
      <c r="CN227" s="123"/>
      <c r="CO227" s="123"/>
      <c r="CP227" s="123"/>
      <c r="CQ227" s="123"/>
      <c r="CR227" s="123"/>
      <c r="CS227" s="123"/>
      <c r="CT227" s="123"/>
      <c r="CU227" s="123"/>
      <c r="CV227" s="123"/>
      <c r="CW227" s="123"/>
      <c r="CX227" s="123"/>
      <c r="CY227" s="123"/>
      <c r="CZ227" s="123"/>
      <c r="DA227" s="123"/>
      <c r="DB227" s="123"/>
    </row>
    <row r="228" spans="1:106" x14ac:dyDescent="0.15">
      <c r="A228" s="104">
        <v>227</v>
      </c>
      <c r="B228" s="270"/>
      <c r="C228" s="265"/>
      <c r="D228" s="202" t="s">
        <v>62</v>
      </c>
      <c r="E228" s="167"/>
      <c r="F228" s="204"/>
      <c r="G228" s="123" t="s">
        <v>31</v>
      </c>
      <c r="H228" s="123" t="s">
        <v>31</v>
      </c>
      <c r="I228" s="123" t="s">
        <v>639</v>
      </c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123"/>
      <c r="AE228" s="123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123"/>
      <c r="AP228" s="123"/>
      <c r="AQ228" s="123"/>
      <c r="AR228" s="123"/>
      <c r="AS228" s="123"/>
      <c r="AT228" s="123"/>
      <c r="AU228" s="123"/>
      <c r="AV228" s="123"/>
      <c r="AW228" s="123"/>
      <c r="AX228" s="123"/>
      <c r="AY228" s="123"/>
      <c r="AZ228" s="123"/>
      <c r="BA228" s="123"/>
      <c r="BB228" s="123"/>
      <c r="BC228" s="123"/>
      <c r="BD228" s="123"/>
      <c r="BE228" s="123"/>
      <c r="BF228" s="123"/>
      <c r="BG228" s="123"/>
      <c r="BH228" s="123"/>
      <c r="BI228" s="123"/>
      <c r="BJ228" s="123"/>
      <c r="BK228" s="123"/>
      <c r="BL228" s="123"/>
      <c r="BM228" s="123"/>
      <c r="BN228" s="123"/>
      <c r="BO228" s="123"/>
      <c r="BP228" s="123"/>
      <c r="BQ228" s="123"/>
      <c r="BR228" s="123"/>
      <c r="BS228" s="123"/>
      <c r="BT228" s="123"/>
      <c r="BU228" s="123"/>
      <c r="BV228" s="123"/>
      <c r="BW228" s="123"/>
      <c r="BX228" s="123"/>
      <c r="BY228" s="123"/>
      <c r="BZ228" s="123"/>
      <c r="CA228" s="123"/>
      <c r="CB228" s="123"/>
      <c r="CC228" s="123"/>
      <c r="CD228" s="123"/>
      <c r="CE228" s="123"/>
      <c r="CF228" s="123"/>
      <c r="CG228" s="123"/>
      <c r="CH228" s="123"/>
      <c r="CI228" s="123"/>
      <c r="CJ228" s="123"/>
      <c r="CK228" s="123"/>
      <c r="CL228" s="123"/>
      <c r="CM228" s="123"/>
      <c r="CN228" s="123"/>
      <c r="CO228" s="123"/>
      <c r="CP228" s="123"/>
      <c r="CQ228" s="123"/>
      <c r="CR228" s="123"/>
      <c r="CS228" s="123"/>
      <c r="CT228" s="123"/>
      <c r="CU228" s="123"/>
      <c r="CV228" s="123"/>
      <c r="CW228" s="123"/>
      <c r="CX228" s="123"/>
      <c r="CY228" s="123"/>
      <c r="CZ228" s="123"/>
      <c r="DA228" s="123"/>
      <c r="DB228" s="123"/>
    </row>
    <row r="229" spans="1:106" ht="30" customHeight="1" x14ac:dyDescent="0.15">
      <c r="A229" s="104">
        <v>228</v>
      </c>
      <c r="B229" s="270"/>
      <c r="C229" s="265"/>
      <c r="D229" s="202" t="s">
        <v>297</v>
      </c>
      <c r="E229" s="167"/>
      <c r="F229" s="42" t="s">
        <v>730</v>
      </c>
      <c r="G229" s="37" t="s">
        <v>530</v>
      </c>
      <c r="H229" s="37" t="s">
        <v>530</v>
      </c>
      <c r="I229" s="37" t="s">
        <v>530</v>
      </c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</row>
    <row r="230" spans="1:106" ht="51.75" customHeight="1" x14ac:dyDescent="0.15">
      <c r="A230" s="104">
        <v>229</v>
      </c>
      <c r="B230" s="271"/>
      <c r="C230" s="266"/>
      <c r="D230" s="188" t="s">
        <v>134</v>
      </c>
      <c r="E230" s="169"/>
      <c r="F230" s="7" t="s">
        <v>729</v>
      </c>
      <c r="G230" s="16" t="s">
        <v>531</v>
      </c>
      <c r="H230" s="16" t="s">
        <v>532</v>
      </c>
      <c r="I230" s="16" t="s">
        <v>690</v>
      </c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</row>
    <row r="231" spans="1:106" ht="13.5" customHeight="1" x14ac:dyDescent="0.15">
      <c r="A231" s="104">
        <v>230</v>
      </c>
      <c r="B231" s="279" t="s">
        <v>137</v>
      </c>
      <c r="C231" s="199" t="s">
        <v>138</v>
      </c>
      <c r="D231" s="198" t="s">
        <v>139</v>
      </c>
      <c r="E231" s="181"/>
      <c r="F231" s="259" t="s">
        <v>35</v>
      </c>
      <c r="G231" s="124" t="s">
        <v>31</v>
      </c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  <c r="AA231" s="124"/>
      <c r="AB231" s="124"/>
      <c r="AC231" s="124"/>
      <c r="AD231" s="124"/>
      <c r="AE231" s="124"/>
      <c r="AF231" s="124"/>
      <c r="AG231" s="124"/>
      <c r="AH231" s="124"/>
      <c r="AI231" s="124"/>
      <c r="AJ231" s="124"/>
      <c r="AK231" s="124"/>
      <c r="AL231" s="124"/>
      <c r="AM231" s="124"/>
      <c r="AN231" s="124"/>
      <c r="AO231" s="124"/>
      <c r="AP231" s="124"/>
      <c r="AQ231" s="124"/>
      <c r="AR231" s="124"/>
      <c r="AS231" s="124"/>
      <c r="AT231" s="124"/>
      <c r="AU231" s="124"/>
      <c r="AV231" s="124"/>
      <c r="AW231" s="124"/>
      <c r="AX231" s="124"/>
      <c r="AY231" s="124"/>
      <c r="AZ231" s="124"/>
      <c r="BA231" s="124"/>
      <c r="BB231" s="124"/>
      <c r="BC231" s="124"/>
      <c r="BD231" s="124"/>
      <c r="BE231" s="124"/>
      <c r="BF231" s="124"/>
      <c r="BG231" s="124"/>
      <c r="BH231" s="124"/>
      <c r="BI231" s="124"/>
      <c r="BJ231" s="124"/>
      <c r="BK231" s="124"/>
      <c r="BL231" s="124"/>
      <c r="BM231" s="124"/>
      <c r="BN231" s="124"/>
      <c r="BO231" s="124"/>
      <c r="BP231" s="124"/>
      <c r="BQ231" s="124"/>
      <c r="BR231" s="124"/>
      <c r="BS231" s="124"/>
      <c r="BT231" s="124"/>
      <c r="BU231" s="124"/>
      <c r="BV231" s="124"/>
      <c r="BW231" s="124"/>
      <c r="BX231" s="124"/>
      <c r="BY231" s="124"/>
      <c r="BZ231" s="124"/>
      <c r="CA231" s="124"/>
      <c r="CB231" s="124"/>
      <c r="CC231" s="124"/>
      <c r="CD231" s="124"/>
      <c r="CE231" s="124"/>
      <c r="CF231" s="124"/>
      <c r="CG231" s="124"/>
      <c r="CH231" s="124"/>
      <c r="CI231" s="124"/>
      <c r="CJ231" s="124"/>
      <c r="CK231" s="124"/>
      <c r="CL231" s="124"/>
      <c r="CM231" s="124"/>
      <c r="CN231" s="124"/>
      <c r="CO231" s="124"/>
      <c r="CP231" s="124"/>
      <c r="CQ231" s="124"/>
      <c r="CR231" s="124"/>
      <c r="CS231" s="124"/>
      <c r="CT231" s="124"/>
      <c r="CU231" s="124"/>
      <c r="CV231" s="124"/>
      <c r="CW231" s="124"/>
      <c r="CX231" s="124"/>
      <c r="CY231" s="124"/>
      <c r="CZ231" s="124"/>
      <c r="DA231" s="124"/>
      <c r="DB231" s="124"/>
    </row>
    <row r="232" spans="1:106" ht="13.5" customHeight="1" x14ac:dyDescent="0.15">
      <c r="A232" s="104">
        <v>231</v>
      </c>
      <c r="B232" s="280"/>
      <c r="C232" s="265"/>
      <c r="D232" s="202" t="s">
        <v>140</v>
      </c>
      <c r="E232" s="167"/>
      <c r="F232" s="205"/>
      <c r="G232" s="123"/>
      <c r="H232" s="123" t="s">
        <v>31</v>
      </c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3"/>
      <c r="AC232" s="123"/>
      <c r="AD232" s="123"/>
      <c r="AE232" s="123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123"/>
      <c r="AP232" s="123"/>
      <c r="AQ232" s="123"/>
      <c r="AR232" s="123"/>
      <c r="AS232" s="123"/>
      <c r="AT232" s="123"/>
      <c r="AU232" s="123"/>
      <c r="AV232" s="123"/>
      <c r="AW232" s="123"/>
      <c r="AX232" s="123"/>
      <c r="AY232" s="123"/>
      <c r="AZ232" s="123"/>
      <c r="BA232" s="123"/>
      <c r="BB232" s="123"/>
      <c r="BC232" s="123"/>
      <c r="BD232" s="123"/>
      <c r="BE232" s="123"/>
      <c r="BF232" s="123"/>
      <c r="BG232" s="123"/>
      <c r="BH232" s="123"/>
      <c r="BI232" s="123"/>
      <c r="BJ232" s="123"/>
      <c r="BK232" s="123"/>
      <c r="BL232" s="123"/>
      <c r="BM232" s="123"/>
      <c r="BN232" s="123"/>
      <c r="BO232" s="123"/>
      <c r="BP232" s="123"/>
      <c r="BQ232" s="123"/>
      <c r="BR232" s="123"/>
      <c r="BS232" s="123"/>
      <c r="BT232" s="123"/>
      <c r="BU232" s="123"/>
      <c r="BV232" s="123"/>
      <c r="BW232" s="123"/>
      <c r="BX232" s="123"/>
      <c r="BY232" s="123"/>
      <c r="BZ232" s="123"/>
      <c r="CA232" s="123"/>
      <c r="CB232" s="123"/>
      <c r="CC232" s="123"/>
      <c r="CD232" s="123"/>
      <c r="CE232" s="123"/>
      <c r="CF232" s="123"/>
      <c r="CG232" s="123"/>
      <c r="CH232" s="123"/>
      <c r="CI232" s="123"/>
      <c r="CJ232" s="123"/>
      <c r="CK232" s="123"/>
      <c r="CL232" s="123"/>
      <c r="CM232" s="123"/>
      <c r="CN232" s="123"/>
      <c r="CO232" s="123"/>
      <c r="CP232" s="123"/>
      <c r="CQ232" s="123"/>
      <c r="CR232" s="123"/>
      <c r="CS232" s="123"/>
      <c r="CT232" s="123"/>
      <c r="CU232" s="123"/>
      <c r="CV232" s="123"/>
      <c r="CW232" s="123"/>
      <c r="CX232" s="123"/>
      <c r="CY232" s="123"/>
      <c r="CZ232" s="123"/>
      <c r="DA232" s="123"/>
      <c r="DB232" s="123"/>
    </row>
    <row r="233" spans="1:106" x14ac:dyDescent="0.15">
      <c r="A233" s="104">
        <v>232</v>
      </c>
      <c r="B233" s="280"/>
      <c r="C233" s="265"/>
      <c r="D233" s="202" t="s">
        <v>141</v>
      </c>
      <c r="E233" s="167"/>
      <c r="F233" s="205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123"/>
      <c r="AC233" s="123"/>
      <c r="AD233" s="123"/>
      <c r="AE233" s="123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123"/>
      <c r="AP233" s="123"/>
      <c r="AQ233" s="123"/>
      <c r="AR233" s="123"/>
      <c r="AS233" s="123"/>
      <c r="AT233" s="123"/>
      <c r="AU233" s="123"/>
      <c r="AV233" s="123"/>
      <c r="AW233" s="123"/>
      <c r="AX233" s="123"/>
      <c r="AY233" s="123"/>
      <c r="AZ233" s="123"/>
      <c r="BA233" s="123"/>
      <c r="BB233" s="123"/>
      <c r="BC233" s="123"/>
      <c r="BD233" s="123"/>
      <c r="BE233" s="123"/>
      <c r="BF233" s="123"/>
      <c r="BG233" s="123"/>
      <c r="BH233" s="123"/>
      <c r="BI233" s="123"/>
      <c r="BJ233" s="123"/>
      <c r="BK233" s="123"/>
      <c r="BL233" s="123"/>
      <c r="BM233" s="123"/>
      <c r="BN233" s="123"/>
      <c r="BO233" s="123"/>
      <c r="BP233" s="123"/>
      <c r="BQ233" s="123"/>
      <c r="BR233" s="123"/>
      <c r="BS233" s="123"/>
      <c r="BT233" s="123"/>
      <c r="BU233" s="123"/>
      <c r="BV233" s="123"/>
      <c r="BW233" s="123"/>
      <c r="BX233" s="123"/>
      <c r="BY233" s="123"/>
      <c r="BZ233" s="123"/>
      <c r="CA233" s="123"/>
      <c r="CB233" s="123"/>
      <c r="CC233" s="123"/>
      <c r="CD233" s="123"/>
      <c r="CE233" s="123"/>
      <c r="CF233" s="123"/>
      <c r="CG233" s="123"/>
      <c r="CH233" s="123"/>
      <c r="CI233" s="123"/>
      <c r="CJ233" s="123"/>
      <c r="CK233" s="123"/>
      <c r="CL233" s="123"/>
      <c r="CM233" s="123"/>
      <c r="CN233" s="123"/>
      <c r="CO233" s="123"/>
      <c r="CP233" s="123"/>
      <c r="CQ233" s="123"/>
      <c r="CR233" s="123"/>
      <c r="CS233" s="123"/>
      <c r="CT233" s="123"/>
      <c r="CU233" s="123"/>
      <c r="CV233" s="123"/>
      <c r="CW233" s="123"/>
      <c r="CX233" s="123"/>
      <c r="CY233" s="123"/>
      <c r="CZ233" s="123"/>
      <c r="DA233" s="123"/>
      <c r="DB233" s="123"/>
    </row>
    <row r="234" spans="1:106" x14ac:dyDescent="0.15">
      <c r="A234" s="104">
        <v>233</v>
      </c>
      <c r="B234" s="280"/>
      <c r="C234" s="265"/>
      <c r="D234" s="282" t="s">
        <v>316</v>
      </c>
      <c r="E234" s="283"/>
      <c r="F234" s="205" t="s">
        <v>81</v>
      </c>
      <c r="G234" s="123" t="s">
        <v>31</v>
      </c>
      <c r="H234" s="123"/>
      <c r="I234" s="123" t="s">
        <v>639</v>
      </c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  <c r="AC234" s="123"/>
      <c r="AD234" s="123"/>
      <c r="AE234" s="123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123"/>
      <c r="AP234" s="123"/>
      <c r="AQ234" s="123"/>
      <c r="AR234" s="123"/>
      <c r="AS234" s="123"/>
      <c r="AT234" s="123"/>
      <c r="AU234" s="123"/>
      <c r="AV234" s="123"/>
      <c r="AW234" s="123"/>
      <c r="AX234" s="123"/>
      <c r="AY234" s="123"/>
      <c r="AZ234" s="123"/>
      <c r="BA234" s="123"/>
      <c r="BB234" s="123"/>
      <c r="BC234" s="123"/>
      <c r="BD234" s="123"/>
      <c r="BE234" s="123"/>
      <c r="BF234" s="123"/>
      <c r="BG234" s="123"/>
      <c r="BH234" s="123"/>
      <c r="BI234" s="123"/>
      <c r="BJ234" s="123"/>
      <c r="BK234" s="123"/>
      <c r="BL234" s="123"/>
      <c r="BM234" s="123"/>
      <c r="BN234" s="123"/>
      <c r="BO234" s="123"/>
      <c r="BP234" s="123"/>
      <c r="BQ234" s="123"/>
      <c r="BR234" s="123"/>
      <c r="BS234" s="123"/>
      <c r="BT234" s="123"/>
      <c r="BU234" s="123"/>
      <c r="BV234" s="123"/>
      <c r="BW234" s="123"/>
      <c r="BX234" s="123"/>
      <c r="BY234" s="123"/>
      <c r="BZ234" s="123"/>
      <c r="CA234" s="123"/>
      <c r="CB234" s="123"/>
      <c r="CC234" s="123"/>
      <c r="CD234" s="123"/>
      <c r="CE234" s="123"/>
      <c r="CF234" s="123"/>
      <c r="CG234" s="123"/>
      <c r="CH234" s="123"/>
      <c r="CI234" s="123"/>
      <c r="CJ234" s="123"/>
      <c r="CK234" s="123"/>
      <c r="CL234" s="123"/>
      <c r="CM234" s="123"/>
      <c r="CN234" s="123"/>
      <c r="CO234" s="123"/>
      <c r="CP234" s="123"/>
      <c r="CQ234" s="123"/>
      <c r="CR234" s="123"/>
      <c r="CS234" s="123"/>
      <c r="CT234" s="123"/>
      <c r="CU234" s="123"/>
      <c r="CV234" s="123"/>
      <c r="CW234" s="123"/>
      <c r="CX234" s="123"/>
      <c r="CY234" s="123"/>
      <c r="CZ234" s="123"/>
      <c r="DA234" s="123"/>
      <c r="DB234" s="123"/>
    </row>
    <row r="235" spans="1:106" ht="13.5" customHeight="1" x14ac:dyDescent="0.15">
      <c r="A235" s="104">
        <v>234</v>
      </c>
      <c r="B235" s="280"/>
      <c r="C235" s="265"/>
      <c r="D235" s="282" t="s">
        <v>317</v>
      </c>
      <c r="E235" s="284"/>
      <c r="F235" s="205"/>
      <c r="G235" s="123"/>
      <c r="H235" s="123" t="s">
        <v>31</v>
      </c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  <c r="AC235" s="123"/>
      <c r="AD235" s="123"/>
      <c r="AE235" s="123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123"/>
      <c r="AP235" s="123"/>
      <c r="AQ235" s="123"/>
      <c r="AR235" s="123"/>
      <c r="AS235" s="123"/>
      <c r="AT235" s="123"/>
      <c r="AU235" s="123"/>
      <c r="AV235" s="123"/>
      <c r="AW235" s="123"/>
      <c r="AX235" s="123"/>
      <c r="AY235" s="123"/>
      <c r="AZ235" s="123"/>
      <c r="BA235" s="123"/>
      <c r="BB235" s="123"/>
      <c r="BC235" s="123"/>
      <c r="BD235" s="123"/>
      <c r="BE235" s="123"/>
      <c r="BF235" s="123"/>
      <c r="BG235" s="123"/>
      <c r="BH235" s="123"/>
      <c r="BI235" s="123"/>
      <c r="BJ235" s="123"/>
      <c r="BK235" s="123"/>
      <c r="BL235" s="123"/>
      <c r="BM235" s="123"/>
      <c r="BN235" s="123"/>
      <c r="BO235" s="123"/>
      <c r="BP235" s="123"/>
      <c r="BQ235" s="123"/>
      <c r="BR235" s="123"/>
      <c r="BS235" s="123"/>
      <c r="BT235" s="123"/>
      <c r="BU235" s="123"/>
      <c r="BV235" s="123"/>
      <c r="BW235" s="123"/>
      <c r="BX235" s="123"/>
      <c r="BY235" s="123"/>
      <c r="BZ235" s="123"/>
      <c r="CA235" s="123"/>
      <c r="CB235" s="123"/>
      <c r="CC235" s="123"/>
      <c r="CD235" s="123"/>
      <c r="CE235" s="123"/>
      <c r="CF235" s="123"/>
      <c r="CG235" s="123"/>
      <c r="CH235" s="123"/>
      <c r="CI235" s="123"/>
      <c r="CJ235" s="123"/>
      <c r="CK235" s="123"/>
      <c r="CL235" s="123"/>
      <c r="CM235" s="123"/>
      <c r="CN235" s="123"/>
      <c r="CO235" s="123"/>
      <c r="CP235" s="123"/>
      <c r="CQ235" s="123"/>
      <c r="CR235" s="123"/>
      <c r="CS235" s="123"/>
      <c r="CT235" s="123"/>
      <c r="CU235" s="123"/>
      <c r="CV235" s="123"/>
      <c r="CW235" s="123"/>
      <c r="CX235" s="123"/>
      <c r="CY235" s="123"/>
      <c r="CZ235" s="123"/>
      <c r="DA235" s="123"/>
      <c r="DB235" s="123"/>
    </row>
    <row r="236" spans="1:106" x14ac:dyDescent="0.15">
      <c r="A236" s="104">
        <v>235</v>
      </c>
      <c r="B236" s="280"/>
      <c r="C236" s="265"/>
      <c r="D236" s="202" t="s">
        <v>143</v>
      </c>
      <c r="E236" s="167"/>
      <c r="F236" s="205"/>
      <c r="G236" s="123"/>
      <c r="H236" s="123" t="s">
        <v>31</v>
      </c>
      <c r="I236" s="123" t="s">
        <v>639</v>
      </c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23"/>
      <c r="AD236" s="123"/>
      <c r="AE236" s="123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123"/>
      <c r="AP236" s="123"/>
      <c r="AQ236" s="123"/>
      <c r="AR236" s="123"/>
      <c r="AS236" s="123"/>
      <c r="AT236" s="123"/>
      <c r="AU236" s="123"/>
      <c r="AV236" s="123"/>
      <c r="AW236" s="123"/>
      <c r="AX236" s="123"/>
      <c r="AY236" s="123"/>
      <c r="AZ236" s="123"/>
      <c r="BA236" s="123"/>
      <c r="BB236" s="123"/>
      <c r="BC236" s="123"/>
      <c r="BD236" s="123"/>
      <c r="BE236" s="123"/>
      <c r="BF236" s="123"/>
      <c r="BG236" s="123"/>
      <c r="BH236" s="123"/>
      <c r="BI236" s="123"/>
      <c r="BJ236" s="123"/>
      <c r="BK236" s="123"/>
      <c r="BL236" s="123"/>
      <c r="BM236" s="123"/>
      <c r="BN236" s="123"/>
      <c r="BO236" s="123"/>
      <c r="BP236" s="123"/>
      <c r="BQ236" s="123"/>
      <c r="BR236" s="123"/>
      <c r="BS236" s="123"/>
      <c r="BT236" s="123"/>
      <c r="BU236" s="123"/>
      <c r="BV236" s="123"/>
      <c r="BW236" s="123"/>
      <c r="BX236" s="123"/>
      <c r="BY236" s="123"/>
      <c r="BZ236" s="123"/>
      <c r="CA236" s="123"/>
      <c r="CB236" s="123"/>
      <c r="CC236" s="123"/>
      <c r="CD236" s="123"/>
      <c r="CE236" s="123"/>
      <c r="CF236" s="123"/>
      <c r="CG236" s="123"/>
      <c r="CH236" s="123"/>
      <c r="CI236" s="123"/>
      <c r="CJ236" s="123"/>
      <c r="CK236" s="123"/>
      <c r="CL236" s="123"/>
      <c r="CM236" s="123"/>
      <c r="CN236" s="123"/>
      <c r="CO236" s="123"/>
      <c r="CP236" s="123"/>
      <c r="CQ236" s="123"/>
      <c r="CR236" s="123"/>
      <c r="CS236" s="123"/>
      <c r="CT236" s="123"/>
      <c r="CU236" s="123"/>
      <c r="CV236" s="123"/>
      <c r="CW236" s="123"/>
      <c r="CX236" s="123"/>
      <c r="CY236" s="123"/>
      <c r="CZ236" s="123"/>
      <c r="DA236" s="123"/>
      <c r="DB236" s="123"/>
    </row>
    <row r="237" spans="1:106" ht="13.5" customHeight="1" x14ac:dyDescent="0.15">
      <c r="A237" s="104">
        <v>236</v>
      </c>
      <c r="B237" s="280"/>
      <c r="C237" s="265"/>
      <c r="D237" s="202" t="s">
        <v>144</v>
      </c>
      <c r="E237" s="167"/>
      <c r="F237" s="205"/>
      <c r="G237" s="123"/>
      <c r="H237" s="123" t="s">
        <v>31</v>
      </c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  <c r="AB237" s="123"/>
      <c r="AC237" s="123"/>
      <c r="AD237" s="123"/>
      <c r="AE237" s="123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123"/>
      <c r="AP237" s="123"/>
      <c r="AQ237" s="123"/>
      <c r="AR237" s="123"/>
      <c r="AS237" s="123"/>
      <c r="AT237" s="123"/>
      <c r="AU237" s="123"/>
      <c r="AV237" s="123"/>
      <c r="AW237" s="123"/>
      <c r="AX237" s="123"/>
      <c r="AY237" s="123"/>
      <c r="AZ237" s="123"/>
      <c r="BA237" s="123"/>
      <c r="BB237" s="123"/>
      <c r="BC237" s="123"/>
      <c r="BD237" s="123"/>
      <c r="BE237" s="123"/>
      <c r="BF237" s="123"/>
      <c r="BG237" s="123"/>
      <c r="BH237" s="123"/>
      <c r="BI237" s="123"/>
      <c r="BJ237" s="123"/>
      <c r="BK237" s="123"/>
      <c r="BL237" s="123"/>
      <c r="BM237" s="123"/>
      <c r="BN237" s="123"/>
      <c r="BO237" s="123"/>
      <c r="BP237" s="123"/>
      <c r="BQ237" s="123"/>
      <c r="BR237" s="123"/>
      <c r="BS237" s="123"/>
      <c r="BT237" s="123"/>
      <c r="BU237" s="123"/>
      <c r="BV237" s="123"/>
      <c r="BW237" s="123"/>
      <c r="BX237" s="123"/>
      <c r="BY237" s="123"/>
      <c r="BZ237" s="123"/>
      <c r="CA237" s="123"/>
      <c r="CB237" s="123"/>
      <c r="CC237" s="123"/>
      <c r="CD237" s="123"/>
      <c r="CE237" s="123"/>
      <c r="CF237" s="123"/>
      <c r="CG237" s="123"/>
      <c r="CH237" s="123"/>
      <c r="CI237" s="123"/>
      <c r="CJ237" s="123"/>
      <c r="CK237" s="123"/>
      <c r="CL237" s="123"/>
      <c r="CM237" s="123"/>
      <c r="CN237" s="123"/>
      <c r="CO237" s="123"/>
      <c r="CP237" s="123"/>
      <c r="CQ237" s="123"/>
      <c r="CR237" s="123"/>
      <c r="CS237" s="123"/>
      <c r="CT237" s="123"/>
      <c r="CU237" s="123"/>
      <c r="CV237" s="123"/>
      <c r="CW237" s="123"/>
      <c r="CX237" s="123"/>
      <c r="CY237" s="123"/>
      <c r="CZ237" s="123"/>
      <c r="DA237" s="123"/>
      <c r="DB237" s="123"/>
    </row>
    <row r="238" spans="1:106" x14ac:dyDescent="0.15">
      <c r="A238" s="104">
        <v>237</v>
      </c>
      <c r="B238" s="280"/>
      <c r="C238" s="265"/>
      <c r="D238" s="188" t="s">
        <v>63</v>
      </c>
      <c r="E238" s="189"/>
      <c r="F238" s="7" t="s">
        <v>731</v>
      </c>
      <c r="G238" s="16" t="s">
        <v>533</v>
      </c>
      <c r="H238" s="16" t="s">
        <v>534</v>
      </c>
      <c r="I238" s="16" t="s">
        <v>691</v>
      </c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</row>
    <row r="239" spans="1:106" x14ac:dyDescent="0.15">
      <c r="A239" s="104">
        <v>238</v>
      </c>
      <c r="B239" s="280"/>
      <c r="C239" s="249" t="s">
        <v>145</v>
      </c>
      <c r="D239" s="285" t="s">
        <v>139</v>
      </c>
      <c r="E239" s="286"/>
      <c r="F239" s="162" t="s">
        <v>35</v>
      </c>
      <c r="G239" s="124"/>
      <c r="H239" s="124"/>
      <c r="I239" s="124" t="s">
        <v>639</v>
      </c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/>
      <c r="AB239" s="124"/>
      <c r="AC239" s="124"/>
      <c r="AD239" s="124"/>
      <c r="AE239" s="124"/>
      <c r="AF239" s="124"/>
      <c r="AG239" s="124"/>
      <c r="AH239" s="124"/>
      <c r="AI239" s="124"/>
      <c r="AJ239" s="124"/>
      <c r="AK239" s="124"/>
      <c r="AL239" s="124"/>
      <c r="AM239" s="124"/>
      <c r="AN239" s="124"/>
      <c r="AO239" s="124"/>
      <c r="AP239" s="124"/>
      <c r="AQ239" s="124"/>
      <c r="AR239" s="124"/>
      <c r="AS239" s="124"/>
      <c r="AT239" s="124"/>
      <c r="AU239" s="124"/>
      <c r="AV239" s="124"/>
      <c r="AW239" s="124"/>
      <c r="AX239" s="124"/>
      <c r="AY239" s="124"/>
      <c r="AZ239" s="124"/>
      <c r="BA239" s="124"/>
      <c r="BB239" s="124"/>
      <c r="BC239" s="124"/>
      <c r="BD239" s="124"/>
      <c r="BE239" s="124"/>
      <c r="BF239" s="124"/>
      <c r="BG239" s="124"/>
      <c r="BH239" s="124"/>
      <c r="BI239" s="124"/>
      <c r="BJ239" s="124"/>
      <c r="BK239" s="124"/>
      <c r="BL239" s="124"/>
      <c r="BM239" s="124"/>
      <c r="BN239" s="124"/>
      <c r="BO239" s="124"/>
      <c r="BP239" s="124"/>
      <c r="BQ239" s="124"/>
      <c r="BR239" s="124"/>
      <c r="BS239" s="124"/>
      <c r="BT239" s="124"/>
      <c r="BU239" s="124"/>
      <c r="BV239" s="124"/>
      <c r="BW239" s="124"/>
      <c r="BX239" s="124"/>
      <c r="BY239" s="124"/>
      <c r="BZ239" s="124"/>
      <c r="CA239" s="124"/>
      <c r="CB239" s="124"/>
      <c r="CC239" s="124"/>
      <c r="CD239" s="124"/>
      <c r="CE239" s="124"/>
      <c r="CF239" s="124"/>
      <c r="CG239" s="124"/>
      <c r="CH239" s="124"/>
      <c r="CI239" s="124"/>
      <c r="CJ239" s="124"/>
      <c r="CK239" s="124"/>
      <c r="CL239" s="124"/>
      <c r="CM239" s="124"/>
      <c r="CN239" s="124"/>
      <c r="CO239" s="124"/>
      <c r="CP239" s="124"/>
      <c r="CQ239" s="124"/>
      <c r="CR239" s="124"/>
      <c r="CS239" s="124"/>
      <c r="CT239" s="124"/>
      <c r="CU239" s="124"/>
      <c r="CV239" s="124"/>
      <c r="CW239" s="124"/>
      <c r="CX239" s="124"/>
      <c r="CY239" s="124"/>
      <c r="CZ239" s="124"/>
      <c r="DA239" s="124"/>
      <c r="DB239" s="124"/>
    </row>
    <row r="240" spans="1:106" x14ac:dyDescent="0.15">
      <c r="A240" s="104">
        <v>239</v>
      </c>
      <c r="B240" s="280"/>
      <c r="C240" s="250"/>
      <c r="D240" s="278" t="s">
        <v>140</v>
      </c>
      <c r="E240" s="247"/>
      <c r="F240" s="163"/>
      <c r="G240" s="123" t="s">
        <v>31</v>
      </c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123"/>
      <c r="AC240" s="123"/>
      <c r="AD240" s="123"/>
      <c r="AE240" s="123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123"/>
      <c r="AP240" s="123"/>
      <c r="AQ240" s="123"/>
      <c r="AR240" s="123"/>
      <c r="AS240" s="123"/>
      <c r="AT240" s="123"/>
      <c r="AU240" s="123"/>
      <c r="AV240" s="123"/>
      <c r="AW240" s="123"/>
      <c r="AX240" s="123"/>
      <c r="AY240" s="123"/>
      <c r="AZ240" s="123"/>
      <c r="BA240" s="123"/>
      <c r="BB240" s="123"/>
      <c r="BC240" s="123"/>
      <c r="BD240" s="123"/>
      <c r="BE240" s="123"/>
      <c r="BF240" s="123"/>
      <c r="BG240" s="123"/>
      <c r="BH240" s="123"/>
      <c r="BI240" s="123"/>
      <c r="BJ240" s="123"/>
      <c r="BK240" s="123"/>
      <c r="BL240" s="123"/>
      <c r="BM240" s="123"/>
      <c r="BN240" s="123"/>
      <c r="BO240" s="123"/>
      <c r="BP240" s="123"/>
      <c r="BQ240" s="123"/>
      <c r="BR240" s="123"/>
      <c r="BS240" s="123"/>
      <c r="BT240" s="123"/>
      <c r="BU240" s="123"/>
      <c r="BV240" s="123"/>
      <c r="BW240" s="123"/>
      <c r="BX240" s="123"/>
      <c r="BY240" s="123"/>
      <c r="BZ240" s="123"/>
      <c r="CA240" s="123"/>
      <c r="CB240" s="123"/>
      <c r="CC240" s="123"/>
      <c r="CD240" s="123"/>
      <c r="CE240" s="123"/>
      <c r="CF240" s="123"/>
      <c r="CG240" s="123"/>
      <c r="CH240" s="123"/>
      <c r="CI240" s="123"/>
      <c r="CJ240" s="123"/>
      <c r="CK240" s="123"/>
      <c r="CL240" s="123"/>
      <c r="CM240" s="123"/>
      <c r="CN240" s="123"/>
      <c r="CO240" s="123"/>
      <c r="CP240" s="123"/>
      <c r="CQ240" s="123"/>
      <c r="CR240" s="123"/>
      <c r="CS240" s="123"/>
      <c r="CT240" s="123"/>
      <c r="CU240" s="123"/>
      <c r="CV240" s="123"/>
      <c r="CW240" s="123"/>
      <c r="CX240" s="123"/>
      <c r="CY240" s="123"/>
      <c r="CZ240" s="123"/>
      <c r="DA240" s="123"/>
      <c r="DB240" s="123"/>
    </row>
    <row r="241" spans="1:106" x14ac:dyDescent="0.15">
      <c r="A241" s="104">
        <v>240</v>
      </c>
      <c r="B241" s="280"/>
      <c r="C241" s="250"/>
      <c r="D241" s="278" t="s">
        <v>141</v>
      </c>
      <c r="E241" s="247"/>
      <c r="F241" s="215"/>
      <c r="G241" s="123"/>
      <c r="H241" s="123" t="s">
        <v>31</v>
      </c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  <c r="AA241" s="123"/>
      <c r="AB241" s="123"/>
      <c r="AC241" s="123"/>
      <c r="AD241" s="123"/>
      <c r="AE241" s="123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123"/>
      <c r="AP241" s="123"/>
      <c r="AQ241" s="123"/>
      <c r="AR241" s="123"/>
      <c r="AS241" s="123"/>
      <c r="AT241" s="123"/>
      <c r="AU241" s="123"/>
      <c r="AV241" s="123"/>
      <c r="AW241" s="123"/>
      <c r="AX241" s="123"/>
      <c r="AY241" s="123"/>
      <c r="AZ241" s="123"/>
      <c r="BA241" s="123"/>
      <c r="BB241" s="123"/>
      <c r="BC241" s="123"/>
      <c r="BD241" s="123"/>
      <c r="BE241" s="123"/>
      <c r="BF241" s="123"/>
      <c r="BG241" s="123"/>
      <c r="BH241" s="123"/>
      <c r="BI241" s="123"/>
      <c r="BJ241" s="123"/>
      <c r="BK241" s="123"/>
      <c r="BL241" s="123"/>
      <c r="BM241" s="123"/>
      <c r="BN241" s="123"/>
      <c r="BO241" s="123"/>
      <c r="BP241" s="123"/>
      <c r="BQ241" s="123"/>
      <c r="BR241" s="123"/>
      <c r="BS241" s="123"/>
      <c r="BT241" s="123"/>
      <c r="BU241" s="123"/>
      <c r="BV241" s="123"/>
      <c r="BW241" s="123"/>
      <c r="BX241" s="123"/>
      <c r="BY241" s="123"/>
      <c r="BZ241" s="123"/>
      <c r="CA241" s="123"/>
      <c r="CB241" s="123"/>
      <c r="CC241" s="123"/>
      <c r="CD241" s="123"/>
      <c r="CE241" s="123"/>
      <c r="CF241" s="123"/>
      <c r="CG241" s="123"/>
      <c r="CH241" s="123"/>
      <c r="CI241" s="123"/>
      <c r="CJ241" s="123"/>
      <c r="CK241" s="123"/>
      <c r="CL241" s="123"/>
      <c r="CM241" s="123"/>
      <c r="CN241" s="123"/>
      <c r="CO241" s="123"/>
      <c r="CP241" s="123"/>
      <c r="CQ241" s="123"/>
      <c r="CR241" s="123"/>
      <c r="CS241" s="123"/>
      <c r="CT241" s="123"/>
      <c r="CU241" s="123"/>
      <c r="CV241" s="123"/>
      <c r="CW241" s="123"/>
      <c r="CX241" s="123"/>
      <c r="CY241" s="123"/>
      <c r="CZ241" s="123"/>
      <c r="DA241" s="123"/>
      <c r="DB241" s="123"/>
    </row>
    <row r="242" spans="1:106" ht="51.75" customHeight="1" x14ac:dyDescent="0.15">
      <c r="A242" s="104">
        <v>241</v>
      </c>
      <c r="B242" s="280"/>
      <c r="C242" s="251"/>
      <c r="D242" s="188" t="s">
        <v>63</v>
      </c>
      <c r="E242" s="169"/>
      <c r="F242" s="108" t="s">
        <v>726</v>
      </c>
      <c r="G242" s="16" t="s">
        <v>535</v>
      </c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</row>
    <row r="243" spans="1:106" x14ac:dyDescent="0.15">
      <c r="A243" s="104">
        <v>242</v>
      </c>
      <c r="B243" s="280"/>
      <c r="C243" s="194" t="s">
        <v>146</v>
      </c>
      <c r="D243" s="198" t="s">
        <v>139</v>
      </c>
      <c r="E243" s="181"/>
      <c r="F243" s="259" t="s">
        <v>35</v>
      </c>
      <c r="G243" s="124"/>
      <c r="H243" s="124" t="s">
        <v>31</v>
      </c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  <c r="AA243" s="124"/>
      <c r="AB243" s="124"/>
      <c r="AC243" s="124"/>
      <c r="AD243" s="124"/>
      <c r="AE243" s="124"/>
      <c r="AF243" s="124"/>
      <c r="AG243" s="124"/>
      <c r="AH243" s="124"/>
      <c r="AI243" s="124"/>
      <c r="AJ243" s="124"/>
      <c r="AK243" s="124"/>
      <c r="AL243" s="124"/>
      <c r="AM243" s="124"/>
      <c r="AN243" s="124"/>
      <c r="AO243" s="124"/>
      <c r="AP243" s="124"/>
      <c r="AQ243" s="124"/>
      <c r="AR243" s="124"/>
      <c r="AS243" s="124"/>
      <c r="AT243" s="124"/>
      <c r="AU243" s="124"/>
      <c r="AV243" s="124"/>
      <c r="AW243" s="124"/>
      <c r="AX243" s="124"/>
      <c r="AY243" s="124"/>
      <c r="AZ243" s="124"/>
      <c r="BA243" s="124"/>
      <c r="BB243" s="124"/>
      <c r="BC243" s="124"/>
      <c r="BD243" s="124"/>
      <c r="BE243" s="124"/>
      <c r="BF243" s="124"/>
      <c r="BG243" s="124"/>
      <c r="BH243" s="124"/>
      <c r="BI243" s="124"/>
      <c r="BJ243" s="124"/>
      <c r="BK243" s="124"/>
      <c r="BL243" s="124"/>
      <c r="BM243" s="124"/>
      <c r="BN243" s="124"/>
      <c r="BO243" s="124"/>
      <c r="BP243" s="124"/>
      <c r="BQ243" s="124"/>
      <c r="BR243" s="124"/>
      <c r="BS243" s="124"/>
      <c r="BT243" s="124"/>
      <c r="BU243" s="124"/>
      <c r="BV243" s="124"/>
      <c r="BW243" s="124"/>
      <c r="BX243" s="124"/>
      <c r="BY243" s="124"/>
      <c r="BZ243" s="124"/>
      <c r="CA243" s="124"/>
      <c r="CB243" s="124"/>
      <c r="CC243" s="124"/>
      <c r="CD243" s="124"/>
      <c r="CE243" s="124"/>
      <c r="CF243" s="124"/>
      <c r="CG243" s="124"/>
      <c r="CH243" s="124"/>
      <c r="CI243" s="124"/>
      <c r="CJ243" s="124"/>
      <c r="CK243" s="124"/>
      <c r="CL243" s="124"/>
      <c r="CM243" s="124"/>
      <c r="CN243" s="124"/>
      <c r="CO243" s="124"/>
      <c r="CP243" s="124"/>
      <c r="CQ243" s="124"/>
      <c r="CR243" s="124"/>
      <c r="CS243" s="124"/>
      <c r="CT243" s="124"/>
      <c r="CU243" s="124"/>
      <c r="CV243" s="124"/>
      <c r="CW243" s="124"/>
      <c r="CX243" s="124"/>
      <c r="CY243" s="124"/>
      <c r="CZ243" s="124"/>
      <c r="DA243" s="124"/>
      <c r="DB243" s="124"/>
    </row>
    <row r="244" spans="1:106" x14ac:dyDescent="0.15">
      <c r="A244" s="104">
        <v>243</v>
      </c>
      <c r="B244" s="280"/>
      <c r="C244" s="195"/>
      <c r="D244" s="202" t="s">
        <v>140</v>
      </c>
      <c r="E244" s="167"/>
      <c r="F244" s="205"/>
      <c r="G244" s="123"/>
      <c r="H244" s="123"/>
      <c r="I244" s="123" t="s">
        <v>639</v>
      </c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123"/>
      <c r="AE244" s="123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123"/>
      <c r="AP244" s="123"/>
      <c r="AQ244" s="123"/>
      <c r="AR244" s="123"/>
      <c r="AS244" s="123"/>
      <c r="AT244" s="123"/>
      <c r="AU244" s="123"/>
      <c r="AV244" s="123"/>
      <c r="AW244" s="123"/>
      <c r="AX244" s="123"/>
      <c r="AY244" s="123"/>
      <c r="AZ244" s="123"/>
      <c r="BA244" s="123"/>
      <c r="BB244" s="123"/>
      <c r="BC244" s="123"/>
      <c r="BD244" s="123"/>
      <c r="BE244" s="123"/>
      <c r="BF244" s="123"/>
      <c r="BG244" s="123"/>
      <c r="BH244" s="123"/>
      <c r="BI244" s="123"/>
      <c r="BJ244" s="123"/>
      <c r="BK244" s="123"/>
      <c r="BL244" s="123"/>
      <c r="BM244" s="123"/>
      <c r="BN244" s="123"/>
      <c r="BO244" s="123"/>
      <c r="BP244" s="123"/>
      <c r="BQ244" s="123"/>
      <c r="BR244" s="123"/>
      <c r="BS244" s="123"/>
      <c r="BT244" s="123"/>
      <c r="BU244" s="123"/>
      <c r="BV244" s="123"/>
      <c r="BW244" s="123"/>
      <c r="BX244" s="123"/>
      <c r="BY244" s="123"/>
      <c r="BZ244" s="123"/>
      <c r="CA244" s="123"/>
      <c r="CB244" s="123"/>
      <c r="CC244" s="123"/>
      <c r="CD244" s="123"/>
      <c r="CE244" s="123"/>
      <c r="CF244" s="123"/>
      <c r="CG244" s="123"/>
      <c r="CH244" s="123"/>
      <c r="CI244" s="123"/>
      <c r="CJ244" s="123"/>
      <c r="CK244" s="123"/>
      <c r="CL244" s="123"/>
      <c r="CM244" s="123"/>
      <c r="CN244" s="123"/>
      <c r="CO244" s="123"/>
      <c r="CP244" s="123"/>
      <c r="CQ244" s="123"/>
      <c r="CR244" s="123"/>
      <c r="CS244" s="123"/>
      <c r="CT244" s="123"/>
      <c r="CU244" s="123"/>
      <c r="CV244" s="123"/>
      <c r="CW244" s="123"/>
      <c r="CX244" s="123"/>
      <c r="CY244" s="123"/>
      <c r="CZ244" s="123"/>
      <c r="DA244" s="123"/>
      <c r="DB244" s="123"/>
    </row>
    <row r="245" spans="1:106" x14ac:dyDescent="0.15">
      <c r="A245" s="104">
        <v>244</v>
      </c>
      <c r="B245" s="280"/>
      <c r="C245" s="195"/>
      <c r="D245" s="202" t="s">
        <v>141</v>
      </c>
      <c r="E245" s="167"/>
      <c r="F245" s="205"/>
      <c r="G245" s="123" t="s">
        <v>31</v>
      </c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  <c r="AB245" s="123"/>
      <c r="AC245" s="123"/>
      <c r="AD245" s="123"/>
      <c r="AE245" s="123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123"/>
      <c r="AP245" s="123"/>
      <c r="AQ245" s="123"/>
      <c r="AR245" s="123"/>
      <c r="AS245" s="123"/>
      <c r="AT245" s="123"/>
      <c r="AU245" s="123"/>
      <c r="AV245" s="123"/>
      <c r="AW245" s="123"/>
      <c r="AX245" s="123"/>
      <c r="AY245" s="123"/>
      <c r="AZ245" s="123"/>
      <c r="BA245" s="123"/>
      <c r="BB245" s="123"/>
      <c r="BC245" s="123"/>
      <c r="BD245" s="123"/>
      <c r="BE245" s="123"/>
      <c r="BF245" s="123"/>
      <c r="BG245" s="123"/>
      <c r="BH245" s="123"/>
      <c r="BI245" s="123"/>
      <c r="BJ245" s="123"/>
      <c r="BK245" s="123"/>
      <c r="BL245" s="123"/>
      <c r="BM245" s="123"/>
      <c r="BN245" s="123"/>
      <c r="BO245" s="123"/>
      <c r="BP245" s="123"/>
      <c r="BQ245" s="123"/>
      <c r="BR245" s="123"/>
      <c r="BS245" s="123"/>
      <c r="BT245" s="123"/>
      <c r="BU245" s="123"/>
      <c r="BV245" s="123"/>
      <c r="BW245" s="123"/>
      <c r="BX245" s="123"/>
      <c r="BY245" s="123"/>
      <c r="BZ245" s="123"/>
      <c r="CA245" s="123"/>
      <c r="CB245" s="123"/>
      <c r="CC245" s="123"/>
      <c r="CD245" s="123"/>
      <c r="CE245" s="123"/>
      <c r="CF245" s="123"/>
      <c r="CG245" s="123"/>
      <c r="CH245" s="123"/>
      <c r="CI245" s="123"/>
      <c r="CJ245" s="123"/>
      <c r="CK245" s="123"/>
      <c r="CL245" s="123"/>
      <c r="CM245" s="123"/>
      <c r="CN245" s="123"/>
      <c r="CO245" s="123"/>
      <c r="CP245" s="123"/>
      <c r="CQ245" s="123"/>
      <c r="CR245" s="123"/>
      <c r="CS245" s="123"/>
      <c r="CT245" s="123"/>
      <c r="CU245" s="123"/>
      <c r="CV245" s="123"/>
      <c r="CW245" s="123"/>
      <c r="CX245" s="123"/>
      <c r="CY245" s="123"/>
      <c r="CZ245" s="123"/>
      <c r="DA245" s="123"/>
      <c r="DB245" s="123"/>
    </row>
    <row r="246" spans="1:106" x14ac:dyDescent="0.15">
      <c r="A246" s="104">
        <v>245</v>
      </c>
      <c r="B246" s="280"/>
      <c r="C246" s="195"/>
      <c r="D246" s="197" t="s">
        <v>319</v>
      </c>
      <c r="E246" s="208"/>
      <c r="F246" s="205" t="s">
        <v>81</v>
      </c>
      <c r="G246" s="123" t="s">
        <v>31</v>
      </c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  <c r="AC246" s="123"/>
      <c r="AD246" s="123"/>
      <c r="AE246" s="123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123"/>
      <c r="AP246" s="123"/>
      <c r="AQ246" s="123"/>
      <c r="AR246" s="123"/>
      <c r="AS246" s="123"/>
      <c r="AT246" s="123"/>
      <c r="AU246" s="123"/>
      <c r="AV246" s="123"/>
      <c r="AW246" s="123"/>
      <c r="AX246" s="123"/>
      <c r="AY246" s="123"/>
      <c r="AZ246" s="123"/>
      <c r="BA246" s="123"/>
      <c r="BB246" s="123"/>
      <c r="BC246" s="123"/>
      <c r="BD246" s="123"/>
      <c r="BE246" s="123"/>
      <c r="BF246" s="123"/>
      <c r="BG246" s="123"/>
      <c r="BH246" s="123"/>
      <c r="BI246" s="123"/>
      <c r="BJ246" s="123"/>
      <c r="BK246" s="123"/>
      <c r="BL246" s="123"/>
      <c r="BM246" s="123"/>
      <c r="BN246" s="123"/>
      <c r="BO246" s="123"/>
      <c r="BP246" s="123"/>
      <c r="BQ246" s="123"/>
      <c r="BR246" s="123"/>
      <c r="BS246" s="123"/>
      <c r="BT246" s="123"/>
      <c r="BU246" s="123"/>
      <c r="BV246" s="123"/>
      <c r="BW246" s="123"/>
      <c r="BX246" s="123"/>
      <c r="BY246" s="123"/>
      <c r="BZ246" s="123"/>
      <c r="CA246" s="123"/>
      <c r="CB246" s="123"/>
      <c r="CC246" s="123"/>
      <c r="CD246" s="123"/>
      <c r="CE246" s="123"/>
      <c r="CF246" s="123"/>
      <c r="CG246" s="123"/>
      <c r="CH246" s="123"/>
      <c r="CI246" s="123"/>
      <c r="CJ246" s="123"/>
      <c r="CK246" s="123"/>
      <c r="CL246" s="123"/>
      <c r="CM246" s="123"/>
      <c r="CN246" s="123"/>
      <c r="CO246" s="123"/>
      <c r="CP246" s="123"/>
      <c r="CQ246" s="123"/>
      <c r="CR246" s="123"/>
      <c r="CS246" s="123"/>
      <c r="CT246" s="123"/>
      <c r="CU246" s="123"/>
      <c r="CV246" s="123"/>
      <c r="CW246" s="123"/>
      <c r="CX246" s="123"/>
      <c r="CY246" s="123"/>
      <c r="CZ246" s="123"/>
      <c r="DA246" s="123"/>
      <c r="DB246" s="123"/>
    </row>
    <row r="247" spans="1:106" x14ac:dyDescent="0.15">
      <c r="A247" s="104">
        <v>246</v>
      </c>
      <c r="B247" s="280"/>
      <c r="C247" s="195"/>
      <c r="D247" s="197" t="s">
        <v>320</v>
      </c>
      <c r="E247" s="208"/>
      <c r="F247" s="205"/>
      <c r="G247" s="123"/>
      <c r="H247" s="123" t="s">
        <v>31</v>
      </c>
      <c r="I247" s="123" t="s">
        <v>639</v>
      </c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3"/>
      <c r="AB247" s="123"/>
      <c r="AC247" s="123"/>
      <c r="AD247" s="123"/>
      <c r="AE247" s="123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123"/>
      <c r="AP247" s="123"/>
      <c r="AQ247" s="123"/>
      <c r="AR247" s="123"/>
      <c r="AS247" s="123"/>
      <c r="AT247" s="123"/>
      <c r="AU247" s="123"/>
      <c r="AV247" s="123"/>
      <c r="AW247" s="123"/>
      <c r="AX247" s="123"/>
      <c r="AY247" s="123"/>
      <c r="AZ247" s="123"/>
      <c r="BA247" s="123"/>
      <c r="BB247" s="123"/>
      <c r="BC247" s="123"/>
      <c r="BD247" s="123"/>
      <c r="BE247" s="123"/>
      <c r="BF247" s="123"/>
      <c r="BG247" s="123"/>
      <c r="BH247" s="123"/>
      <c r="BI247" s="123"/>
      <c r="BJ247" s="123"/>
      <c r="BK247" s="123"/>
      <c r="BL247" s="123"/>
      <c r="BM247" s="123"/>
      <c r="BN247" s="123"/>
      <c r="BO247" s="123"/>
      <c r="BP247" s="123"/>
      <c r="BQ247" s="123"/>
      <c r="BR247" s="123"/>
      <c r="BS247" s="123"/>
      <c r="BT247" s="123"/>
      <c r="BU247" s="123"/>
      <c r="BV247" s="123"/>
      <c r="BW247" s="123"/>
      <c r="BX247" s="123"/>
      <c r="BY247" s="123"/>
      <c r="BZ247" s="123"/>
      <c r="CA247" s="123"/>
      <c r="CB247" s="123"/>
      <c r="CC247" s="123"/>
      <c r="CD247" s="123"/>
      <c r="CE247" s="123"/>
      <c r="CF247" s="123"/>
      <c r="CG247" s="123"/>
      <c r="CH247" s="123"/>
      <c r="CI247" s="123"/>
      <c r="CJ247" s="123"/>
      <c r="CK247" s="123"/>
      <c r="CL247" s="123"/>
      <c r="CM247" s="123"/>
      <c r="CN247" s="123"/>
      <c r="CO247" s="123"/>
      <c r="CP247" s="123"/>
      <c r="CQ247" s="123"/>
      <c r="CR247" s="123"/>
      <c r="CS247" s="123"/>
      <c r="CT247" s="123"/>
      <c r="CU247" s="123"/>
      <c r="CV247" s="123"/>
      <c r="CW247" s="123"/>
      <c r="CX247" s="123"/>
      <c r="CY247" s="123"/>
      <c r="CZ247" s="123"/>
      <c r="DA247" s="123"/>
      <c r="DB247" s="123"/>
    </row>
    <row r="248" spans="1:106" x14ac:dyDescent="0.15">
      <c r="A248" s="104">
        <v>247</v>
      </c>
      <c r="B248" s="280"/>
      <c r="C248" s="195"/>
      <c r="D248" s="206" t="s">
        <v>148</v>
      </c>
      <c r="E248" s="207"/>
      <c r="F248" s="205"/>
      <c r="G248" s="123" t="s">
        <v>31</v>
      </c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3"/>
      <c r="AB248" s="123"/>
      <c r="AC248" s="123"/>
      <c r="AD248" s="123"/>
      <c r="AE248" s="123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123"/>
      <c r="AP248" s="123"/>
      <c r="AQ248" s="123"/>
      <c r="AR248" s="123"/>
      <c r="AS248" s="123"/>
      <c r="AT248" s="123"/>
      <c r="AU248" s="123"/>
      <c r="AV248" s="123"/>
      <c r="AW248" s="123"/>
      <c r="AX248" s="123"/>
      <c r="AY248" s="123"/>
      <c r="AZ248" s="123"/>
      <c r="BA248" s="123"/>
      <c r="BB248" s="123"/>
      <c r="BC248" s="123"/>
      <c r="BD248" s="123"/>
      <c r="BE248" s="123"/>
      <c r="BF248" s="123"/>
      <c r="BG248" s="123"/>
      <c r="BH248" s="123"/>
      <c r="BI248" s="123"/>
      <c r="BJ248" s="123"/>
      <c r="BK248" s="123"/>
      <c r="BL248" s="123"/>
      <c r="BM248" s="123"/>
      <c r="BN248" s="123"/>
      <c r="BO248" s="123"/>
      <c r="BP248" s="123"/>
      <c r="BQ248" s="123"/>
      <c r="BR248" s="123"/>
      <c r="BS248" s="123"/>
      <c r="BT248" s="123"/>
      <c r="BU248" s="123"/>
      <c r="BV248" s="123"/>
      <c r="BW248" s="123"/>
      <c r="BX248" s="123"/>
      <c r="BY248" s="123"/>
      <c r="BZ248" s="123"/>
      <c r="CA248" s="123"/>
      <c r="CB248" s="123"/>
      <c r="CC248" s="123"/>
      <c r="CD248" s="123"/>
      <c r="CE248" s="123"/>
      <c r="CF248" s="123"/>
      <c r="CG248" s="123"/>
      <c r="CH248" s="123"/>
      <c r="CI248" s="123"/>
      <c r="CJ248" s="123"/>
      <c r="CK248" s="123"/>
      <c r="CL248" s="123"/>
      <c r="CM248" s="123"/>
      <c r="CN248" s="123"/>
      <c r="CO248" s="123"/>
      <c r="CP248" s="123"/>
      <c r="CQ248" s="123"/>
      <c r="CR248" s="123"/>
      <c r="CS248" s="123"/>
      <c r="CT248" s="123"/>
      <c r="CU248" s="123"/>
      <c r="CV248" s="123"/>
      <c r="CW248" s="123"/>
      <c r="CX248" s="123"/>
      <c r="CY248" s="123"/>
      <c r="CZ248" s="123"/>
      <c r="DA248" s="123"/>
      <c r="DB248" s="123"/>
    </row>
    <row r="249" spans="1:106" ht="51" customHeight="1" x14ac:dyDescent="0.15">
      <c r="A249" s="104">
        <v>248</v>
      </c>
      <c r="B249" s="280"/>
      <c r="C249" s="196"/>
      <c r="D249" s="188" t="s">
        <v>63</v>
      </c>
      <c r="E249" s="189"/>
      <c r="F249" s="7" t="s">
        <v>732</v>
      </c>
      <c r="G249" s="16" t="s">
        <v>536</v>
      </c>
      <c r="H249" s="16" t="s">
        <v>537</v>
      </c>
      <c r="I249" s="16" t="s">
        <v>692</v>
      </c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</row>
    <row r="250" spans="1:106" x14ac:dyDescent="0.15">
      <c r="A250" s="104">
        <v>249</v>
      </c>
      <c r="B250" s="280"/>
      <c r="C250" s="199" t="s">
        <v>149</v>
      </c>
      <c r="D250" s="198" t="s">
        <v>139</v>
      </c>
      <c r="E250" s="181"/>
      <c r="F250" s="162" t="s">
        <v>35</v>
      </c>
      <c r="G250" s="124" t="s">
        <v>31</v>
      </c>
      <c r="H250" s="124"/>
      <c r="I250" s="124" t="s">
        <v>657</v>
      </c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  <c r="AA250" s="124"/>
      <c r="AB250" s="124"/>
      <c r="AC250" s="124"/>
      <c r="AD250" s="124"/>
      <c r="AE250" s="124"/>
      <c r="AF250" s="124"/>
      <c r="AG250" s="124"/>
      <c r="AH250" s="124"/>
      <c r="AI250" s="124"/>
      <c r="AJ250" s="124"/>
      <c r="AK250" s="124"/>
      <c r="AL250" s="124"/>
      <c r="AM250" s="124"/>
      <c r="AN250" s="124"/>
      <c r="AO250" s="124"/>
      <c r="AP250" s="124"/>
      <c r="AQ250" s="124"/>
      <c r="AR250" s="124"/>
      <c r="AS250" s="124"/>
      <c r="AT250" s="124"/>
      <c r="AU250" s="124"/>
      <c r="AV250" s="124"/>
      <c r="AW250" s="124"/>
      <c r="AX250" s="124"/>
      <c r="AY250" s="124"/>
      <c r="AZ250" s="124"/>
      <c r="BA250" s="124"/>
      <c r="BB250" s="124"/>
      <c r="BC250" s="124"/>
      <c r="BD250" s="124"/>
      <c r="BE250" s="124"/>
      <c r="BF250" s="124"/>
      <c r="BG250" s="124"/>
      <c r="BH250" s="124"/>
      <c r="BI250" s="124"/>
      <c r="BJ250" s="124"/>
      <c r="BK250" s="124"/>
      <c r="BL250" s="124"/>
      <c r="BM250" s="124"/>
      <c r="BN250" s="124"/>
      <c r="BO250" s="124"/>
      <c r="BP250" s="124"/>
      <c r="BQ250" s="124"/>
      <c r="BR250" s="124"/>
      <c r="BS250" s="124"/>
      <c r="BT250" s="124"/>
      <c r="BU250" s="124"/>
      <c r="BV250" s="124"/>
      <c r="BW250" s="124"/>
      <c r="BX250" s="124"/>
      <c r="BY250" s="124"/>
      <c r="BZ250" s="124"/>
      <c r="CA250" s="124"/>
      <c r="CB250" s="124"/>
      <c r="CC250" s="124"/>
      <c r="CD250" s="124"/>
      <c r="CE250" s="124"/>
      <c r="CF250" s="124"/>
      <c r="CG250" s="124"/>
      <c r="CH250" s="124"/>
      <c r="CI250" s="124"/>
      <c r="CJ250" s="124"/>
      <c r="CK250" s="124"/>
      <c r="CL250" s="124"/>
      <c r="CM250" s="124"/>
      <c r="CN250" s="124"/>
      <c r="CO250" s="124"/>
      <c r="CP250" s="124"/>
      <c r="CQ250" s="124"/>
      <c r="CR250" s="124"/>
      <c r="CS250" s="124"/>
      <c r="CT250" s="124"/>
      <c r="CU250" s="124"/>
      <c r="CV250" s="124"/>
      <c r="CW250" s="124"/>
      <c r="CX250" s="124"/>
      <c r="CY250" s="124"/>
      <c r="CZ250" s="124"/>
      <c r="DA250" s="124"/>
      <c r="DB250" s="124"/>
    </row>
    <row r="251" spans="1:106" x14ac:dyDescent="0.15">
      <c r="A251" s="104">
        <v>250</v>
      </c>
      <c r="B251" s="280"/>
      <c r="C251" s="200"/>
      <c r="D251" s="202" t="s">
        <v>140</v>
      </c>
      <c r="E251" s="167"/>
      <c r="F251" s="163"/>
      <c r="G251" s="123"/>
      <c r="H251" s="123" t="s">
        <v>31</v>
      </c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  <c r="AA251" s="123"/>
      <c r="AB251" s="123"/>
      <c r="AC251" s="123"/>
      <c r="AD251" s="123"/>
      <c r="AE251" s="123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123"/>
      <c r="AP251" s="123"/>
      <c r="AQ251" s="123"/>
      <c r="AR251" s="123"/>
      <c r="AS251" s="123"/>
      <c r="AT251" s="123"/>
      <c r="AU251" s="123"/>
      <c r="AV251" s="123"/>
      <c r="AW251" s="123"/>
      <c r="AX251" s="123"/>
      <c r="AY251" s="123"/>
      <c r="AZ251" s="123"/>
      <c r="BA251" s="123"/>
      <c r="BB251" s="123"/>
      <c r="BC251" s="123"/>
      <c r="BD251" s="123"/>
      <c r="BE251" s="123"/>
      <c r="BF251" s="123"/>
      <c r="BG251" s="123"/>
      <c r="BH251" s="123"/>
      <c r="BI251" s="123"/>
      <c r="BJ251" s="123"/>
      <c r="BK251" s="123"/>
      <c r="BL251" s="123"/>
      <c r="BM251" s="123"/>
      <c r="BN251" s="123"/>
      <c r="BO251" s="123"/>
      <c r="BP251" s="123"/>
      <c r="BQ251" s="123"/>
      <c r="BR251" s="123"/>
      <c r="BS251" s="123"/>
      <c r="BT251" s="123"/>
      <c r="BU251" s="123"/>
      <c r="BV251" s="123"/>
      <c r="BW251" s="123"/>
      <c r="BX251" s="123"/>
      <c r="BY251" s="123"/>
      <c r="BZ251" s="123"/>
      <c r="CA251" s="123"/>
      <c r="CB251" s="123"/>
      <c r="CC251" s="123"/>
      <c r="CD251" s="123"/>
      <c r="CE251" s="123"/>
      <c r="CF251" s="123"/>
      <c r="CG251" s="123"/>
      <c r="CH251" s="123"/>
      <c r="CI251" s="123"/>
      <c r="CJ251" s="123"/>
      <c r="CK251" s="123"/>
      <c r="CL251" s="123"/>
      <c r="CM251" s="123"/>
      <c r="CN251" s="123"/>
      <c r="CO251" s="123"/>
      <c r="CP251" s="123"/>
      <c r="CQ251" s="123"/>
      <c r="CR251" s="123"/>
      <c r="CS251" s="123"/>
      <c r="CT251" s="123"/>
      <c r="CU251" s="123"/>
      <c r="CV251" s="123"/>
      <c r="CW251" s="123"/>
      <c r="CX251" s="123"/>
      <c r="CY251" s="123"/>
      <c r="CZ251" s="123"/>
      <c r="DA251" s="123"/>
      <c r="DB251" s="123"/>
    </row>
    <row r="252" spans="1:106" ht="13.5" customHeight="1" x14ac:dyDescent="0.15">
      <c r="A252" s="104">
        <v>251</v>
      </c>
      <c r="B252" s="280"/>
      <c r="C252" s="200"/>
      <c r="D252" s="202" t="s">
        <v>141</v>
      </c>
      <c r="E252" s="167"/>
      <c r="F252" s="215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3"/>
      <c r="AC252" s="123"/>
      <c r="AD252" s="123"/>
      <c r="AE252" s="123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123"/>
      <c r="AP252" s="123"/>
      <c r="AQ252" s="123"/>
      <c r="AR252" s="123"/>
      <c r="AS252" s="123"/>
      <c r="AT252" s="123"/>
      <c r="AU252" s="123"/>
      <c r="AV252" s="123"/>
      <c r="AW252" s="123"/>
      <c r="AX252" s="123"/>
      <c r="AY252" s="123"/>
      <c r="AZ252" s="123"/>
      <c r="BA252" s="123"/>
      <c r="BB252" s="123"/>
      <c r="BC252" s="123"/>
      <c r="BD252" s="123"/>
      <c r="BE252" s="123"/>
      <c r="BF252" s="123"/>
      <c r="BG252" s="123"/>
      <c r="BH252" s="123"/>
      <c r="BI252" s="123"/>
      <c r="BJ252" s="123"/>
      <c r="BK252" s="123"/>
      <c r="BL252" s="123"/>
      <c r="BM252" s="123"/>
      <c r="BN252" s="123"/>
      <c r="BO252" s="123"/>
      <c r="BP252" s="123"/>
      <c r="BQ252" s="123"/>
      <c r="BR252" s="123"/>
      <c r="BS252" s="123"/>
      <c r="BT252" s="123"/>
      <c r="BU252" s="123"/>
      <c r="BV252" s="123"/>
      <c r="BW252" s="123"/>
      <c r="BX252" s="123"/>
      <c r="BY252" s="123"/>
      <c r="BZ252" s="123"/>
      <c r="CA252" s="123"/>
      <c r="CB252" s="123"/>
      <c r="CC252" s="123"/>
      <c r="CD252" s="123"/>
      <c r="CE252" s="123"/>
      <c r="CF252" s="123"/>
      <c r="CG252" s="123"/>
      <c r="CH252" s="123"/>
      <c r="CI252" s="123"/>
      <c r="CJ252" s="123"/>
      <c r="CK252" s="123"/>
      <c r="CL252" s="123"/>
      <c r="CM252" s="123"/>
      <c r="CN252" s="123"/>
      <c r="CO252" s="123"/>
      <c r="CP252" s="123"/>
      <c r="CQ252" s="123"/>
      <c r="CR252" s="123"/>
      <c r="CS252" s="123"/>
      <c r="CT252" s="123"/>
      <c r="CU252" s="123"/>
      <c r="CV252" s="123"/>
      <c r="CW252" s="123"/>
      <c r="CX252" s="123"/>
      <c r="CY252" s="123"/>
      <c r="CZ252" s="123"/>
      <c r="DA252" s="123"/>
      <c r="DB252" s="123"/>
    </row>
    <row r="253" spans="1:106" ht="51" customHeight="1" x14ac:dyDescent="0.15">
      <c r="A253" s="104">
        <v>252</v>
      </c>
      <c r="B253" s="280"/>
      <c r="C253" s="201"/>
      <c r="D253" s="188" t="s">
        <v>63</v>
      </c>
      <c r="E253" s="189"/>
      <c r="F253" s="95" t="s">
        <v>726</v>
      </c>
      <c r="G253" s="16" t="s">
        <v>538</v>
      </c>
      <c r="H253" s="16" t="s">
        <v>539</v>
      </c>
      <c r="I253" s="16" t="s">
        <v>693</v>
      </c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</row>
    <row r="254" spans="1:106" x14ac:dyDescent="0.15">
      <c r="A254" s="104">
        <v>253</v>
      </c>
      <c r="B254" s="280"/>
      <c r="C254" s="199" t="s">
        <v>150</v>
      </c>
      <c r="D254" s="198" t="s">
        <v>139</v>
      </c>
      <c r="E254" s="181"/>
      <c r="F254" s="162" t="s">
        <v>35</v>
      </c>
      <c r="G254" s="124"/>
      <c r="H254" s="124" t="s">
        <v>31</v>
      </c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24"/>
      <c r="U254" s="124"/>
      <c r="V254" s="124"/>
      <c r="W254" s="124"/>
      <c r="X254" s="124"/>
      <c r="Y254" s="124"/>
      <c r="Z254" s="124"/>
      <c r="AA254" s="124"/>
      <c r="AB254" s="124"/>
      <c r="AC254" s="124"/>
      <c r="AD254" s="124"/>
      <c r="AE254" s="124"/>
      <c r="AF254" s="124"/>
      <c r="AG254" s="124"/>
      <c r="AH254" s="124"/>
      <c r="AI254" s="124"/>
      <c r="AJ254" s="124"/>
      <c r="AK254" s="124"/>
      <c r="AL254" s="124"/>
      <c r="AM254" s="124"/>
      <c r="AN254" s="124"/>
      <c r="AO254" s="124"/>
      <c r="AP254" s="124"/>
      <c r="AQ254" s="124"/>
      <c r="AR254" s="124"/>
      <c r="AS254" s="124"/>
      <c r="AT254" s="124"/>
      <c r="AU254" s="124"/>
      <c r="AV254" s="124"/>
      <c r="AW254" s="124"/>
      <c r="AX254" s="124"/>
      <c r="AY254" s="124"/>
      <c r="AZ254" s="124"/>
      <c r="BA254" s="124"/>
      <c r="BB254" s="124"/>
      <c r="BC254" s="124"/>
      <c r="BD254" s="124"/>
      <c r="BE254" s="124"/>
      <c r="BF254" s="124"/>
      <c r="BG254" s="124"/>
      <c r="BH254" s="124"/>
      <c r="BI254" s="124"/>
      <c r="BJ254" s="124"/>
      <c r="BK254" s="124"/>
      <c r="BL254" s="124"/>
      <c r="BM254" s="124"/>
      <c r="BN254" s="124"/>
      <c r="BO254" s="124"/>
      <c r="BP254" s="124"/>
      <c r="BQ254" s="124"/>
      <c r="BR254" s="124"/>
      <c r="BS254" s="124"/>
      <c r="BT254" s="124"/>
      <c r="BU254" s="124"/>
      <c r="BV254" s="124"/>
      <c r="BW254" s="124"/>
      <c r="BX254" s="124"/>
      <c r="BY254" s="124"/>
      <c r="BZ254" s="124"/>
      <c r="CA254" s="124"/>
      <c r="CB254" s="124"/>
      <c r="CC254" s="124"/>
      <c r="CD254" s="124"/>
      <c r="CE254" s="124"/>
      <c r="CF254" s="124"/>
      <c r="CG254" s="124"/>
      <c r="CH254" s="124"/>
      <c r="CI254" s="124"/>
      <c r="CJ254" s="124"/>
      <c r="CK254" s="124"/>
      <c r="CL254" s="124"/>
      <c r="CM254" s="124"/>
      <c r="CN254" s="124"/>
      <c r="CO254" s="124"/>
      <c r="CP254" s="124"/>
      <c r="CQ254" s="124"/>
      <c r="CR254" s="124"/>
      <c r="CS254" s="124"/>
      <c r="CT254" s="124"/>
      <c r="CU254" s="124"/>
      <c r="CV254" s="124"/>
      <c r="CW254" s="124"/>
      <c r="CX254" s="124"/>
      <c r="CY254" s="124"/>
      <c r="CZ254" s="124"/>
      <c r="DA254" s="124"/>
      <c r="DB254" s="124"/>
    </row>
    <row r="255" spans="1:106" x14ac:dyDescent="0.15">
      <c r="A255" s="104">
        <v>254</v>
      </c>
      <c r="B255" s="280"/>
      <c r="C255" s="200"/>
      <c r="D255" s="202" t="s">
        <v>140</v>
      </c>
      <c r="E255" s="167"/>
      <c r="F255" s="163"/>
      <c r="G255" s="123"/>
      <c r="H255" s="123"/>
      <c r="I255" s="123" t="s">
        <v>639</v>
      </c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  <c r="AA255" s="123"/>
      <c r="AB255" s="123"/>
      <c r="AC255" s="123"/>
      <c r="AD255" s="123"/>
      <c r="AE255" s="123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123"/>
      <c r="AP255" s="123"/>
      <c r="AQ255" s="123"/>
      <c r="AR255" s="123"/>
      <c r="AS255" s="123"/>
      <c r="AT255" s="123"/>
      <c r="AU255" s="123"/>
      <c r="AV255" s="123"/>
      <c r="AW255" s="123"/>
      <c r="AX255" s="123"/>
      <c r="AY255" s="123"/>
      <c r="AZ255" s="123"/>
      <c r="BA255" s="123"/>
      <c r="BB255" s="123"/>
      <c r="BC255" s="123"/>
      <c r="BD255" s="123"/>
      <c r="BE255" s="123"/>
      <c r="BF255" s="123"/>
      <c r="BG255" s="123"/>
      <c r="BH255" s="123"/>
      <c r="BI255" s="123"/>
      <c r="BJ255" s="123"/>
      <c r="BK255" s="123"/>
      <c r="BL255" s="123"/>
      <c r="BM255" s="123"/>
      <c r="BN255" s="123"/>
      <c r="BO255" s="123"/>
      <c r="BP255" s="123"/>
      <c r="BQ255" s="123"/>
      <c r="BR255" s="123"/>
      <c r="BS255" s="123"/>
      <c r="BT255" s="123"/>
      <c r="BU255" s="123"/>
      <c r="BV255" s="123"/>
      <c r="BW255" s="123"/>
      <c r="BX255" s="123"/>
      <c r="BY255" s="123"/>
      <c r="BZ255" s="123"/>
      <c r="CA255" s="123"/>
      <c r="CB255" s="123"/>
      <c r="CC255" s="123"/>
      <c r="CD255" s="123"/>
      <c r="CE255" s="123"/>
      <c r="CF255" s="123"/>
      <c r="CG255" s="123"/>
      <c r="CH255" s="123"/>
      <c r="CI255" s="123"/>
      <c r="CJ255" s="123"/>
      <c r="CK255" s="123"/>
      <c r="CL255" s="123"/>
      <c r="CM255" s="123"/>
      <c r="CN255" s="123"/>
      <c r="CO255" s="123"/>
      <c r="CP255" s="123"/>
      <c r="CQ255" s="123"/>
      <c r="CR255" s="123"/>
      <c r="CS255" s="123"/>
      <c r="CT255" s="123"/>
      <c r="CU255" s="123"/>
      <c r="CV255" s="123"/>
      <c r="CW255" s="123"/>
      <c r="CX255" s="123"/>
      <c r="CY255" s="123"/>
      <c r="CZ255" s="123"/>
      <c r="DA255" s="123"/>
      <c r="DB255" s="123"/>
    </row>
    <row r="256" spans="1:106" x14ac:dyDescent="0.15">
      <c r="A256" s="104">
        <v>255</v>
      </c>
      <c r="B256" s="280"/>
      <c r="C256" s="200"/>
      <c r="D256" s="202" t="s">
        <v>141</v>
      </c>
      <c r="E256" s="167"/>
      <c r="F256" s="215"/>
      <c r="G256" s="123" t="s">
        <v>31</v>
      </c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  <c r="AB256" s="123"/>
      <c r="AC256" s="123"/>
      <c r="AD256" s="123"/>
      <c r="AE256" s="123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123"/>
      <c r="AP256" s="123"/>
      <c r="AQ256" s="123"/>
      <c r="AR256" s="123"/>
      <c r="AS256" s="123"/>
      <c r="AT256" s="123"/>
      <c r="AU256" s="123"/>
      <c r="AV256" s="123"/>
      <c r="AW256" s="123"/>
      <c r="AX256" s="123"/>
      <c r="AY256" s="123"/>
      <c r="AZ256" s="123"/>
      <c r="BA256" s="123"/>
      <c r="BB256" s="123"/>
      <c r="BC256" s="123"/>
      <c r="BD256" s="123"/>
      <c r="BE256" s="123"/>
      <c r="BF256" s="123"/>
      <c r="BG256" s="123"/>
      <c r="BH256" s="123"/>
      <c r="BI256" s="123"/>
      <c r="BJ256" s="123"/>
      <c r="BK256" s="123"/>
      <c r="BL256" s="123"/>
      <c r="BM256" s="123"/>
      <c r="BN256" s="123"/>
      <c r="BO256" s="123"/>
      <c r="BP256" s="123"/>
      <c r="BQ256" s="123"/>
      <c r="BR256" s="123"/>
      <c r="BS256" s="123"/>
      <c r="BT256" s="123"/>
      <c r="BU256" s="123"/>
      <c r="BV256" s="123"/>
      <c r="BW256" s="123"/>
      <c r="BX256" s="123"/>
      <c r="BY256" s="123"/>
      <c r="BZ256" s="123"/>
      <c r="CA256" s="123"/>
      <c r="CB256" s="123"/>
      <c r="CC256" s="123"/>
      <c r="CD256" s="123"/>
      <c r="CE256" s="123"/>
      <c r="CF256" s="123"/>
      <c r="CG256" s="123"/>
      <c r="CH256" s="123"/>
      <c r="CI256" s="123"/>
      <c r="CJ256" s="123"/>
      <c r="CK256" s="123"/>
      <c r="CL256" s="123"/>
      <c r="CM256" s="123"/>
      <c r="CN256" s="123"/>
      <c r="CO256" s="123"/>
      <c r="CP256" s="123"/>
      <c r="CQ256" s="123"/>
      <c r="CR256" s="123"/>
      <c r="CS256" s="123"/>
      <c r="CT256" s="123"/>
      <c r="CU256" s="123"/>
      <c r="CV256" s="123"/>
      <c r="CW256" s="123"/>
      <c r="CX256" s="123"/>
      <c r="CY256" s="123"/>
      <c r="CZ256" s="123"/>
      <c r="DA256" s="123"/>
      <c r="DB256" s="123"/>
    </row>
    <row r="257" spans="1:106" ht="51" customHeight="1" x14ac:dyDescent="0.15">
      <c r="A257" s="104">
        <v>256</v>
      </c>
      <c r="B257" s="280"/>
      <c r="C257" s="201"/>
      <c r="D257" s="188" t="s">
        <v>63</v>
      </c>
      <c r="E257" s="189"/>
      <c r="F257" s="17" t="s">
        <v>733</v>
      </c>
      <c r="G257" s="16" t="s">
        <v>540</v>
      </c>
      <c r="H257" s="16" t="s">
        <v>541</v>
      </c>
      <c r="I257" s="16" t="s">
        <v>694</v>
      </c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</row>
    <row r="258" spans="1:106" x14ac:dyDescent="0.15">
      <c r="A258" s="104">
        <v>257</v>
      </c>
      <c r="B258" s="280"/>
      <c r="C258" s="199" t="s">
        <v>151</v>
      </c>
      <c r="D258" s="198" t="s">
        <v>139</v>
      </c>
      <c r="E258" s="181"/>
      <c r="F258" s="162" t="s">
        <v>35</v>
      </c>
      <c r="G258" s="124" t="s">
        <v>31</v>
      </c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124"/>
      <c r="U258" s="124"/>
      <c r="V258" s="124"/>
      <c r="W258" s="124"/>
      <c r="X258" s="124"/>
      <c r="Y258" s="124"/>
      <c r="Z258" s="124"/>
      <c r="AA258" s="124"/>
      <c r="AB258" s="124"/>
      <c r="AC258" s="124"/>
      <c r="AD258" s="124"/>
      <c r="AE258" s="124"/>
      <c r="AF258" s="124"/>
      <c r="AG258" s="124"/>
      <c r="AH258" s="124"/>
      <c r="AI258" s="124"/>
      <c r="AJ258" s="124"/>
      <c r="AK258" s="124"/>
      <c r="AL258" s="124"/>
      <c r="AM258" s="124"/>
      <c r="AN258" s="124"/>
      <c r="AO258" s="124"/>
      <c r="AP258" s="124"/>
      <c r="AQ258" s="124"/>
      <c r="AR258" s="124"/>
      <c r="AS258" s="124"/>
      <c r="AT258" s="124"/>
      <c r="AU258" s="124"/>
      <c r="AV258" s="124"/>
      <c r="AW258" s="124"/>
      <c r="AX258" s="124"/>
      <c r="AY258" s="124"/>
      <c r="AZ258" s="124"/>
      <c r="BA258" s="124"/>
      <c r="BB258" s="124"/>
      <c r="BC258" s="124"/>
      <c r="BD258" s="124"/>
      <c r="BE258" s="124"/>
      <c r="BF258" s="124"/>
      <c r="BG258" s="124"/>
      <c r="BH258" s="124"/>
      <c r="BI258" s="124"/>
      <c r="BJ258" s="124"/>
      <c r="BK258" s="124"/>
      <c r="BL258" s="124"/>
      <c r="BM258" s="124"/>
      <c r="BN258" s="124"/>
      <c r="BO258" s="124"/>
      <c r="BP258" s="124"/>
      <c r="BQ258" s="124"/>
      <c r="BR258" s="124"/>
      <c r="BS258" s="124"/>
      <c r="BT258" s="124"/>
      <c r="BU258" s="124"/>
      <c r="BV258" s="124"/>
      <c r="BW258" s="124"/>
      <c r="BX258" s="124"/>
      <c r="BY258" s="124"/>
      <c r="BZ258" s="124"/>
      <c r="CA258" s="124"/>
      <c r="CB258" s="124"/>
      <c r="CC258" s="124"/>
      <c r="CD258" s="124"/>
      <c r="CE258" s="124"/>
      <c r="CF258" s="124"/>
      <c r="CG258" s="124"/>
      <c r="CH258" s="124"/>
      <c r="CI258" s="124"/>
      <c r="CJ258" s="124"/>
      <c r="CK258" s="124"/>
      <c r="CL258" s="124"/>
      <c r="CM258" s="124"/>
      <c r="CN258" s="124"/>
      <c r="CO258" s="124"/>
      <c r="CP258" s="124"/>
      <c r="CQ258" s="124"/>
      <c r="CR258" s="124"/>
      <c r="CS258" s="124"/>
      <c r="CT258" s="124"/>
      <c r="CU258" s="124"/>
      <c r="CV258" s="124"/>
      <c r="CW258" s="124"/>
      <c r="CX258" s="124"/>
      <c r="CY258" s="124"/>
      <c r="CZ258" s="124"/>
      <c r="DA258" s="124"/>
      <c r="DB258" s="124"/>
    </row>
    <row r="259" spans="1:106" x14ac:dyDescent="0.15">
      <c r="A259" s="104">
        <v>258</v>
      </c>
      <c r="B259" s="280"/>
      <c r="C259" s="200"/>
      <c r="D259" s="202" t="s">
        <v>140</v>
      </c>
      <c r="E259" s="167"/>
      <c r="F259" s="163"/>
      <c r="G259" s="123"/>
      <c r="H259" s="123" t="s">
        <v>31</v>
      </c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  <c r="AA259" s="123"/>
      <c r="AB259" s="123"/>
      <c r="AC259" s="123"/>
      <c r="AD259" s="123"/>
      <c r="AE259" s="123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123"/>
      <c r="AP259" s="123"/>
      <c r="AQ259" s="123"/>
      <c r="AR259" s="123"/>
      <c r="AS259" s="123"/>
      <c r="AT259" s="123"/>
      <c r="AU259" s="123"/>
      <c r="AV259" s="123"/>
      <c r="AW259" s="123"/>
      <c r="AX259" s="123"/>
      <c r="AY259" s="123"/>
      <c r="AZ259" s="123"/>
      <c r="BA259" s="123"/>
      <c r="BB259" s="123"/>
      <c r="BC259" s="123"/>
      <c r="BD259" s="123"/>
      <c r="BE259" s="123"/>
      <c r="BF259" s="123"/>
      <c r="BG259" s="123"/>
      <c r="BH259" s="123"/>
      <c r="BI259" s="123"/>
      <c r="BJ259" s="123"/>
      <c r="BK259" s="123"/>
      <c r="BL259" s="123"/>
      <c r="BM259" s="123"/>
      <c r="BN259" s="123"/>
      <c r="BO259" s="123"/>
      <c r="BP259" s="123"/>
      <c r="BQ259" s="123"/>
      <c r="BR259" s="123"/>
      <c r="BS259" s="123"/>
      <c r="BT259" s="123"/>
      <c r="BU259" s="123"/>
      <c r="BV259" s="123"/>
      <c r="BW259" s="123"/>
      <c r="BX259" s="123"/>
      <c r="BY259" s="123"/>
      <c r="BZ259" s="123"/>
      <c r="CA259" s="123"/>
      <c r="CB259" s="123"/>
      <c r="CC259" s="123"/>
      <c r="CD259" s="123"/>
      <c r="CE259" s="123"/>
      <c r="CF259" s="123"/>
      <c r="CG259" s="123"/>
      <c r="CH259" s="123"/>
      <c r="CI259" s="123"/>
      <c r="CJ259" s="123"/>
      <c r="CK259" s="123"/>
      <c r="CL259" s="123"/>
      <c r="CM259" s="123"/>
      <c r="CN259" s="123"/>
      <c r="CO259" s="123"/>
      <c r="CP259" s="123"/>
      <c r="CQ259" s="123"/>
      <c r="CR259" s="123"/>
      <c r="CS259" s="123"/>
      <c r="CT259" s="123"/>
      <c r="CU259" s="123"/>
      <c r="CV259" s="123"/>
      <c r="CW259" s="123"/>
      <c r="CX259" s="123"/>
      <c r="CY259" s="123"/>
      <c r="CZ259" s="123"/>
      <c r="DA259" s="123"/>
      <c r="DB259" s="123"/>
    </row>
    <row r="260" spans="1:106" x14ac:dyDescent="0.15">
      <c r="A260" s="104">
        <v>259</v>
      </c>
      <c r="B260" s="280"/>
      <c r="C260" s="200"/>
      <c r="D260" s="202" t="s">
        <v>141</v>
      </c>
      <c r="E260" s="167"/>
      <c r="F260" s="215"/>
      <c r="G260" s="123"/>
      <c r="H260" s="123"/>
      <c r="I260" s="123" t="s">
        <v>639</v>
      </c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3"/>
      <c r="AC260" s="123"/>
      <c r="AD260" s="123"/>
      <c r="AE260" s="123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123"/>
      <c r="AP260" s="123"/>
      <c r="AQ260" s="123"/>
      <c r="AR260" s="123"/>
      <c r="AS260" s="123"/>
      <c r="AT260" s="123"/>
      <c r="AU260" s="123"/>
      <c r="AV260" s="123"/>
      <c r="AW260" s="123"/>
      <c r="AX260" s="123"/>
      <c r="AY260" s="123"/>
      <c r="AZ260" s="123"/>
      <c r="BA260" s="123"/>
      <c r="BB260" s="123"/>
      <c r="BC260" s="123"/>
      <c r="BD260" s="123"/>
      <c r="BE260" s="123"/>
      <c r="BF260" s="123"/>
      <c r="BG260" s="123"/>
      <c r="BH260" s="123"/>
      <c r="BI260" s="123"/>
      <c r="BJ260" s="123"/>
      <c r="BK260" s="123"/>
      <c r="BL260" s="123"/>
      <c r="BM260" s="123"/>
      <c r="BN260" s="123"/>
      <c r="BO260" s="123"/>
      <c r="BP260" s="123"/>
      <c r="BQ260" s="123"/>
      <c r="BR260" s="123"/>
      <c r="BS260" s="123"/>
      <c r="BT260" s="123"/>
      <c r="BU260" s="123"/>
      <c r="BV260" s="123"/>
      <c r="BW260" s="123"/>
      <c r="BX260" s="123"/>
      <c r="BY260" s="123"/>
      <c r="BZ260" s="123"/>
      <c r="CA260" s="123"/>
      <c r="CB260" s="123"/>
      <c r="CC260" s="123"/>
      <c r="CD260" s="123"/>
      <c r="CE260" s="123"/>
      <c r="CF260" s="123"/>
      <c r="CG260" s="123"/>
      <c r="CH260" s="123"/>
      <c r="CI260" s="123"/>
      <c r="CJ260" s="123"/>
      <c r="CK260" s="123"/>
      <c r="CL260" s="123"/>
      <c r="CM260" s="123"/>
      <c r="CN260" s="123"/>
      <c r="CO260" s="123"/>
      <c r="CP260" s="123"/>
      <c r="CQ260" s="123"/>
      <c r="CR260" s="123"/>
      <c r="CS260" s="123"/>
      <c r="CT260" s="123"/>
      <c r="CU260" s="123"/>
      <c r="CV260" s="123"/>
      <c r="CW260" s="123"/>
      <c r="CX260" s="123"/>
      <c r="CY260" s="123"/>
      <c r="CZ260" s="123"/>
      <c r="DA260" s="123"/>
      <c r="DB260" s="123"/>
    </row>
    <row r="261" spans="1:106" ht="51" customHeight="1" x14ac:dyDescent="0.15">
      <c r="A261" s="104">
        <v>260</v>
      </c>
      <c r="B261" s="281"/>
      <c r="C261" s="201"/>
      <c r="D261" s="287" t="s">
        <v>63</v>
      </c>
      <c r="E261" s="288"/>
      <c r="F261" s="17" t="s">
        <v>734</v>
      </c>
      <c r="G261" s="16" t="s">
        <v>542</v>
      </c>
      <c r="H261" s="16" t="s">
        <v>543</v>
      </c>
      <c r="I261" s="16" t="s">
        <v>695</v>
      </c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</row>
    <row r="262" spans="1:106" ht="13.5" customHeight="1" x14ac:dyDescent="0.15">
      <c r="A262" s="104">
        <v>261</v>
      </c>
      <c r="B262" s="279" t="s">
        <v>152</v>
      </c>
      <c r="C262" s="249" t="s">
        <v>153</v>
      </c>
      <c r="D262" s="198" t="s">
        <v>139</v>
      </c>
      <c r="E262" s="181"/>
      <c r="F262" s="162" t="s">
        <v>35</v>
      </c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124"/>
      <c r="U262" s="124"/>
      <c r="V262" s="124"/>
      <c r="W262" s="124"/>
      <c r="X262" s="124"/>
      <c r="Y262" s="124"/>
      <c r="Z262" s="124"/>
      <c r="AA262" s="124"/>
      <c r="AB262" s="124"/>
      <c r="AC262" s="124"/>
      <c r="AD262" s="124"/>
      <c r="AE262" s="124"/>
      <c r="AF262" s="124"/>
      <c r="AG262" s="124"/>
      <c r="AH262" s="124"/>
      <c r="AI262" s="124"/>
      <c r="AJ262" s="124"/>
      <c r="AK262" s="124"/>
      <c r="AL262" s="124"/>
      <c r="AM262" s="124"/>
      <c r="AN262" s="124"/>
      <c r="AO262" s="124"/>
      <c r="AP262" s="124"/>
      <c r="AQ262" s="124"/>
      <c r="AR262" s="124"/>
      <c r="AS262" s="124"/>
      <c r="AT262" s="124"/>
      <c r="AU262" s="124"/>
      <c r="AV262" s="124"/>
      <c r="AW262" s="124"/>
      <c r="AX262" s="124"/>
      <c r="AY262" s="124"/>
      <c r="AZ262" s="124"/>
      <c r="BA262" s="124"/>
      <c r="BB262" s="124"/>
      <c r="BC262" s="124"/>
      <c r="BD262" s="124"/>
      <c r="BE262" s="124"/>
      <c r="BF262" s="124"/>
      <c r="BG262" s="124"/>
      <c r="BH262" s="124"/>
      <c r="BI262" s="124"/>
      <c r="BJ262" s="124"/>
      <c r="BK262" s="124"/>
      <c r="BL262" s="124"/>
      <c r="BM262" s="124"/>
      <c r="BN262" s="124"/>
      <c r="BO262" s="124"/>
      <c r="BP262" s="124"/>
      <c r="BQ262" s="124"/>
      <c r="BR262" s="124"/>
      <c r="BS262" s="124"/>
      <c r="BT262" s="124"/>
      <c r="BU262" s="124"/>
      <c r="BV262" s="124"/>
      <c r="BW262" s="124"/>
      <c r="BX262" s="124"/>
      <c r="BY262" s="124"/>
      <c r="BZ262" s="124"/>
      <c r="CA262" s="124"/>
      <c r="CB262" s="124"/>
      <c r="CC262" s="124"/>
      <c r="CD262" s="124"/>
      <c r="CE262" s="124"/>
      <c r="CF262" s="124"/>
      <c r="CG262" s="124"/>
      <c r="CH262" s="124"/>
      <c r="CI262" s="124"/>
      <c r="CJ262" s="124"/>
      <c r="CK262" s="124"/>
      <c r="CL262" s="124"/>
      <c r="CM262" s="124"/>
      <c r="CN262" s="124"/>
      <c r="CO262" s="124"/>
      <c r="CP262" s="124"/>
      <c r="CQ262" s="124"/>
      <c r="CR262" s="124"/>
      <c r="CS262" s="124"/>
      <c r="CT262" s="124"/>
      <c r="CU262" s="124"/>
      <c r="CV262" s="124"/>
      <c r="CW262" s="124"/>
      <c r="CX262" s="124"/>
      <c r="CY262" s="124"/>
      <c r="CZ262" s="124"/>
      <c r="DA262" s="124"/>
      <c r="DB262" s="124"/>
    </row>
    <row r="263" spans="1:106" x14ac:dyDescent="0.15">
      <c r="A263" s="104">
        <v>262</v>
      </c>
      <c r="B263" s="236"/>
      <c r="C263" s="250"/>
      <c r="D263" s="278" t="s">
        <v>140</v>
      </c>
      <c r="E263" s="247"/>
      <c r="F263" s="163"/>
      <c r="G263" s="123" t="s">
        <v>31</v>
      </c>
      <c r="H263" s="123"/>
      <c r="I263" s="123" t="s">
        <v>639</v>
      </c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  <c r="AA263" s="123"/>
      <c r="AB263" s="123"/>
      <c r="AC263" s="123"/>
      <c r="AD263" s="123"/>
      <c r="AE263" s="123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123"/>
      <c r="AP263" s="123"/>
      <c r="AQ263" s="123"/>
      <c r="AR263" s="123"/>
      <c r="AS263" s="123"/>
      <c r="AT263" s="123"/>
      <c r="AU263" s="123"/>
      <c r="AV263" s="123"/>
      <c r="AW263" s="123"/>
      <c r="AX263" s="123"/>
      <c r="AY263" s="123"/>
      <c r="AZ263" s="123"/>
      <c r="BA263" s="123"/>
      <c r="BB263" s="123"/>
      <c r="BC263" s="123"/>
      <c r="BD263" s="123"/>
      <c r="BE263" s="123"/>
      <c r="BF263" s="123"/>
      <c r="BG263" s="123"/>
      <c r="BH263" s="123"/>
      <c r="BI263" s="123"/>
      <c r="BJ263" s="123"/>
      <c r="BK263" s="123"/>
      <c r="BL263" s="123"/>
      <c r="BM263" s="123"/>
      <c r="BN263" s="123"/>
      <c r="BO263" s="123"/>
      <c r="BP263" s="123"/>
      <c r="BQ263" s="123"/>
      <c r="BR263" s="123"/>
      <c r="BS263" s="123"/>
      <c r="BT263" s="123"/>
      <c r="BU263" s="123"/>
      <c r="BV263" s="123"/>
      <c r="BW263" s="123"/>
      <c r="BX263" s="123"/>
      <c r="BY263" s="123"/>
      <c r="BZ263" s="123"/>
      <c r="CA263" s="123"/>
      <c r="CB263" s="123"/>
      <c r="CC263" s="123"/>
      <c r="CD263" s="123"/>
      <c r="CE263" s="123"/>
      <c r="CF263" s="123"/>
      <c r="CG263" s="123"/>
      <c r="CH263" s="123"/>
      <c r="CI263" s="123"/>
      <c r="CJ263" s="123"/>
      <c r="CK263" s="123"/>
      <c r="CL263" s="123"/>
      <c r="CM263" s="123"/>
      <c r="CN263" s="123"/>
      <c r="CO263" s="123"/>
      <c r="CP263" s="123"/>
      <c r="CQ263" s="123"/>
      <c r="CR263" s="123"/>
      <c r="CS263" s="123"/>
      <c r="CT263" s="123"/>
      <c r="CU263" s="123"/>
      <c r="CV263" s="123"/>
      <c r="CW263" s="123"/>
      <c r="CX263" s="123"/>
      <c r="CY263" s="123"/>
      <c r="CZ263" s="123"/>
      <c r="DA263" s="123"/>
      <c r="DB263" s="123"/>
    </row>
    <row r="264" spans="1:106" x14ac:dyDescent="0.15">
      <c r="A264" s="104">
        <v>263</v>
      </c>
      <c r="B264" s="236"/>
      <c r="C264" s="250"/>
      <c r="D264" s="278" t="s">
        <v>141</v>
      </c>
      <c r="E264" s="247"/>
      <c r="F264" s="215"/>
      <c r="G264" s="123"/>
      <c r="H264" s="123" t="s">
        <v>31</v>
      </c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  <c r="AE264" s="123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123"/>
      <c r="AP264" s="123"/>
      <c r="AQ264" s="123"/>
      <c r="AR264" s="123"/>
      <c r="AS264" s="123"/>
      <c r="AT264" s="123"/>
      <c r="AU264" s="123"/>
      <c r="AV264" s="123"/>
      <c r="AW264" s="123"/>
      <c r="AX264" s="123"/>
      <c r="AY264" s="123"/>
      <c r="AZ264" s="123"/>
      <c r="BA264" s="123"/>
      <c r="BB264" s="123"/>
      <c r="BC264" s="123"/>
      <c r="BD264" s="123"/>
      <c r="BE264" s="123"/>
      <c r="BF264" s="123"/>
      <c r="BG264" s="123"/>
      <c r="BH264" s="123"/>
      <c r="BI264" s="123"/>
      <c r="BJ264" s="123"/>
      <c r="BK264" s="123"/>
      <c r="BL264" s="123"/>
      <c r="BM264" s="123"/>
      <c r="BN264" s="123"/>
      <c r="BO264" s="123"/>
      <c r="BP264" s="123"/>
      <c r="BQ264" s="123"/>
      <c r="BR264" s="123"/>
      <c r="BS264" s="123"/>
      <c r="BT264" s="123"/>
      <c r="BU264" s="123"/>
      <c r="BV264" s="123"/>
      <c r="BW264" s="123"/>
      <c r="BX264" s="123"/>
      <c r="BY264" s="123"/>
      <c r="BZ264" s="123"/>
      <c r="CA264" s="123"/>
      <c r="CB264" s="123"/>
      <c r="CC264" s="123"/>
      <c r="CD264" s="123"/>
      <c r="CE264" s="123"/>
      <c r="CF264" s="123"/>
      <c r="CG264" s="123"/>
      <c r="CH264" s="123"/>
      <c r="CI264" s="123"/>
      <c r="CJ264" s="123"/>
      <c r="CK264" s="123"/>
      <c r="CL264" s="123"/>
      <c r="CM264" s="123"/>
      <c r="CN264" s="123"/>
      <c r="CO264" s="123"/>
      <c r="CP264" s="123"/>
      <c r="CQ264" s="123"/>
      <c r="CR264" s="123"/>
      <c r="CS264" s="123"/>
      <c r="CT264" s="123"/>
      <c r="CU264" s="123"/>
      <c r="CV264" s="123"/>
      <c r="CW264" s="123"/>
      <c r="CX264" s="123"/>
      <c r="CY264" s="123"/>
      <c r="CZ264" s="123"/>
      <c r="DA264" s="123"/>
      <c r="DB264" s="123"/>
    </row>
    <row r="265" spans="1:106" ht="51" customHeight="1" x14ac:dyDescent="0.15">
      <c r="A265" s="104">
        <v>264</v>
      </c>
      <c r="B265" s="236"/>
      <c r="C265" s="251"/>
      <c r="D265" s="287" t="s">
        <v>63</v>
      </c>
      <c r="E265" s="288"/>
      <c r="F265" s="7" t="s">
        <v>735</v>
      </c>
      <c r="G265" s="16" t="s">
        <v>544</v>
      </c>
      <c r="H265" s="16" t="s">
        <v>545</v>
      </c>
      <c r="I265" s="16" t="s">
        <v>696</v>
      </c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</row>
    <row r="266" spans="1:106" x14ac:dyDescent="0.15">
      <c r="A266" s="104">
        <v>265</v>
      </c>
      <c r="B266" s="236"/>
      <c r="C266" s="199" t="s">
        <v>154</v>
      </c>
      <c r="D266" s="198" t="s">
        <v>139</v>
      </c>
      <c r="E266" s="181"/>
      <c r="F266" s="162" t="s">
        <v>35</v>
      </c>
      <c r="G266" s="124"/>
      <c r="H266" s="124" t="s">
        <v>31</v>
      </c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4"/>
      <c r="AC266" s="124"/>
      <c r="AD266" s="124"/>
      <c r="AE266" s="124"/>
      <c r="AF266" s="124"/>
      <c r="AG266" s="124"/>
      <c r="AH266" s="124"/>
      <c r="AI266" s="124"/>
      <c r="AJ266" s="124"/>
      <c r="AK266" s="124"/>
      <c r="AL266" s="124"/>
      <c r="AM266" s="124"/>
      <c r="AN266" s="124"/>
      <c r="AO266" s="124"/>
      <c r="AP266" s="124"/>
      <c r="AQ266" s="124"/>
      <c r="AR266" s="124"/>
      <c r="AS266" s="124"/>
      <c r="AT266" s="124"/>
      <c r="AU266" s="124"/>
      <c r="AV266" s="124"/>
      <c r="AW266" s="124"/>
      <c r="AX266" s="124"/>
      <c r="AY266" s="124"/>
      <c r="AZ266" s="124"/>
      <c r="BA266" s="124"/>
      <c r="BB266" s="124"/>
      <c r="BC266" s="124"/>
      <c r="BD266" s="124"/>
      <c r="BE266" s="124"/>
      <c r="BF266" s="124"/>
      <c r="BG266" s="124"/>
      <c r="BH266" s="124"/>
      <c r="BI266" s="124"/>
      <c r="BJ266" s="124"/>
      <c r="BK266" s="124"/>
      <c r="BL266" s="124"/>
      <c r="BM266" s="124"/>
      <c r="BN266" s="124"/>
      <c r="BO266" s="124"/>
      <c r="BP266" s="124"/>
      <c r="BQ266" s="124"/>
      <c r="BR266" s="124"/>
      <c r="BS266" s="124"/>
      <c r="BT266" s="124"/>
      <c r="BU266" s="124"/>
      <c r="BV266" s="124"/>
      <c r="BW266" s="124"/>
      <c r="BX266" s="124"/>
      <c r="BY266" s="124"/>
      <c r="BZ266" s="124"/>
      <c r="CA266" s="124"/>
      <c r="CB266" s="124"/>
      <c r="CC266" s="124"/>
      <c r="CD266" s="124"/>
      <c r="CE266" s="124"/>
      <c r="CF266" s="124"/>
      <c r="CG266" s="124"/>
      <c r="CH266" s="124"/>
      <c r="CI266" s="124"/>
      <c r="CJ266" s="124"/>
      <c r="CK266" s="124"/>
      <c r="CL266" s="124"/>
      <c r="CM266" s="124"/>
      <c r="CN266" s="124"/>
      <c r="CO266" s="124"/>
      <c r="CP266" s="124"/>
      <c r="CQ266" s="124"/>
      <c r="CR266" s="124"/>
      <c r="CS266" s="124"/>
      <c r="CT266" s="124"/>
      <c r="CU266" s="124"/>
      <c r="CV266" s="124"/>
      <c r="CW266" s="124"/>
      <c r="CX266" s="124"/>
      <c r="CY266" s="124"/>
      <c r="CZ266" s="124"/>
      <c r="DA266" s="124"/>
      <c r="DB266" s="124"/>
    </row>
    <row r="267" spans="1:106" x14ac:dyDescent="0.15">
      <c r="A267" s="104">
        <v>266</v>
      </c>
      <c r="B267" s="236"/>
      <c r="C267" s="200"/>
      <c r="D267" s="202" t="s">
        <v>140</v>
      </c>
      <c r="E267" s="167"/>
      <c r="F267" s="16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  <c r="AA267" s="123"/>
      <c r="AB267" s="123"/>
      <c r="AC267" s="123"/>
      <c r="AD267" s="123"/>
      <c r="AE267" s="123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123"/>
      <c r="AP267" s="123"/>
      <c r="AQ267" s="123"/>
      <c r="AR267" s="123"/>
      <c r="AS267" s="123"/>
      <c r="AT267" s="123"/>
      <c r="AU267" s="123"/>
      <c r="AV267" s="123"/>
      <c r="AW267" s="123"/>
      <c r="AX267" s="123"/>
      <c r="AY267" s="123"/>
      <c r="AZ267" s="123"/>
      <c r="BA267" s="123"/>
      <c r="BB267" s="123"/>
      <c r="BC267" s="123"/>
      <c r="BD267" s="123"/>
      <c r="BE267" s="123"/>
      <c r="BF267" s="123"/>
      <c r="BG267" s="123"/>
      <c r="BH267" s="123"/>
      <c r="BI267" s="123"/>
      <c r="BJ267" s="123"/>
      <c r="BK267" s="123"/>
      <c r="BL267" s="123"/>
      <c r="BM267" s="123"/>
      <c r="BN267" s="123"/>
      <c r="BO267" s="123"/>
      <c r="BP267" s="123"/>
      <c r="BQ267" s="123"/>
      <c r="BR267" s="123"/>
      <c r="BS267" s="123"/>
      <c r="BT267" s="123"/>
      <c r="BU267" s="123"/>
      <c r="BV267" s="123"/>
      <c r="BW267" s="123"/>
      <c r="BX267" s="123"/>
      <c r="BY267" s="123"/>
      <c r="BZ267" s="123"/>
      <c r="CA267" s="123"/>
      <c r="CB267" s="123"/>
      <c r="CC267" s="123"/>
      <c r="CD267" s="123"/>
      <c r="CE267" s="123"/>
      <c r="CF267" s="123"/>
      <c r="CG267" s="123"/>
      <c r="CH267" s="123"/>
      <c r="CI267" s="123"/>
      <c r="CJ267" s="123"/>
      <c r="CK267" s="123"/>
      <c r="CL267" s="123"/>
      <c r="CM267" s="123"/>
      <c r="CN267" s="123"/>
      <c r="CO267" s="123"/>
      <c r="CP267" s="123"/>
      <c r="CQ267" s="123"/>
      <c r="CR267" s="123"/>
      <c r="CS267" s="123"/>
      <c r="CT267" s="123"/>
      <c r="CU267" s="123"/>
      <c r="CV267" s="123"/>
      <c r="CW267" s="123"/>
      <c r="CX267" s="123"/>
      <c r="CY267" s="123"/>
      <c r="CZ267" s="123"/>
      <c r="DA267" s="123"/>
      <c r="DB267" s="123"/>
    </row>
    <row r="268" spans="1:106" x14ac:dyDescent="0.15">
      <c r="A268" s="104">
        <v>267</v>
      </c>
      <c r="B268" s="236"/>
      <c r="C268" s="200"/>
      <c r="D268" s="202" t="s">
        <v>141</v>
      </c>
      <c r="E268" s="167"/>
      <c r="F268" s="215"/>
      <c r="G268" s="123" t="s">
        <v>31</v>
      </c>
      <c r="H268" s="123"/>
      <c r="I268" s="123" t="s">
        <v>639</v>
      </c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/>
      <c r="AD268" s="123"/>
      <c r="AE268" s="123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123"/>
      <c r="AP268" s="123"/>
      <c r="AQ268" s="123"/>
      <c r="AR268" s="123"/>
      <c r="AS268" s="123"/>
      <c r="AT268" s="123"/>
      <c r="AU268" s="123"/>
      <c r="AV268" s="123"/>
      <c r="AW268" s="123"/>
      <c r="AX268" s="123"/>
      <c r="AY268" s="123"/>
      <c r="AZ268" s="123"/>
      <c r="BA268" s="123"/>
      <c r="BB268" s="123"/>
      <c r="BC268" s="123"/>
      <c r="BD268" s="123"/>
      <c r="BE268" s="123"/>
      <c r="BF268" s="123"/>
      <c r="BG268" s="123"/>
      <c r="BH268" s="123"/>
      <c r="BI268" s="123"/>
      <c r="BJ268" s="123"/>
      <c r="BK268" s="123"/>
      <c r="BL268" s="123"/>
      <c r="BM268" s="123"/>
      <c r="BN268" s="123"/>
      <c r="BO268" s="123"/>
      <c r="BP268" s="123"/>
      <c r="BQ268" s="123"/>
      <c r="BR268" s="123"/>
      <c r="BS268" s="123"/>
      <c r="BT268" s="123"/>
      <c r="BU268" s="123"/>
      <c r="BV268" s="123"/>
      <c r="BW268" s="123"/>
      <c r="BX268" s="123"/>
      <c r="BY268" s="123"/>
      <c r="BZ268" s="123"/>
      <c r="CA268" s="123"/>
      <c r="CB268" s="123"/>
      <c r="CC268" s="123"/>
      <c r="CD268" s="123"/>
      <c r="CE268" s="123"/>
      <c r="CF268" s="123"/>
      <c r="CG268" s="123"/>
      <c r="CH268" s="123"/>
      <c r="CI268" s="123"/>
      <c r="CJ268" s="123"/>
      <c r="CK268" s="123"/>
      <c r="CL268" s="123"/>
      <c r="CM268" s="123"/>
      <c r="CN268" s="123"/>
      <c r="CO268" s="123"/>
      <c r="CP268" s="123"/>
      <c r="CQ268" s="123"/>
      <c r="CR268" s="123"/>
      <c r="CS268" s="123"/>
      <c r="CT268" s="123"/>
      <c r="CU268" s="123"/>
      <c r="CV268" s="123"/>
      <c r="CW268" s="123"/>
      <c r="CX268" s="123"/>
      <c r="CY268" s="123"/>
      <c r="CZ268" s="123"/>
      <c r="DA268" s="123"/>
      <c r="DB268" s="123"/>
    </row>
    <row r="269" spans="1:106" ht="51" customHeight="1" x14ac:dyDescent="0.15">
      <c r="A269" s="104">
        <v>268</v>
      </c>
      <c r="B269" s="236"/>
      <c r="C269" s="201"/>
      <c r="D269" s="287" t="s">
        <v>63</v>
      </c>
      <c r="E269" s="288"/>
      <c r="F269" s="7" t="s">
        <v>735</v>
      </c>
      <c r="G269" s="16" t="s">
        <v>546</v>
      </c>
      <c r="H269" s="16" t="s">
        <v>547</v>
      </c>
      <c r="I269" s="16" t="s">
        <v>697</v>
      </c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</row>
    <row r="270" spans="1:106" x14ac:dyDescent="0.15">
      <c r="A270" s="104">
        <v>269</v>
      </c>
      <c r="B270" s="236"/>
      <c r="C270" s="249" t="s">
        <v>155</v>
      </c>
      <c r="D270" s="198" t="s">
        <v>139</v>
      </c>
      <c r="E270" s="181"/>
      <c r="F270" s="162" t="s">
        <v>35</v>
      </c>
      <c r="G270" s="124" t="s">
        <v>31</v>
      </c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124"/>
      <c r="U270" s="124"/>
      <c r="V270" s="124"/>
      <c r="W270" s="124"/>
      <c r="X270" s="124"/>
      <c r="Y270" s="124"/>
      <c r="Z270" s="124"/>
      <c r="AA270" s="124"/>
      <c r="AB270" s="124"/>
      <c r="AC270" s="124"/>
      <c r="AD270" s="124"/>
      <c r="AE270" s="124"/>
      <c r="AF270" s="124"/>
      <c r="AG270" s="124"/>
      <c r="AH270" s="124"/>
      <c r="AI270" s="124"/>
      <c r="AJ270" s="124"/>
      <c r="AK270" s="124"/>
      <c r="AL270" s="124"/>
      <c r="AM270" s="124"/>
      <c r="AN270" s="124"/>
      <c r="AO270" s="124"/>
      <c r="AP270" s="124"/>
      <c r="AQ270" s="124"/>
      <c r="AR270" s="124"/>
      <c r="AS270" s="124"/>
      <c r="AT270" s="124"/>
      <c r="AU270" s="124"/>
      <c r="AV270" s="124"/>
      <c r="AW270" s="124"/>
      <c r="AX270" s="124"/>
      <c r="AY270" s="124"/>
      <c r="AZ270" s="124"/>
      <c r="BA270" s="124"/>
      <c r="BB270" s="124"/>
      <c r="BC270" s="124"/>
      <c r="BD270" s="124"/>
      <c r="BE270" s="124"/>
      <c r="BF270" s="124"/>
      <c r="BG270" s="124"/>
      <c r="BH270" s="124"/>
      <c r="BI270" s="124"/>
      <c r="BJ270" s="124"/>
      <c r="BK270" s="124"/>
      <c r="BL270" s="124"/>
      <c r="BM270" s="124"/>
      <c r="BN270" s="124"/>
      <c r="BO270" s="124"/>
      <c r="BP270" s="124"/>
      <c r="BQ270" s="124"/>
      <c r="BR270" s="124"/>
      <c r="BS270" s="124"/>
      <c r="BT270" s="124"/>
      <c r="BU270" s="124"/>
      <c r="BV270" s="124"/>
      <c r="BW270" s="124"/>
      <c r="BX270" s="124"/>
      <c r="BY270" s="124"/>
      <c r="BZ270" s="124"/>
      <c r="CA270" s="124"/>
      <c r="CB270" s="124"/>
      <c r="CC270" s="124"/>
      <c r="CD270" s="124"/>
      <c r="CE270" s="124"/>
      <c r="CF270" s="124"/>
      <c r="CG270" s="124"/>
      <c r="CH270" s="124"/>
      <c r="CI270" s="124"/>
      <c r="CJ270" s="124"/>
      <c r="CK270" s="124"/>
      <c r="CL270" s="124"/>
      <c r="CM270" s="124"/>
      <c r="CN270" s="124"/>
      <c r="CO270" s="124"/>
      <c r="CP270" s="124"/>
      <c r="CQ270" s="124"/>
      <c r="CR270" s="124"/>
      <c r="CS270" s="124"/>
      <c r="CT270" s="124"/>
      <c r="CU270" s="124"/>
      <c r="CV270" s="124"/>
      <c r="CW270" s="124"/>
      <c r="CX270" s="124"/>
      <c r="CY270" s="124"/>
      <c r="CZ270" s="124"/>
      <c r="DA270" s="124"/>
      <c r="DB270" s="124"/>
    </row>
    <row r="271" spans="1:106" x14ac:dyDescent="0.15">
      <c r="A271" s="104">
        <v>270</v>
      </c>
      <c r="B271" s="236"/>
      <c r="C271" s="250"/>
      <c r="D271" s="278" t="s">
        <v>140</v>
      </c>
      <c r="E271" s="247"/>
      <c r="F271" s="163"/>
      <c r="G271" s="123"/>
      <c r="H271" s="123" t="s">
        <v>31</v>
      </c>
      <c r="I271" s="123" t="s">
        <v>639</v>
      </c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  <c r="AA271" s="123"/>
      <c r="AB271" s="123"/>
      <c r="AC271" s="123"/>
      <c r="AD271" s="123"/>
      <c r="AE271" s="123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123"/>
      <c r="AP271" s="123"/>
      <c r="AQ271" s="123"/>
      <c r="AR271" s="123"/>
      <c r="AS271" s="123"/>
      <c r="AT271" s="123"/>
      <c r="AU271" s="123"/>
      <c r="AV271" s="123"/>
      <c r="AW271" s="123"/>
      <c r="AX271" s="123"/>
      <c r="AY271" s="123"/>
      <c r="AZ271" s="123"/>
      <c r="BA271" s="123"/>
      <c r="BB271" s="123"/>
      <c r="BC271" s="123"/>
      <c r="BD271" s="123"/>
      <c r="BE271" s="123"/>
      <c r="BF271" s="123"/>
      <c r="BG271" s="123"/>
      <c r="BH271" s="123"/>
      <c r="BI271" s="123"/>
      <c r="BJ271" s="123"/>
      <c r="BK271" s="123"/>
      <c r="BL271" s="123"/>
      <c r="BM271" s="123"/>
      <c r="BN271" s="123"/>
      <c r="BO271" s="123"/>
      <c r="BP271" s="123"/>
      <c r="BQ271" s="123"/>
      <c r="BR271" s="123"/>
      <c r="BS271" s="123"/>
      <c r="BT271" s="123"/>
      <c r="BU271" s="123"/>
      <c r="BV271" s="123"/>
      <c r="BW271" s="123"/>
      <c r="BX271" s="123"/>
      <c r="BY271" s="123"/>
      <c r="BZ271" s="123"/>
      <c r="CA271" s="123"/>
      <c r="CB271" s="123"/>
      <c r="CC271" s="123"/>
      <c r="CD271" s="123"/>
      <c r="CE271" s="123"/>
      <c r="CF271" s="123"/>
      <c r="CG271" s="123"/>
      <c r="CH271" s="123"/>
      <c r="CI271" s="123"/>
      <c r="CJ271" s="123"/>
      <c r="CK271" s="123"/>
      <c r="CL271" s="123"/>
      <c r="CM271" s="123"/>
      <c r="CN271" s="123"/>
      <c r="CO271" s="123"/>
      <c r="CP271" s="123"/>
      <c r="CQ271" s="123"/>
      <c r="CR271" s="123"/>
      <c r="CS271" s="123"/>
      <c r="CT271" s="123"/>
      <c r="CU271" s="123"/>
      <c r="CV271" s="123"/>
      <c r="CW271" s="123"/>
      <c r="CX271" s="123"/>
      <c r="CY271" s="123"/>
      <c r="CZ271" s="123"/>
      <c r="DA271" s="123"/>
      <c r="DB271" s="123"/>
    </row>
    <row r="272" spans="1:106" x14ac:dyDescent="0.15">
      <c r="A272" s="104">
        <v>271</v>
      </c>
      <c r="B272" s="236"/>
      <c r="C272" s="250"/>
      <c r="D272" s="278" t="s">
        <v>141</v>
      </c>
      <c r="E272" s="247"/>
      <c r="F272" s="215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  <c r="AC272" s="123"/>
      <c r="AD272" s="123"/>
      <c r="AE272" s="123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123"/>
      <c r="AP272" s="123"/>
      <c r="AQ272" s="123"/>
      <c r="AR272" s="123"/>
      <c r="AS272" s="123"/>
      <c r="AT272" s="123"/>
      <c r="AU272" s="123"/>
      <c r="AV272" s="123"/>
      <c r="AW272" s="123"/>
      <c r="AX272" s="123"/>
      <c r="AY272" s="123"/>
      <c r="AZ272" s="123"/>
      <c r="BA272" s="123"/>
      <c r="BB272" s="123"/>
      <c r="BC272" s="123"/>
      <c r="BD272" s="123"/>
      <c r="BE272" s="123"/>
      <c r="BF272" s="123"/>
      <c r="BG272" s="123"/>
      <c r="BH272" s="123"/>
      <c r="BI272" s="123"/>
      <c r="BJ272" s="123"/>
      <c r="BK272" s="123"/>
      <c r="BL272" s="123"/>
      <c r="BM272" s="123"/>
      <c r="BN272" s="123"/>
      <c r="BO272" s="123"/>
      <c r="BP272" s="123"/>
      <c r="BQ272" s="123"/>
      <c r="BR272" s="123"/>
      <c r="BS272" s="123"/>
      <c r="BT272" s="123"/>
      <c r="BU272" s="123"/>
      <c r="BV272" s="123"/>
      <c r="BW272" s="123"/>
      <c r="BX272" s="123"/>
      <c r="BY272" s="123"/>
      <c r="BZ272" s="123"/>
      <c r="CA272" s="123"/>
      <c r="CB272" s="123"/>
      <c r="CC272" s="123"/>
      <c r="CD272" s="123"/>
      <c r="CE272" s="123"/>
      <c r="CF272" s="123"/>
      <c r="CG272" s="123"/>
      <c r="CH272" s="123"/>
      <c r="CI272" s="123"/>
      <c r="CJ272" s="123"/>
      <c r="CK272" s="123"/>
      <c r="CL272" s="123"/>
      <c r="CM272" s="123"/>
      <c r="CN272" s="123"/>
      <c r="CO272" s="123"/>
      <c r="CP272" s="123"/>
      <c r="CQ272" s="123"/>
      <c r="CR272" s="123"/>
      <c r="CS272" s="123"/>
      <c r="CT272" s="123"/>
      <c r="CU272" s="123"/>
      <c r="CV272" s="123"/>
      <c r="CW272" s="123"/>
      <c r="CX272" s="123"/>
      <c r="CY272" s="123"/>
      <c r="CZ272" s="123"/>
      <c r="DA272" s="123"/>
      <c r="DB272" s="123"/>
    </row>
    <row r="273" spans="1:106" ht="51" customHeight="1" x14ac:dyDescent="0.15">
      <c r="A273" s="104">
        <v>272</v>
      </c>
      <c r="B273" s="236"/>
      <c r="C273" s="251"/>
      <c r="D273" s="287" t="s">
        <v>63</v>
      </c>
      <c r="E273" s="288"/>
      <c r="F273" s="7" t="s">
        <v>736</v>
      </c>
      <c r="G273" s="16" t="s">
        <v>548</v>
      </c>
      <c r="H273" s="16" t="s">
        <v>549</v>
      </c>
      <c r="I273" s="16" t="s">
        <v>698</v>
      </c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</row>
    <row r="274" spans="1:106" x14ac:dyDescent="0.15">
      <c r="A274" s="104">
        <v>273</v>
      </c>
      <c r="B274" s="236"/>
      <c r="C274" s="289" t="s">
        <v>156</v>
      </c>
      <c r="D274" s="198" t="s">
        <v>139</v>
      </c>
      <c r="E274" s="181"/>
      <c r="F274" s="162" t="s">
        <v>35</v>
      </c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  <c r="AA274" s="124"/>
      <c r="AB274" s="124"/>
      <c r="AC274" s="124"/>
      <c r="AD274" s="124"/>
      <c r="AE274" s="124"/>
      <c r="AF274" s="124"/>
      <c r="AG274" s="124"/>
      <c r="AH274" s="124"/>
      <c r="AI274" s="124"/>
      <c r="AJ274" s="124"/>
      <c r="AK274" s="124"/>
      <c r="AL274" s="124"/>
      <c r="AM274" s="124"/>
      <c r="AN274" s="124"/>
      <c r="AO274" s="124"/>
      <c r="AP274" s="124"/>
      <c r="AQ274" s="124"/>
      <c r="AR274" s="124"/>
      <c r="AS274" s="124"/>
      <c r="AT274" s="124"/>
      <c r="AU274" s="124"/>
      <c r="AV274" s="124"/>
      <c r="AW274" s="124"/>
      <c r="AX274" s="124"/>
      <c r="AY274" s="124"/>
      <c r="AZ274" s="124"/>
      <c r="BA274" s="124"/>
      <c r="BB274" s="124"/>
      <c r="BC274" s="124"/>
      <c r="BD274" s="124"/>
      <c r="BE274" s="124"/>
      <c r="BF274" s="124"/>
      <c r="BG274" s="124"/>
      <c r="BH274" s="124"/>
      <c r="BI274" s="124"/>
      <c r="BJ274" s="124"/>
      <c r="BK274" s="124"/>
      <c r="BL274" s="124"/>
      <c r="BM274" s="124"/>
      <c r="BN274" s="124"/>
      <c r="BO274" s="124"/>
      <c r="BP274" s="124"/>
      <c r="BQ274" s="124"/>
      <c r="BR274" s="124"/>
      <c r="BS274" s="124"/>
      <c r="BT274" s="124"/>
      <c r="BU274" s="124"/>
      <c r="BV274" s="124"/>
      <c r="BW274" s="124"/>
      <c r="BX274" s="124"/>
      <c r="BY274" s="124"/>
      <c r="BZ274" s="124"/>
      <c r="CA274" s="124"/>
      <c r="CB274" s="124"/>
      <c r="CC274" s="124"/>
      <c r="CD274" s="124"/>
      <c r="CE274" s="124"/>
      <c r="CF274" s="124"/>
      <c r="CG274" s="124"/>
      <c r="CH274" s="124"/>
      <c r="CI274" s="124"/>
      <c r="CJ274" s="124"/>
      <c r="CK274" s="124"/>
      <c r="CL274" s="124"/>
      <c r="CM274" s="124"/>
      <c r="CN274" s="124"/>
      <c r="CO274" s="124"/>
      <c r="CP274" s="124"/>
      <c r="CQ274" s="124"/>
      <c r="CR274" s="124"/>
      <c r="CS274" s="124"/>
      <c r="CT274" s="124"/>
      <c r="CU274" s="124"/>
      <c r="CV274" s="124"/>
      <c r="CW274" s="124"/>
      <c r="CX274" s="124"/>
      <c r="CY274" s="124"/>
      <c r="CZ274" s="124"/>
      <c r="DA274" s="124"/>
      <c r="DB274" s="124"/>
    </row>
    <row r="275" spans="1:106" x14ac:dyDescent="0.15">
      <c r="A275" s="104">
        <v>274</v>
      </c>
      <c r="B275" s="236"/>
      <c r="C275" s="290"/>
      <c r="D275" s="292" t="s">
        <v>140</v>
      </c>
      <c r="E275" s="293"/>
      <c r="F275" s="163"/>
      <c r="G275" s="123" t="s">
        <v>31</v>
      </c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  <c r="AB275" s="123"/>
      <c r="AC275" s="123"/>
      <c r="AD275" s="123"/>
      <c r="AE275" s="123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123"/>
      <c r="AP275" s="123"/>
      <c r="AQ275" s="123"/>
      <c r="AR275" s="123"/>
      <c r="AS275" s="123"/>
      <c r="AT275" s="123"/>
      <c r="AU275" s="123"/>
      <c r="AV275" s="123"/>
      <c r="AW275" s="123"/>
      <c r="AX275" s="123"/>
      <c r="AY275" s="123"/>
      <c r="AZ275" s="123"/>
      <c r="BA275" s="123"/>
      <c r="BB275" s="123"/>
      <c r="BC275" s="123"/>
      <c r="BD275" s="123"/>
      <c r="BE275" s="123"/>
      <c r="BF275" s="123"/>
      <c r="BG275" s="123"/>
      <c r="BH275" s="123"/>
      <c r="BI275" s="123"/>
      <c r="BJ275" s="123"/>
      <c r="BK275" s="123"/>
      <c r="BL275" s="123"/>
      <c r="BM275" s="123"/>
      <c r="BN275" s="123"/>
      <c r="BO275" s="123"/>
      <c r="BP275" s="123"/>
      <c r="BQ275" s="123"/>
      <c r="BR275" s="123"/>
      <c r="BS275" s="123"/>
      <c r="BT275" s="123"/>
      <c r="BU275" s="123"/>
      <c r="BV275" s="123"/>
      <c r="BW275" s="123"/>
      <c r="BX275" s="123"/>
      <c r="BY275" s="123"/>
      <c r="BZ275" s="123"/>
      <c r="CA275" s="123"/>
      <c r="CB275" s="123"/>
      <c r="CC275" s="123"/>
      <c r="CD275" s="123"/>
      <c r="CE275" s="123"/>
      <c r="CF275" s="123"/>
      <c r="CG275" s="123"/>
      <c r="CH275" s="123"/>
      <c r="CI275" s="123"/>
      <c r="CJ275" s="123"/>
      <c r="CK275" s="123"/>
      <c r="CL275" s="123"/>
      <c r="CM275" s="123"/>
      <c r="CN275" s="123"/>
      <c r="CO275" s="123"/>
      <c r="CP275" s="123"/>
      <c r="CQ275" s="123"/>
      <c r="CR275" s="123"/>
      <c r="CS275" s="123"/>
      <c r="CT275" s="123"/>
      <c r="CU275" s="123"/>
      <c r="CV275" s="123"/>
      <c r="CW275" s="123"/>
      <c r="CX275" s="123"/>
      <c r="CY275" s="123"/>
      <c r="CZ275" s="123"/>
      <c r="DA275" s="123"/>
      <c r="DB275" s="123"/>
    </row>
    <row r="276" spans="1:106" x14ac:dyDescent="0.15">
      <c r="A276" s="104">
        <v>275</v>
      </c>
      <c r="B276" s="236"/>
      <c r="C276" s="290"/>
      <c r="D276" s="292" t="s">
        <v>141</v>
      </c>
      <c r="E276" s="293"/>
      <c r="F276" s="215"/>
      <c r="G276" s="123"/>
      <c r="H276" s="123" t="s">
        <v>31</v>
      </c>
      <c r="I276" s="123" t="s">
        <v>639</v>
      </c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  <c r="AD276" s="123"/>
      <c r="AE276" s="123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123"/>
      <c r="AP276" s="123"/>
      <c r="AQ276" s="123"/>
      <c r="AR276" s="123"/>
      <c r="AS276" s="123"/>
      <c r="AT276" s="123"/>
      <c r="AU276" s="123"/>
      <c r="AV276" s="123"/>
      <c r="AW276" s="123"/>
      <c r="AX276" s="123"/>
      <c r="AY276" s="123"/>
      <c r="AZ276" s="123"/>
      <c r="BA276" s="123"/>
      <c r="BB276" s="123"/>
      <c r="BC276" s="123"/>
      <c r="BD276" s="123"/>
      <c r="BE276" s="123"/>
      <c r="BF276" s="123"/>
      <c r="BG276" s="123"/>
      <c r="BH276" s="123"/>
      <c r="BI276" s="123"/>
      <c r="BJ276" s="123"/>
      <c r="BK276" s="123"/>
      <c r="BL276" s="123"/>
      <c r="BM276" s="123"/>
      <c r="BN276" s="123"/>
      <c r="BO276" s="123"/>
      <c r="BP276" s="123"/>
      <c r="BQ276" s="123"/>
      <c r="BR276" s="123"/>
      <c r="BS276" s="123"/>
      <c r="BT276" s="123"/>
      <c r="BU276" s="123"/>
      <c r="BV276" s="123"/>
      <c r="BW276" s="123"/>
      <c r="BX276" s="123"/>
      <c r="BY276" s="123"/>
      <c r="BZ276" s="123"/>
      <c r="CA276" s="123"/>
      <c r="CB276" s="123"/>
      <c r="CC276" s="123"/>
      <c r="CD276" s="123"/>
      <c r="CE276" s="123"/>
      <c r="CF276" s="123"/>
      <c r="CG276" s="123"/>
      <c r="CH276" s="123"/>
      <c r="CI276" s="123"/>
      <c r="CJ276" s="123"/>
      <c r="CK276" s="123"/>
      <c r="CL276" s="123"/>
      <c r="CM276" s="123"/>
      <c r="CN276" s="123"/>
      <c r="CO276" s="123"/>
      <c r="CP276" s="123"/>
      <c r="CQ276" s="123"/>
      <c r="CR276" s="123"/>
      <c r="CS276" s="123"/>
      <c r="CT276" s="123"/>
      <c r="CU276" s="123"/>
      <c r="CV276" s="123"/>
      <c r="CW276" s="123"/>
      <c r="CX276" s="123"/>
      <c r="CY276" s="123"/>
      <c r="CZ276" s="123"/>
      <c r="DA276" s="123"/>
      <c r="DB276" s="123"/>
    </row>
    <row r="277" spans="1:106" ht="51" customHeight="1" x14ac:dyDescent="0.15">
      <c r="A277" s="104">
        <v>276</v>
      </c>
      <c r="B277" s="236"/>
      <c r="C277" s="291"/>
      <c r="D277" s="287" t="s">
        <v>63</v>
      </c>
      <c r="E277" s="288"/>
      <c r="F277" s="7" t="s">
        <v>735</v>
      </c>
      <c r="G277" s="16" t="s">
        <v>550</v>
      </c>
      <c r="H277" s="16" t="s">
        <v>551</v>
      </c>
      <c r="I277" s="16" t="s">
        <v>699</v>
      </c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</row>
    <row r="278" spans="1:106" x14ac:dyDescent="0.15">
      <c r="A278" s="104">
        <v>277</v>
      </c>
      <c r="B278" s="236"/>
      <c r="C278" s="199" t="s">
        <v>157</v>
      </c>
      <c r="D278" s="198" t="s">
        <v>139</v>
      </c>
      <c r="E278" s="181"/>
      <c r="F278" s="162" t="s">
        <v>35</v>
      </c>
      <c r="G278" s="124"/>
      <c r="H278" s="124" t="s">
        <v>31</v>
      </c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  <c r="Y278" s="124"/>
      <c r="Z278" s="124"/>
      <c r="AA278" s="124"/>
      <c r="AB278" s="124"/>
      <c r="AC278" s="124"/>
      <c r="AD278" s="124"/>
      <c r="AE278" s="124"/>
      <c r="AF278" s="124"/>
      <c r="AG278" s="124"/>
      <c r="AH278" s="124"/>
      <c r="AI278" s="124"/>
      <c r="AJ278" s="124"/>
      <c r="AK278" s="124"/>
      <c r="AL278" s="124"/>
      <c r="AM278" s="124"/>
      <c r="AN278" s="124"/>
      <c r="AO278" s="124"/>
      <c r="AP278" s="124"/>
      <c r="AQ278" s="124"/>
      <c r="AR278" s="124"/>
      <c r="AS278" s="124"/>
      <c r="AT278" s="124"/>
      <c r="AU278" s="124"/>
      <c r="AV278" s="124"/>
      <c r="AW278" s="124"/>
      <c r="AX278" s="124"/>
      <c r="AY278" s="124"/>
      <c r="AZ278" s="124"/>
      <c r="BA278" s="124"/>
      <c r="BB278" s="124"/>
      <c r="BC278" s="124"/>
      <c r="BD278" s="124"/>
      <c r="BE278" s="124"/>
      <c r="BF278" s="124"/>
      <c r="BG278" s="124"/>
      <c r="BH278" s="124"/>
      <c r="BI278" s="124"/>
      <c r="BJ278" s="124"/>
      <c r="BK278" s="124"/>
      <c r="BL278" s="124"/>
      <c r="BM278" s="124"/>
      <c r="BN278" s="124"/>
      <c r="BO278" s="124"/>
      <c r="BP278" s="124"/>
      <c r="BQ278" s="124"/>
      <c r="BR278" s="124"/>
      <c r="BS278" s="124"/>
      <c r="BT278" s="124"/>
      <c r="BU278" s="124"/>
      <c r="BV278" s="124"/>
      <c r="BW278" s="124"/>
      <c r="BX278" s="124"/>
      <c r="BY278" s="124"/>
      <c r="BZ278" s="124"/>
      <c r="CA278" s="124"/>
      <c r="CB278" s="124"/>
      <c r="CC278" s="124"/>
      <c r="CD278" s="124"/>
      <c r="CE278" s="124"/>
      <c r="CF278" s="124"/>
      <c r="CG278" s="124"/>
      <c r="CH278" s="124"/>
      <c r="CI278" s="124"/>
      <c r="CJ278" s="124"/>
      <c r="CK278" s="124"/>
      <c r="CL278" s="124"/>
      <c r="CM278" s="124"/>
      <c r="CN278" s="124"/>
      <c r="CO278" s="124"/>
      <c r="CP278" s="124"/>
      <c r="CQ278" s="124"/>
      <c r="CR278" s="124"/>
      <c r="CS278" s="124"/>
      <c r="CT278" s="124"/>
      <c r="CU278" s="124"/>
      <c r="CV278" s="124"/>
      <c r="CW278" s="124"/>
      <c r="CX278" s="124"/>
      <c r="CY278" s="124"/>
      <c r="CZ278" s="124"/>
      <c r="DA278" s="124"/>
      <c r="DB278" s="124"/>
    </row>
    <row r="279" spans="1:106" x14ac:dyDescent="0.15">
      <c r="A279" s="104">
        <v>278</v>
      </c>
      <c r="B279" s="236"/>
      <c r="C279" s="265"/>
      <c r="D279" s="202" t="s">
        <v>140</v>
      </c>
      <c r="E279" s="167"/>
      <c r="F279" s="16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  <c r="AB279" s="123"/>
      <c r="AC279" s="123"/>
      <c r="AD279" s="123"/>
      <c r="AE279" s="123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123"/>
      <c r="AP279" s="123"/>
      <c r="AQ279" s="123"/>
      <c r="AR279" s="123"/>
      <c r="AS279" s="123"/>
      <c r="AT279" s="123"/>
      <c r="AU279" s="123"/>
      <c r="AV279" s="123"/>
      <c r="AW279" s="123"/>
      <c r="AX279" s="123"/>
      <c r="AY279" s="123"/>
      <c r="AZ279" s="123"/>
      <c r="BA279" s="123"/>
      <c r="BB279" s="123"/>
      <c r="BC279" s="123"/>
      <c r="BD279" s="123"/>
      <c r="BE279" s="123"/>
      <c r="BF279" s="123"/>
      <c r="BG279" s="123"/>
      <c r="BH279" s="123"/>
      <c r="BI279" s="123"/>
      <c r="BJ279" s="123"/>
      <c r="BK279" s="123"/>
      <c r="BL279" s="123"/>
      <c r="BM279" s="123"/>
      <c r="BN279" s="123"/>
      <c r="BO279" s="123"/>
      <c r="BP279" s="123"/>
      <c r="BQ279" s="123"/>
      <c r="BR279" s="123"/>
      <c r="BS279" s="123"/>
      <c r="BT279" s="123"/>
      <c r="BU279" s="123"/>
      <c r="BV279" s="123"/>
      <c r="BW279" s="123"/>
      <c r="BX279" s="123"/>
      <c r="BY279" s="123"/>
      <c r="BZ279" s="123"/>
      <c r="CA279" s="123"/>
      <c r="CB279" s="123"/>
      <c r="CC279" s="123"/>
      <c r="CD279" s="123"/>
      <c r="CE279" s="123"/>
      <c r="CF279" s="123"/>
      <c r="CG279" s="123"/>
      <c r="CH279" s="123"/>
      <c r="CI279" s="123"/>
      <c r="CJ279" s="123"/>
      <c r="CK279" s="123"/>
      <c r="CL279" s="123"/>
      <c r="CM279" s="123"/>
      <c r="CN279" s="123"/>
      <c r="CO279" s="123"/>
      <c r="CP279" s="123"/>
      <c r="CQ279" s="123"/>
      <c r="CR279" s="123"/>
      <c r="CS279" s="123"/>
      <c r="CT279" s="123"/>
      <c r="CU279" s="123"/>
      <c r="CV279" s="123"/>
      <c r="CW279" s="123"/>
      <c r="CX279" s="123"/>
      <c r="CY279" s="123"/>
      <c r="CZ279" s="123"/>
      <c r="DA279" s="123"/>
      <c r="DB279" s="123"/>
    </row>
    <row r="280" spans="1:106" x14ac:dyDescent="0.15">
      <c r="A280" s="104">
        <v>279</v>
      </c>
      <c r="B280" s="236"/>
      <c r="C280" s="265"/>
      <c r="D280" s="202" t="s">
        <v>141</v>
      </c>
      <c r="E280" s="167"/>
      <c r="F280" s="215"/>
      <c r="G280" s="123" t="s">
        <v>31</v>
      </c>
      <c r="H280" s="123"/>
      <c r="I280" s="123" t="s">
        <v>639</v>
      </c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  <c r="AA280" s="123"/>
      <c r="AB280" s="123"/>
      <c r="AC280" s="123"/>
      <c r="AD280" s="123"/>
      <c r="AE280" s="123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123"/>
      <c r="AP280" s="123"/>
      <c r="AQ280" s="123"/>
      <c r="AR280" s="123"/>
      <c r="AS280" s="123"/>
      <c r="AT280" s="123"/>
      <c r="AU280" s="123"/>
      <c r="AV280" s="123"/>
      <c r="AW280" s="123"/>
      <c r="AX280" s="123"/>
      <c r="AY280" s="123"/>
      <c r="AZ280" s="123"/>
      <c r="BA280" s="123"/>
      <c r="BB280" s="123"/>
      <c r="BC280" s="123"/>
      <c r="BD280" s="123"/>
      <c r="BE280" s="123"/>
      <c r="BF280" s="123"/>
      <c r="BG280" s="123"/>
      <c r="BH280" s="123"/>
      <c r="BI280" s="123"/>
      <c r="BJ280" s="123"/>
      <c r="BK280" s="123"/>
      <c r="BL280" s="123"/>
      <c r="BM280" s="123"/>
      <c r="BN280" s="123"/>
      <c r="BO280" s="123"/>
      <c r="BP280" s="123"/>
      <c r="BQ280" s="123"/>
      <c r="BR280" s="123"/>
      <c r="BS280" s="123"/>
      <c r="BT280" s="123"/>
      <c r="BU280" s="123"/>
      <c r="BV280" s="123"/>
      <c r="BW280" s="123"/>
      <c r="BX280" s="123"/>
      <c r="BY280" s="123"/>
      <c r="BZ280" s="123"/>
      <c r="CA280" s="123"/>
      <c r="CB280" s="123"/>
      <c r="CC280" s="123"/>
      <c r="CD280" s="123"/>
      <c r="CE280" s="123"/>
      <c r="CF280" s="123"/>
      <c r="CG280" s="123"/>
      <c r="CH280" s="123"/>
      <c r="CI280" s="123"/>
      <c r="CJ280" s="123"/>
      <c r="CK280" s="123"/>
      <c r="CL280" s="123"/>
      <c r="CM280" s="123"/>
      <c r="CN280" s="123"/>
      <c r="CO280" s="123"/>
      <c r="CP280" s="123"/>
      <c r="CQ280" s="123"/>
      <c r="CR280" s="123"/>
      <c r="CS280" s="123"/>
      <c r="CT280" s="123"/>
      <c r="CU280" s="123"/>
      <c r="CV280" s="123"/>
      <c r="CW280" s="123"/>
      <c r="CX280" s="123"/>
      <c r="CY280" s="123"/>
      <c r="CZ280" s="123"/>
      <c r="DA280" s="123"/>
      <c r="DB280" s="123"/>
    </row>
    <row r="281" spans="1:106" ht="51" customHeight="1" x14ac:dyDescent="0.15">
      <c r="A281" s="104">
        <v>280</v>
      </c>
      <c r="B281" s="237"/>
      <c r="C281" s="266"/>
      <c r="D281" s="287" t="s">
        <v>63</v>
      </c>
      <c r="E281" s="288"/>
      <c r="F281" s="7" t="s">
        <v>737</v>
      </c>
      <c r="G281" s="16" t="s">
        <v>552</v>
      </c>
      <c r="H281" s="16" t="s">
        <v>553</v>
      </c>
      <c r="I281" s="16" t="s">
        <v>700</v>
      </c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</row>
    <row r="282" spans="1:106" ht="13.5" customHeight="1" x14ac:dyDescent="0.15">
      <c r="A282" s="104">
        <v>281</v>
      </c>
      <c r="B282" s="235" t="s">
        <v>158</v>
      </c>
      <c r="C282" s="191" t="s">
        <v>159</v>
      </c>
      <c r="D282" s="198" t="s">
        <v>139</v>
      </c>
      <c r="E282" s="181"/>
      <c r="F282" s="259" t="s">
        <v>30</v>
      </c>
      <c r="G282" s="124" t="s">
        <v>31</v>
      </c>
      <c r="H282" s="124"/>
      <c r="I282" s="124" t="s">
        <v>639</v>
      </c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  <c r="AA282" s="124"/>
      <c r="AB282" s="124"/>
      <c r="AC282" s="124"/>
      <c r="AD282" s="124"/>
      <c r="AE282" s="124"/>
      <c r="AF282" s="124"/>
      <c r="AG282" s="124"/>
      <c r="AH282" s="124"/>
      <c r="AI282" s="124"/>
      <c r="AJ282" s="124"/>
      <c r="AK282" s="124"/>
      <c r="AL282" s="124"/>
      <c r="AM282" s="124"/>
      <c r="AN282" s="124"/>
      <c r="AO282" s="124"/>
      <c r="AP282" s="124"/>
      <c r="AQ282" s="124"/>
      <c r="AR282" s="124"/>
      <c r="AS282" s="124"/>
      <c r="AT282" s="124"/>
      <c r="AU282" s="124"/>
      <c r="AV282" s="124"/>
      <c r="AW282" s="124"/>
      <c r="AX282" s="124"/>
      <c r="AY282" s="124"/>
      <c r="AZ282" s="124"/>
      <c r="BA282" s="124"/>
      <c r="BB282" s="124"/>
      <c r="BC282" s="124"/>
      <c r="BD282" s="124"/>
      <c r="BE282" s="124"/>
      <c r="BF282" s="124"/>
      <c r="BG282" s="124"/>
      <c r="BH282" s="124"/>
      <c r="BI282" s="124"/>
      <c r="BJ282" s="124"/>
      <c r="BK282" s="124"/>
      <c r="BL282" s="124"/>
      <c r="BM282" s="124"/>
      <c r="BN282" s="124"/>
      <c r="BO282" s="124"/>
      <c r="BP282" s="124"/>
      <c r="BQ282" s="124"/>
      <c r="BR282" s="124"/>
      <c r="BS282" s="124"/>
      <c r="BT282" s="124"/>
      <c r="BU282" s="124"/>
      <c r="BV282" s="124"/>
      <c r="BW282" s="124"/>
      <c r="BX282" s="124"/>
      <c r="BY282" s="124"/>
      <c r="BZ282" s="124"/>
      <c r="CA282" s="124"/>
      <c r="CB282" s="124"/>
      <c r="CC282" s="124"/>
      <c r="CD282" s="124"/>
      <c r="CE282" s="124"/>
      <c r="CF282" s="124"/>
      <c r="CG282" s="124"/>
      <c r="CH282" s="124"/>
      <c r="CI282" s="124"/>
      <c r="CJ282" s="124"/>
      <c r="CK282" s="124"/>
      <c r="CL282" s="124"/>
      <c r="CM282" s="124"/>
      <c r="CN282" s="124"/>
      <c r="CO282" s="124"/>
      <c r="CP282" s="124"/>
      <c r="CQ282" s="124"/>
      <c r="CR282" s="124"/>
      <c r="CS282" s="124"/>
      <c r="CT282" s="124"/>
      <c r="CU282" s="124"/>
      <c r="CV282" s="124"/>
      <c r="CW282" s="124"/>
      <c r="CX282" s="124"/>
      <c r="CY282" s="124"/>
      <c r="CZ282" s="124"/>
      <c r="DA282" s="124"/>
      <c r="DB282" s="124"/>
    </row>
    <row r="283" spans="1:106" x14ac:dyDescent="0.15">
      <c r="A283" s="104">
        <v>282</v>
      </c>
      <c r="B283" s="236"/>
      <c r="C283" s="192"/>
      <c r="D283" s="278" t="s">
        <v>160</v>
      </c>
      <c r="E283" s="247"/>
      <c r="F283" s="205"/>
      <c r="G283" s="123"/>
      <c r="H283" s="123" t="s">
        <v>31</v>
      </c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123"/>
      <c r="AB283" s="123"/>
      <c r="AC283" s="123"/>
      <c r="AD283" s="123"/>
      <c r="AE283" s="123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123"/>
      <c r="AP283" s="123"/>
      <c r="AQ283" s="123"/>
      <c r="AR283" s="123"/>
      <c r="AS283" s="123"/>
      <c r="AT283" s="123"/>
      <c r="AU283" s="123"/>
      <c r="AV283" s="123"/>
      <c r="AW283" s="123"/>
      <c r="AX283" s="123"/>
      <c r="AY283" s="123"/>
      <c r="AZ283" s="123"/>
      <c r="BA283" s="123"/>
      <c r="BB283" s="123"/>
      <c r="BC283" s="123"/>
      <c r="BD283" s="123"/>
      <c r="BE283" s="123"/>
      <c r="BF283" s="123"/>
      <c r="BG283" s="123"/>
      <c r="BH283" s="123"/>
      <c r="BI283" s="123"/>
      <c r="BJ283" s="123"/>
      <c r="BK283" s="123"/>
      <c r="BL283" s="123"/>
      <c r="BM283" s="123"/>
      <c r="BN283" s="123"/>
      <c r="BO283" s="123"/>
      <c r="BP283" s="123"/>
      <c r="BQ283" s="123"/>
      <c r="BR283" s="123"/>
      <c r="BS283" s="123"/>
      <c r="BT283" s="123"/>
      <c r="BU283" s="123"/>
      <c r="BV283" s="123"/>
      <c r="BW283" s="123"/>
      <c r="BX283" s="123"/>
      <c r="BY283" s="123"/>
      <c r="BZ283" s="123"/>
      <c r="CA283" s="123"/>
      <c r="CB283" s="123"/>
      <c r="CC283" s="123"/>
      <c r="CD283" s="123"/>
      <c r="CE283" s="123"/>
      <c r="CF283" s="123"/>
      <c r="CG283" s="123"/>
      <c r="CH283" s="123"/>
      <c r="CI283" s="123"/>
      <c r="CJ283" s="123"/>
      <c r="CK283" s="123"/>
      <c r="CL283" s="123"/>
      <c r="CM283" s="123"/>
      <c r="CN283" s="123"/>
      <c r="CO283" s="123"/>
      <c r="CP283" s="123"/>
      <c r="CQ283" s="123"/>
      <c r="CR283" s="123"/>
      <c r="CS283" s="123"/>
      <c r="CT283" s="123"/>
      <c r="CU283" s="123"/>
      <c r="CV283" s="123"/>
      <c r="CW283" s="123"/>
      <c r="CX283" s="123"/>
      <c r="CY283" s="123"/>
      <c r="CZ283" s="123"/>
      <c r="DA283" s="123"/>
      <c r="DB283" s="123"/>
    </row>
    <row r="284" spans="1:106" ht="13.5" customHeight="1" x14ac:dyDescent="0.15">
      <c r="A284" s="104">
        <v>283</v>
      </c>
      <c r="B284" s="236"/>
      <c r="C284" s="192"/>
      <c r="D284" s="197" t="s">
        <v>161</v>
      </c>
      <c r="E284" s="167"/>
      <c r="F284" s="204" t="s">
        <v>162</v>
      </c>
      <c r="G284" s="123" t="s">
        <v>31</v>
      </c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  <c r="AA284" s="123"/>
      <c r="AB284" s="123"/>
      <c r="AC284" s="123"/>
      <c r="AD284" s="123"/>
      <c r="AE284" s="123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123"/>
      <c r="AP284" s="123"/>
      <c r="AQ284" s="123"/>
      <c r="AR284" s="123"/>
      <c r="AS284" s="123"/>
      <c r="AT284" s="123"/>
      <c r="AU284" s="123"/>
      <c r="AV284" s="123"/>
      <c r="AW284" s="123"/>
      <c r="AX284" s="123"/>
      <c r="AY284" s="123"/>
      <c r="AZ284" s="123"/>
      <c r="BA284" s="123"/>
      <c r="BB284" s="123"/>
      <c r="BC284" s="123"/>
      <c r="BD284" s="123"/>
      <c r="BE284" s="123"/>
      <c r="BF284" s="123"/>
      <c r="BG284" s="123"/>
      <c r="BH284" s="123"/>
      <c r="BI284" s="123"/>
      <c r="BJ284" s="123"/>
      <c r="BK284" s="123"/>
      <c r="BL284" s="123"/>
      <c r="BM284" s="123"/>
      <c r="BN284" s="123"/>
      <c r="BO284" s="123"/>
      <c r="BP284" s="123"/>
      <c r="BQ284" s="123"/>
      <c r="BR284" s="123"/>
      <c r="BS284" s="123"/>
      <c r="BT284" s="123"/>
      <c r="BU284" s="123"/>
      <c r="BV284" s="123"/>
      <c r="BW284" s="123"/>
      <c r="BX284" s="123"/>
      <c r="BY284" s="123"/>
      <c r="BZ284" s="123"/>
      <c r="CA284" s="123"/>
      <c r="CB284" s="123"/>
      <c r="CC284" s="123"/>
      <c r="CD284" s="123"/>
      <c r="CE284" s="123"/>
      <c r="CF284" s="123"/>
      <c r="CG284" s="123"/>
      <c r="CH284" s="123"/>
      <c r="CI284" s="123"/>
      <c r="CJ284" s="123"/>
      <c r="CK284" s="123"/>
      <c r="CL284" s="123"/>
      <c r="CM284" s="123"/>
      <c r="CN284" s="123"/>
      <c r="CO284" s="123"/>
      <c r="CP284" s="123"/>
      <c r="CQ284" s="123"/>
      <c r="CR284" s="123"/>
      <c r="CS284" s="123"/>
      <c r="CT284" s="123"/>
      <c r="CU284" s="123"/>
      <c r="CV284" s="123"/>
      <c r="CW284" s="123"/>
      <c r="CX284" s="123"/>
      <c r="CY284" s="123"/>
      <c r="CZ284" s="123"/>
      <c r="DA284" s="123"/>
      <c r="DB284" s="123"/>
    </row>
    <row r="285" spans="1:106" x14ac:dyDescent="0.15">
      <c r="A285" s="104">
        <v>284</v>
      </c>
      <c r="B285" s="236"/>
      <c r="C285" s="192"/>
      <c r="D285" s="197" t="s">
        <v>163</v>
      </c>
      <c r="E285" s="167"/>
      <c r="F285" s="204"/>
      <c r="G285" s="123"/>
      <c r="H285" s="123" t="s">
        <v>31</v>
      </c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  <c r="AA285" s="123"/>
      <c r="AB285" s="123"/>
      <c r="AC285" s="123"/>
      <c r="AD285" s="123"/>
      <c r="AE285" s="123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123"/>
      <c r="AP285" s="123"/>
      <c r="AQ285" s="123"/>
      <c r="AR285" s="123"/>
      <c r="AS285" s="123"/>
      <c r="AT285" s="123"/>
      <c r="AU285" s="123"/>
      <c r="AV285" s="123"/>
      <c r="AW285" s="123"/>
      <c r="AX285" s="123"/>
      <c r="AY285" s="123"/>
      <c r="AZ285" s="123"/>
      <c r="BA285" s="123"/>
      <c r="BB285" s="123"/>
      <c r="BC285" s="123"/>
      <c r="BD285" s="123"/>
      <c r="BE285" s="123"/>
      <c r="BF285" s="123"/>
      <c r="BG285" s="123"/>
      <c r="BH285" s="123"/>
      <c r="BI285" s="123"/>
      <c r="BJ285" s="123"/>
      <c r="BK285" s="123"/>
      <c r="BL285" s="123"/>
      <c r="BM285" s="123"/>
      <c r="BN285" s="123"/>
      <c r="BO285" s="123"/>
      <c r="BP285" s="123"/>
      <c r="BQ285" s="123"/>
      <c r="BR285" s="123"/>
      <c r="BS285" s="123"/>
      <c r="BT285" s="123"/>
      <c r="BU285" s="123"/>
      <c r="BV285" s="123"/>
      <c r="BW285" s="123"/>
      <c r="BX285" s="123"/>
      <c r="BY285" s="123"/>
      <c r="BZ285" s="123"/>
      <c r="CA285" s="123"/>
      <c r="CB285" s="123"/>
      <c r="CC285" s="123"/>
      <c r="CD285" s="123"/>
      <c r="CE285" s="123"/>
      <c r="CF285" s="123"/>
      <c r="CG285" s="123"/>
      <c r="CH285" s="123"/>
      <c r="CI285" s="123"/>
      <c r="CJ285" s="123"/>
      <c r="CK285" s="123"/>
      <c r="CL285" s="123"/>
      <c r="CM285" s="123"/>
      <c r="CN285" s="123"/>
      <c r="CO285" s="123"/>
      <c r="CP285" s="123"/>
      <c r="CQ285" s="123"/>
      <c r="CR285" s="123"/>
      <c r="CS285" s="123"/>
      <c r="CT285" s="123"/>
      <c r="CU285" s="123"/>
      <c r="CV285" s="123"/>
      <c r="CW285" s="123"/>
      <c r="CX285" s="123"/>
      <c r="CY285" s="123"/>
      <c r="CZ285" s="123"/>
      <c r="DA285" s="123"/>
      <c r="DB285" s="123"/>
    </row>
    <row r="286" spans="1:106" x14ac:dyDescent="0.15">
      <c r="A286" s="104">
        <v>285</v>
      </c>
      <c r="B286" s="236"/>
      <c r="C286" s="192"/>
      <c r="D286" s="197" t="s">
        <v>164</v>
      </c>
      <c r="E286" s="167"/>
      <c r="F286" s="204"/>
      <c r="G286" s="123" t="s">
        <v>31</v>
      </c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  <c r="Y286" s="123"/>
      <c r="Z286" s="123"/>
      <c r="AA286" s="123"/>
      <c r="AB286" s="123"/>
      <c r="AC286" s="123"/>
      <c r="AD286" s="123"/>
      <c r="AE286" s="123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123"/>
      <c r="AP286" s="123"/>
      <c r="AQ286" s="123"/>
      <c r="AR286" s="123"/>
      <c r="AS286" s="123"/>
      <c r="AT286" s="123"/>
      <c r="AU286" s="123"/>
      <c r="AV286" s="123"/>
      <c r="AW286" s="123"/>
      <c r="AX286" s="123"/>
      <c r="AY286" s="123"/>
      <c r="AZ286" s="123"/>
      <c r="BA286" s="123"/>
      <c r="BB286" s="123"/>
      <c r="BC286" s="123"/>
      <c r="BD286" s="123"/>
      <c r="BE286" s="123"/>
      <c r="BF286" s="123"/>
      <c r="BG286" s="123"/>
      <c r="BH286" s="123"/>
      <c r="BI286" s="123"/>
      <c r="BJ286" s="123"/>
      <c r="BK286" s="123"/>
      <c r="BL286" s="123"/>
      <c r="BM286" s="123"/>
      <c r="BN286" s="123"/>
      <c r="BO286" s="123"/>
      <c r="BP286" s="123"/>
      <c r="BQ286" s="123"/>
      <c r="BR286" s="123"/>
      <c r="BS286" s="123"/>
      <c r="BT286" s="123"/>
      <c r="BU286" s="123"/>
      <c r="BV286" s="123"/>
      <c r="BW286" s="123"/>
      <c r="BX286" s="123"/>
      <c r="BY286" s="123"/>
      <c r="BZ286" s="123"/>
      <c r="CA286" s="123"/>
      <c r="CB286" s="123"/>
      <c r="CC286" s="123"/>
      <c r="CD286" s="123"/>
      <c r="CE286" s="123"/>
      <c r="CF286" s="123"/>
      <c r="CG286" s="123"/>
      <c r="CH286" s="123"/>
      <c r="CI286" s="123"/>
      <c r="CJ286" s="123"/>
      <c r="CK286" s="123"/>
      <c r="CL286" s="123"/>
      <c r="CM286" s="123"/>
      <c r="CN286" s="123"/>
      <c r="CO286" s="123"/>
      <c r="CP286" s="123"/>
      <c r="CQ286" s="123"/>
      <c r="CR286" s="123"/>
      <c r="CS286" s="123"/>
      <c r="CT286" s="123"/>
      <c r="CU286" s="123"/>
      <c r="CV286" s="123"/>
      <c r="CW286" s="123"/>
      <c r="CX286" s="123"/>
      <c r="CY286" s="123"/>
      <c r="CZ286" s="123"/>
      <c r="DA286" s="123"/>
      <c r="DB286" s="123"/>
    </row>
    <row r="287" spans="1:106" x14ac:dyDescent="0.15">
      <c r="A287" s="104">
        <v>286</v>
      </c>
      <c r="B287" s="236"/>
      <c r="C287" s="192"/>
      <c r="D287" s="197" t="s">
        <v>165</v>
      </c>
      <c r="E287" s="167"/>
      <c r="F287" s="204"/>
      <c r="G287" s="123"/>
      <c r="H287" s="123" t="s">
        <v>31</v>
      </c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  <c r="AA287" s="123"/>
      <c r="AB287" s="123"/>
      <c r="AC287" s="123"/>
      <c r="AD287" s="123"/>
      <c r="AE287" s="123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123"/>
      <c r="AP287" s="123"/>
      <c r="AQ287" s="123"/>
      <c r="AR287" s="123"/>
      <c r="AS287" s="123"/>
      <c r="AT287" s="123"/>
      <c r="AU287" s="123"/>
      <c r="AV287" s="123"/>
      <c r="AW287" s="123"/>
      <c r="AX287" s="123"/>
      <c r="AY287" s="123"/>
      <c r="AZ287" s="123"/>
      <c r="BA287" s="123"/>
      <c r="BB287" s="123"/>
      <c r="BC287" s="123"/>
      <c r="BD287" s="123"/>
      <c r="BE287" s="123"/>
      <c r="BF287" s="123"/>
      <c r="BG287" s="123"/>
      <c r="BH287" s="123"/>
      <c r="BI287" s="123"/>
      <c r="BJ287" s="123"/>
      <c r="BK287" s="123"/>
      <c r="BL287" s="123"/>
      <c r="BM287" s="123"/>
      <c r="BN287" s="123"/>
      <c r="BO287" s="123"/>
      <c r="BP287" s="123"/>
      <c r="BQ287" s="123"/>
      <c r="BR287" s="123"/>
      <c r="BS287" s="123"/>
      <c r="BT287" s="123"/>
      <c r="BU287" s="123"/>
      <c r="BV287" s="123"/>
      <c r="BW287" s="123"/>
      <c r="BX287" s="123"/>
      <c r="BY287" s="123"/>
      <c r="BZ287" s="123"/>
      <c r="CA287" s="123"/>
      <c r="CB287" s="123"/>
      <c r="CC287" s="123"/>
      <c r="CD287" s="123"/>
      <c r="CE287" s="123"/>
      <c r="CF287" s="123"/>
      <c r="CG287" s="123"/>
      <c r="CH287" s="123"/>
      <c r="CI287" s="123"/>
      <c r="CJ287" s="123"/>
      <c r="CK287" s="123"/>
      <c r="CL287" s="123"/>
      <c r="CM287" s="123"/>
      <c r="CN287" s="123"/>
      <c r="CO287" s="123"/>
      <c r="CP287" s="123"/>
      <c r="CQ287" s="123"/>
      <c r="CR287" s="123"/>
      <c r="CS287" s="123"/>
      <c r="CT287" s="123"/>
      <c r="CU287" s="123"/>
      <c r="CV287" s="123"/>
      <c r="CW287" s="123"/>
      <c r="CX287" s="123"/>
      <c r="CY287" s="123"/>
      <c r="CZ287" s="123"/>
      <c r="DA287" s="123"/>
      <c r="DB287" s="123"/>
    </row>
    <row r="288" spans="1:106" ht="51" customHeight="1" x14ac:dyDescent="0.15">
      <c r="A288" s="104">
        <v>287</v>
      </c>
      <c r="B288" s="236"/>
      <c r="C288" s="193"/>
      <c r="D288" s="188" t="s">
        <v>63</v>
      </c>
      <c r="E288" s="189"/>
      <c r="F288" s="7" t="s">
        <v>737</v>
      </c>
      <c r="G288" s="16" t="s">
        <v>606</v>
      </c>
      <c r="H288" s="16" t="s">
        <v>554</v>
      </c>
      <c r="I288" s="16" t="s">
        <v>658</v>
      </c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</row>
    <row r="289" spans="1:106" x14ac:dyDescent="0.15">
      <c r="A289" s="104">
        <v>288</v>
      </c>
      <c r="B289" s="236"/>
      <c r="C289" s="191" t="s">
        <v>166</v>
      </c>
      <c r="D289" s="198" t="s">
        <v>139</v>
      </c>
      <c r="E289" s="181"/>
      <c r="F289" s="259" t="s">
        <v>30</v>
      </c>
      <c r="G289" s="124"/>
      <c r="H289" s="124" t="s">
        <v>31</v>
      </c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  <c r="AA289" s="124"/>
      <c r="AB289" s="124"/>
      <c r="AC289" s="124"/>
      <c r="AD289" s="124"/>
      <c r="AE289" s="124"/>
      <c r="AF289" s="124"/>
      <c r="AG289" s="124"/>
      <c r="AH289" s="124"/>
      <c r="AI289" s="124"/>
      <c r="AJ289" s="124"/>
      <c r="AK289" s="124"/>
      <c r="AL289" s="124"/>
      <c r="AM289" s="124"/>
      <c r="AN289" s="124"/>
      <c r="AO289" s="124"/>
      <c r="AP289" s="124"/>
      <c r="AQ289" s="124"/>
      <c r="AR289" s="124"/>
      <c r="AS289" s="124"/>
      <c r="AT289" s="124"/>
      <c r="AU289" s="124"/>
      <c r="AV289" s="124"/>
      <c r="AW289" s="124"/>
      <c r="AX289" s="124"/>
      <c r="AY289" s="124"/>
      <c r="AZ289" s="124"/>
      <c r="BA289" s="124"/>
      <c r="BB289" s="124"/>
      <c r="BC289" s="124"/>
      <c r="BD289" s="124"/>
      <c r="BE289" s="124"/>
      <c r="BF289" s="124"/>
      <c r="BG289" s="124"/>
      <c r="BH289" s="124"/>
      <c r="BI289" s="124"/>
      <c r="BJ289" s="124"/>
      <c r="BK289" s="124"/>
      <c r="BL289" s="124"/>
      <c r="BM289" s="124"/>
      <c r="BN289" s="124"/>
      <c r="BO289" s="124"/>
      <c r="BP289" s="124"/>
      <c r="BQ289" s="124"/>
      <c r="BR289" s="124"/>
      <c r="BS289" s="124"/>
      <c r="BT289" s="124"/>
      <c r="BU289" s="124"/>
      <c r="BV289" s="124"/>
      <c r="BW289" s="124"/>
      <c r="BX289" s="124"/>
      <c r="BY289" s="124"/>
      <c r="BZ289" s="124"/>
      <c r="CA289" s="124"/>
      <c r="CB289" s="124"/>
      <c r="CC289" s="124"/>
      <c r="CD289" s="124"/>
      <c r="CE289" s="124"/>
      <c r="CF289" s="124"/>
      <c r="CG289" s="124"/>
      <c r="CH289" s="124"/>
      <c r="CI289" s="124"/>
      <c r="CJ289" s="124"/>
      <c r="CK289" s="124"/>
      <c r="CL289" s="124"/>
      <c r="CM289" s="124"/>
      <c r="CN289" s="124"/>
      <c r="CO289" s="124"/>
      <c r="CP289" s="124"/>
      <c r="CQ289" s="124"/>
      <c r="CR289" s="124"/>
      <c r="CS289" s="124"/>
      <c r="CT289" s="124"/>
      <c r="CU289" s="124"/>
      <c r="CV289" s="124"/>
      <c r="CW289" s="124"/>
      <c r="CX289" s="124"/>
      <c r="CY289" s="124"/>
      <c r="CZ289" s="124"/>
      <c r="DA289" s="124"/>
      <c r="DB289" s="124"/>
    </row>
    <row r="290" spans="1:106" x14ac:dyDescent="0.15">
      <c r="A290" s="104">
        <v>289</v>
      </c>
      <c r="B290" s="236"/>
      <c r="C290" s="192"/>
      <c r="D290" s="278" t="s">
        <v>160</v>
      </c>
      <c r="E290" s="247"/>
      <c r="F290" s="205"/>
      <c r="G290" s="123" t="s">
        <v>31</v>
      </c>
      <c r="H290" s="123"/>
      <c r="I290" s="123" t="s">
        <v>639</v>
      </c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  <c r="AA290" s="123"/>
      <c r="AB290" s="123"/>
      <c r="AC290" s="123"/>
      <c r="AD290" s="123"/>
      <c r="AE290" s="123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123"/>
      <c r="AP290" s="123"/>
      <c r="AQ290" s="123"/>
      <c r="AR290" s="123"/>
      <c r="AS290" s="123"/>
      <c r="AT290" s="123"/>
      <c r="AU290" s="123"/>
      <c r="AV290" s="123"/>
      <c r="AW290" s="123"/>
      <c r="AX290" s="123"/>
      <c r="AY290" s="123"/>
      <c r="AZ290" s="123"/>
      <c r="BA290" s="123"/>
      <c r="BB290" s="123"/>
      <c r="BC290" s="123"/>
      <c r="BD290" s="123"/>
      <c r="BE290" s="123"/>
      <c r="BF290" s="123"/>
      <c r="BG290" s="123"/>
      <c r="BH290" s="123"/>
      <c r="BI290" s="123"/>
      <c r="BJ290" s="123"/>
      <c r="BK290" s="123"/>
      <c r="BL290" s="123"/>
      <c r="BM290" s="123"/>
      <c r="BN290" s="123"/>
      <c r="BO290" s="123"/>
      <c r="BP290" s="123"/>
      <c r="BQ290" s="123"/>
      <c r="BR290" s="123"/>
      <c r="BS290" s="123"/>
      <c r="BT290" s="123"/>
      <c r="BU290" s="123"/>
      <c r="BV290" s="123"/>
      <c r="BW290" s="123"/>
      <c r="BX290" s="123"/>
      <c r="BY290" s="123"/>
      <c r="BZ290" s="123"/>
      <c r="CA290" s="123"/>
      <c r="CB290" s="123"/>
      <c r="CC290" s="123"/>
      <c r="CD290" s="123"/>
      <c r="CE290" s="123"/>
      <c r="CF290" s="123"/>
      <c r="CG290" s="123"/>
      <c r="CH290" s="123"/>
      <c r="CI290" s="123"/>
      <c r="CJ290" s="123"/>
      <c r="CK290" s="123"/>
      <c r="CL290" s="123"/>
      <c r="CM290" s="123"/>
      <c r="CN290" s="123"/>
      <c r="CO290" s="123"/>
      <c r="CP290" s="123"/>
      <c r="CQ290" s="123"/>
      <c r="CR290" s="123"/>
      <c r="CS290" s="123"/>
      <c r="CT290" s="123"/>
      <c r="CU290" s="123"/>
      <c r="CV290" s="123"/>
      <c r="CW290" s="123"/>
      <c r="CX290" s="123"/>
      <c r="CY290" s="123"/>
      <c r="CZ290" s="123"/>
      <c r="DA290" s="123"/>
      <c r="DB290" s="123"/>
    </row>
    <row r="291" spans="1:106" x14ac:dyDescent="0.15">
      <c r="A291" s="104">
        <v>290</v>
      </c>
      <c r="B291" s="236"/>
      <c r="C291" s="192"/>
      <c r="D291" s="202" t="s">
        <v>167</v>
      </c>
      <c r="E291" s="167"/>
      <c r="F291" s="109" t="s">
        <v>142</v>
      </c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  <c r="AA291" s="123"/>
      <c r="AB291" s="123"/>
      <c r="AC291" s="123"/>
      <c r="AD291" s="123"/>
      <c r="AE291" s="123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123"/>
      <c r="AP291" s="123"/>
      <c r="AQ291" s="123"/>
      <c r="AR291" s="123"/>
      <c r="AS291" s="123"/>
      <c r="AT291" s="123"/>
      <c r="AU291" s="123"/>
      <c r="AV291" s="123"/>
      <c r="AW291" s="123"/>
      <c r="AX291" s="123"/>
      <c r="AY291" s="123"/>
      <c r="AZ291" s="123"/>
      <c r="BA291" s="123"/>
      <c r="BB291" s="123"/>
      <c r="BC291" s="123"/>
      <c r="BD291" s="123"/>
      <c r="BE291" s="123"/>
      <c r="BF291" s="123"/>
      <c r="BG291" s="123"/>
      <c r="BH291" s="123"/>
      <c r="BI291" s="123"/>
      <c r="BJ291" s="123"/>
      <c r="BK291" s="123"/>
      <c r="BL291" s="123"/>
      <c r="BM291" s="123"/>
      <c r="BN291" s="123"/>
      <c r="BO291" s="123"/>
      <c r="BP291" s="123"/>
      <c r="BQ291" s="123"/>
      <c r="BR291" s="123"/>
      <c r="BS291" s="123"/>
      <c r="BT291" s="123"/>
      <c r="BU291" s="123"/>
      <c r="BV291" s="123"/>
      <c r="BW291" s="123"/>
      <c r="BX291" s="123"/>
      <c r="BY291" s="123"/>
      <c r="BZ291" s="123"/>
      <c r="CA291" s="123"/>
      <c r="CB291" s="123"/>
      <c r="CC291" s="123"/>
      <c r="CD291" s="123"/>
      <c r="CE291" s="123"/>
      <c r="CF291" s="123"/>
      <c r="CG291" s="123"/>
      <c r="CH291" s="123"/>
      <c r="CI291" s="123"/>
      <c r="CJ291" s="123"/>
      <c r="CK291" s="123"/>
      <c r="CL291" s="123"/>
      <c r="CM291" s="123"/>
      <c r="CN291" s="123"/>
      <c r="CO291" s="123"/>
      <c r="CP291" s="123"/>
      <c r="CQ291" s="123"/>
      <c r="CR291" s="123"/>
      <c r="CS291" s="123"/>
      <c r="CT291" s="123"/>
      <c r="CU291" s="123"/>
      <c r="CV291" s="123"/>
      <c r="CW291" s="123"/>
      <c r="CX291" s="123"/>
      <c r="CY291" s="123"/>
      <c r="CZ291" s="123"/>
      <c r="DA291" s="123"/>
      <c r="DB291" s="123"/>
    </row>
    <row r="292" spans="1:106" ht="13.5" customHeight="1" x14ac:dyDescent="0.15">
      <c r="A292" s="104">
        <v>291</v>
      </c>
      <c r="B292" s="236"/>
      <c r="C292" s="192"/>
      <c r="D292" s="197" t="s">
        <v>168</v>
      </c>
      <c r="E292" s="167"/>
      <c r="F292" s="294" t="s">
        <v>169</v>
      </c>
      <c r="G292" s="123" t="s">
        <v>31</v>
      </c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  <c r="AA292" s="123"/>
      <c r="AB292" s="123"/>
      <c r="AC292" s="123"/>
      <c r="AD292" s="123"/>
      <c r="AE292" s="123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123"/>
      <c r="AP292" s="123"/>
      <c r="AQ292" s="123"/>
      <c r="AR292" s="123"/>
      <c r="AS292" s="123"/>
      <c r="AT292" s="123"/>
      <c r="AU292" s="123"/>
      <c r="AV292" s="123"/>
      <c r="AW292" s="123"/>
      <c r="AX292" s="123"/>
      <c r="AY292" s="123"/>
      <c r="AZ292" s="123"/>
      <c r="BA292" s="123"/>
      <c r="BB292" s="123"/>
      <c r="BC292" s="123"/>
      <c r="BD292" s="123"/>
      <c r="BE292" s="123"/>
      <c r="BF292" s="123"/>
      <c r="BG292" s="123"/>
      <c r="BH292" s="123"/>
      <c r="BI292" s="123"/>
      <c r="BJ292" s="123"/>
      <c r="BK292" s="123"/>
      <c r="BL292" s="123"/>
      <c r="BM292" s="123"/>
      <c r="BN292" s="123"/>
      <c r="BO292" s="123"/>
      <c r="BP292" s="123"/>
      <c r="BQ292" s="123"/>
      <c r="BR292" s="123"/>
      <c r="BS292" s="123"/>
      <c r="BT292" s="123"/>
      <c r="BU292" s="123"/>
      <c r="BV292" s="123"/>
      <c r="BW292" s="123"/>
      <c r="BX292" s="123"/>
      <c r="BY292" s="123"/>
      <c r="BZ292" s="123"/>
      <c r="CA292" s="123"/>
      <c r="CB292" s="123"/>
      <c r="CC292" s="123"/>
      <c r="CD292" s="123"/>
      <c r="CE292" s="123"/>
      <c r="CF292" s="123"/>
      <c r="CG292" s="123"/>
      <c r="CH292" s="123"/>
      <c r="CI292" s="123"/>
      <c r="CJ292" s="123"/>
      <c r="CK292" s="123"/>
      <c r="CL292" s="123"/>
      <c r="CM292" s="123"/>
      <c r="CN292" s="123"/>
      <c r="CO292" s="123"/>
      <c r="CP292" s="123"/>
      <c r="CQ292" s="123"/>
      <c r="CR292" s="123"/>
      <c r="CS292" s="123"/>
      <c r="CT292" s="123"/>
      <c r="CU292" s="123"/>
      <c r="CV292" s="123"/>
      <c r="CW292" s="123"/>
      <c r="CX292" s="123"/>
      <c r="CY292" s="123"/>
      <c r="CZ292" s="123"/>
      <c r="DA292" s="123"/>
      <c r="DB292" s="123"/>
    </row>
    <row r="293" spans="1:106" x14ac:dyDescent="0.15">
      <c r="A293" s="104">
        <v>292</v>
      </c>
      <c r="B293" s="236"/>
      <c r="C293" s="192"/>
      <c r="D293" s="197" t="s">
        <v>170</v>
      </c>
      <c r="E293" s="167"/>
      <c r="F293" s="294"/>
      <c r="G293" s="123"/>
      <c r="H293" s="123" t="s">
        <v>31</v>
      </c>
      <c r="I293" s="123" t="s">
        <v>639</v>
      </c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  <c r="AA293" s="123"/>
      <c r="AB293" s="123"/>
      <c r="AC293" s="123"/>
      <c r="AD293" s="123"/>
      <c r="AE293" s="123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123"/>
      <c r="AP293" s="123"/>
      <c r="AQ293" s="123"/>
      <c r="AR293" s="123"/>
      <c r="AS293" s="123"/>
      <c r="AT293" s="123"/>
      <c r="AU293" s="123"/>
      <c r="AV293" s="123"/>
      <c r="AW293" s="123"/>
      <c r="AX293" s="123"/>
      <c r="AY293" s="123"/>
      <c r="AZ293" s="123"/>
      <c r="BA293" s="123"/>
      <c r="BB293" s="123"/>
      <c r="BC293" s="123"/>
      <c r="BD293" s="123"/>
      <c r="BE293" s="123"/>
      <c r="BF293" s="123"/>
      <c r="BG293" s="123"/>
      <c r="BH293" s="123"/>
      <c r="BI293" s="123"/>
      <c r="BJ293" s="123"/>
      <c r="BK293" s="123"/>
      <c r="BL293" s="123"/>
      <c r="BM293" s="123"/>
      <c r="BN293" s="123"/>
      <c r="BO293" s="123"/>
      <c r="BP293" s="123"/>
      <c r="BQ293" s="123"/>
      <c r="BR293" s="123"/>
      <c r="BS293" s="123"/>
      <c r="BT293" s="123"/>
      <c r="BU293" s="123"/>
      <c r="BV293" s="123"/>
      <c r="BW293" s="123"/>
      <c r="BX293" s="123"/>
      <c r="BY293" s="123"/>
      <c r="BZ293" s="123"/>
      <c r="CA293" s="123"/>
      <c r="CB293" s="123"/>
      <c r="CC293" s="123"/>
      <c r="CD293" s="123"/>
      <c r="CE293" s="123"/>
      <c r="CF293" s="123"/>
      <c r="CG293" s="123"/>
      <c r="CH293" s="123"/>
      <c r="CI293" s="123"/>
      <c r="CJ293" s="123"/>
      <c r="CK293" s="123"/>
      <c r="CL293" s="123"/>
      <c r="CM293" s="123"/>
      <c r="CN293" s="123"/>
      <c r="CO293" s="123"/>
      <c r="CP293" s="123"/>
      <c r="CQ293" s="123"/>
      <c r="CR293" s="123"/>
      <c r="CS293" s="123"/>
      <c r="CT293" s="123"/>
      <c r="CU293" s="123"/>
      <c r="CV293" s="123"/>
      <c r="CW293" s="123"/>
      <c r="CX293" s="123"/>
      <c r="CY293" s="123"/>
      <c r="CZ293" s="123"/>
      <c r="DA293" s="123"/>
      <c r="DB293" s="123"/>
    </row>
    <row r="294" spans="1:106" ht="51" customHeight="1" x14ac:dyDescent="0.15">
      <c r="A294" s="104">
        <v>293</v>
      </c>
      <c r="B294" s="236"/>
      <c r="C294" s="193"/>
      <c r="D294" s="188" t="s">
        <v>63</v>
      </c>
      <c r="E294" s="189"/>
      <c r="F294" s="94" t="s">
        <v>738</v>
      </c>
      <c r="G294" s="16" t="s">
        <v>607</v>
      </c>
      <c r="H294" s="16" t="s">
        <v>555</v>
      </c>
      <c r="I294" s="16" t="s">
        <v>659</v>
      </c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</row>
    <row r="295" spans="1:106" x14ac:dyDescent="0.15">
      <c r="A295" s="104">
        <v>294</v>
      </c>
      <c r="B295" s="236"/>
      <c r="C295" s="194" t="s">
        <v>171</v>
      </c>
      <c r="D295" s="198" t="s">
        <v>139</v>
      </c>
      <c r="E295" s="181"/>
      <c r="F295" s="259" t="s">
        <v>30</v>
      </c>
      <c r="G295" s="124" t="s">
        <v>31</v>
      </c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24"/>
      <c r="Z295" s="124"/>
      <c r="AA295" s="124"/>
      <c r="AB295" s="124"/>
      <c r="AC295" s="124"/>
      <c r="AD295" s="124"/>
      <c r="AE295" s="124"/>
      <c r="AF295" s="124"/>
      <c r="AG295" s="124"/>
      <c r="AH295" s="124"/>
      <c r="AI295" s="124"/>
      <c r="AJ295" s="124"/>
      <c r="AK295" s="124"/>
      <c r="AL295" s="124"/>
      <c r="AM295" s="124"/>
      <c r="AN295" s="124"/>
      <c r="AO295" s="124"/>
      <c r="AP295" s="124"/>
      <c r="AQ295" s="124"/>
      <c r="AR295" s="124"/>
      <c r="AS295" s="124"/>
      <c r="AT295" s="124"/>
      <c r="AU295" s="124"/>
      <c r="AV295" s="124"/>
      <c r="AW295" s="124"/>
      <c r="AX295" s="124"/>
      <c r="AY295" s="124"/>
      <c r="AZ295" s="124"/>
      <c r="BA295" s="124"/>
      <c r="BB295" s="124"/>
      <c r="BC295" s="124"/>
      <c r="BD295" s="124"/>
      <c r="BE295" s="124"/>
      <c r="BF295" s="124"/>
      <c r="BG295" s="124"/>
      <c r="BH295" s="124"/>
      <c r="BI295" s="124"/>
      <c r="BJ295" s="124"/>
      <c r="BK295" s="124"/>
      <c r="BL295" s="124"/>
      <c r="BM295" s="124"/>
      <c r="BN295" s="124"/>
      <c r="BO295" s="124"/>
      <c r="BP295" s="124"/>
      <c r="BQ295" s="124"/>
      <c r="BR295" s="124"/>
      <c r="BS295" s="124"/>
      <c r="BT295" s="124"/>
      <c r="BU295" s="124"/>
      <c r="BV295" s="124"/>
      <c r="BW295" s="124"/>
      <c r="BX295" s="124"/>
      <c r="BY295" s="124"/>
      <c r="BZ295" s="124"/>
      <c r="CA295" s="124"/>
      <c r="CB295" s="124"/>
      <c r="CC295" s="124"/>
      <c r="CD295" s="124"/>
      <c r="CE295" s="124"/>
      <c r="CF295" s="124"/>
      <c r="CG295" s="124"/>
      <c r="CH295" s="124"/>
      <c r="CI295" s="124"/>
      <c r="CJ295" s="124"/>
      <c r="CK295" s="124"/>
      <c r="CL295" s="124"/>
      <c r="CM295" s="124"/>
      <c r="CN295" s="124"/>
      <c r="CO295" s="124"/>
      <c r="CP295" s="124"/>
      <c r="CQ295" s="124"/>
      <c r="CR295" s="124"/>
      <c r="CS295" s="124"/>
      <c r="CT295" s="124"/>
      <c r="CU295" s="124"/>
      <c r="CV295" s="124"/>
      <c r="CW295" s="124"/>
      <c r="CX295" s="124"/>
      <c r="CY295" s="124"/>
      <c r="CZ295" s="124"/>
      <c r="DA295" s="124"/>
      <c r="DB295" s="124"/>
    </row>
    <row r="296" spans="1:106" x14ac:dyDescent="0.15">
      <c r="A296" s="104">
        <v>295</v>
      </c>
      <c r="B296" s="236"/>
      <c r="C296" s="195"/>
      <c r="D296" s="202" t="s">
        <v>160</v>
      </c>
      <c r="E296" s="167"/>
      <c r="F296" s="205"/>
      <c r="G296" s="123"/>
      <c r="H296" s="123" t="s">
        <v>31</v>
      </c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  <c r="AA296" s="123"/>
      <c r="AB296" s="123"/>
      <c r="AC296" s="123"/>
      <c r="AD296" s="123"/>
      <c r="AE296" s="123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123"/>
      <c r="AP296" s="123"/>
      <c r="AQ296" s="123"/>
      <c r="AR296" s="123"/>
      <c r="AS296" s="123"/>
      <c r="AT296" s="123"/>
      <c r="AU296" s="123"/>
      <c r="AV296" s="123"/>
      <c r="AW296" s="123"/>
      <c r="AX296" s="123"/>
      <c r="AY296" s="123"/>
      <c r="AZ296" s="123"/>
      <c r="BA296" s="123"/>
      <c r="BB296" s="123"/>
      <c r="BC296" s="123"/>
      <c r="BD296" s="123"/>
      <c r="BE296" s="123"/>
      <c r="BF296" s="123"/>
      <c r="BG296" s="123"/>
      <c r="BH296" s="123"/>
      <c r="BI296" s="123"/>
      <c r="BJ296" s="123"/>
      <c r="BK296" s="123"/>
      <c r="BL296" s="123"/>
      <c r="BM296" s="123"/>
      <c r="BN296" s="123"/>
      <c r="BO296" s="123"/>
      <c r="BP296" s="123"/>
      <c r="BQ296" s="123"/>
      <c r="BR296" s="123"/>
      <c r="BS296" s="123"/>
      <c r="BT296" s="123"/>
      <c r="BU296" s="123"/>
      <c r="BV296" s="123"/>
      <c r="BW296" s="123"/>
      <c r="BX296" s="123"/>
      <c r="BY296" s="123"/>
      <c r="BZ296" s="123"/>
      <c r="CA296" s="123"/>
      <c r="CB296" s="123"/>
      <c r="CC296" s="123"/>
      <c r="CD296" s="123"/>
      <c r="CE296" s="123"/>
      <c r="CF296" s="123"/>
      <c r="CG296" s="123"/>
      <c r="CH296" s="123"/>
      <c r="CI296" s="123"/>
      <c r="CJ296" s="123"/>
      <c r="CK296" s="123"/>
      <c r="CL296" s="123"/>
      <c r="CM296" s="123"/>
      <c r="CN296" s="123"/>
      <c r="CO296" s="123"/>
      <c r="CP296" s="123"/>
      <c r="CQ296" s="123"/>
      <c r="CR296" s="123"/>
      <c r="CS296" s="123"/>
      <c r="CT296" s="123"/>
      <c r="CU296" s="123"/>
      <c r="CV296" s="123"/>
      <c r="CW296" s="123"/>
      <c r="CX296" s="123"/>
      <c r="CY296" s="123"/>
      <c r="CZ296" s="123"/>
      <c r="DA296" s="123"/>
      <c r="DB296" s="123"/>
    </row>
    <row r="297" spans="1:106" ht="13.5" customHeight="1" x14ac:dyDescent="0.15">
      <c r="A297" s="104">
        <v>296</v>
      </c>
      <c r="B297" s="236"/>
      <c r="C297" s="195"/>
      <c r="D297" s="197" t="s">
        <v>172</v>
      </c>
      <c r="E297" s="167"/>
      <c r="F297" s="204" t="s">
        <v>162</v>
      </c>
      <c r="G297" s="123" t="s">
        <v>31</v>
      </c>
      <c r="H297" s="123"/>
      <c r="I297" s="123" t="s">
        <v>639</v>
      </c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  <c r="Y297" s="123"/>
      <c r="Z297" s="123"/>
      <c r="AA297" s="123"/>
      <c r="AB297" s="123"/>
      <c r="AC297" s="123"/>
      <c r="AD297" s="123"/>
      <c r="AE297" s="123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123"/>
      <c r="AP297" s="123"/>
      <c r="AQ297" s="123"/>
      <c r="AR297" s="123"/>
      <c r="AS297" s="123"/>
      <c r="AT297" s="123"/>
      <c r="AU297" s="123"/>
      <c r="AV297" s="123"/>
      <c r="AW297" s="123"/>
      <c r="AX297" s="123"/>
      <c r="AY297" s="123"/>
      <c r="AZ297" s="123"/>
      <c r="BA297" s="123"/>
      <c r="BB297" s="123"/>
      <c r="BC297" s="123"/>
      <c r="BD297" s="123"/>
      <c r="BE297" s="123"/>
      <c r="BF297" s="123"/>
      <c r="BG297" s="123"/>
      <c r="BH297" s="123"/>
      <c r="BI297" s="123"/>
      <c r="BJ297" s="123"/>
      <c r="BK297" s="123"/>
      <c r="BL297" s="123"/>
      <c r="BM297" s="123"/>
      <c r="BN297" s="123"/>
      <c r="BO297" s="123"/>
      <c r="BP297" s="123"/>
      <c r="BQ297" s="123"/>
      <c r="BR297" s="123"/>
      <c r="BS297" s="123"/>
      <c r="BT297" s="123"/>
      <c r="BU297" s="123"/>
      <c r="BV297" s="123"/>
      <c r="BW297" s="123"/>
      <c r="BX297" s="123"/>
      <c r="BY297" s="123"/>
      <c r="BZ297" s="123"/>
      <c r="CA297" s="123"/>
      <c r="CB297" s="123"/>
      <c r="CC297" s="123"/>
      <c r="CD297" s="123"/>
      <c r="CE297" s="123"/>
      <c r="CF297" s="123"/>
      <c r="CG297" s="123"/>
      <c r="CH297" s="123"/>
      <c r="CI297" s="123"/>
      <c r="CJ297" s="123"/>
      <c r="CK297" s="123"/>
      <c r="CL297" s="123"/>
      <c r="CM297" s="123"/>
      <c r="CN297" s="123"/>
      <c r="CO297" s="123"/>
      <c r="CP297" s="123"/>
      <c r="CQ297" s="123"/>
      <c r="CR297" s="123"/>
      <c r="CS297" s="123"/>
      <c r="CT297" s="123"/>
      <c r="CU297" s="123"/>
      <c r="CV297" s="123"/>
      <c r="CW297" s="123"/>
      <c r="CX297" s="123"/>
      <c r="CY297" s="123"/>
      <c r="CZ297" s="123"/>
      <c r="DA297" s="123"/>
      <c r="DB297" s="123"/>
    </row>
    <row r="298" spans="1:106" x14ac:dyDescent="0.15">
      <c r="A298" s="104">
        <v>297</v>
      </c>
      <c r="B298" s="236"/>
      <c r="C298" s="195"/>
      <c r="D298" s="197" t="s">
        <v>173</v>
      </c>
      <c r="E298" s="167"/>
      <c r="F298" s="204"/>
      <c r="G298" s="123"/>
      <c r="H298" s="123" t="s">
        <v>31</v>
      </c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  <c r="AA298" s="123"/>
      <c r="AB298" s="123"/>
      <c r="AC298" s="123"/>
      <c r="AD298" s="123"/>
      <c r="AE298" s="123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123"/>
      <c r="AP298" s="123"/>
      <c r="AQ298" s="123"/>
      <c r="AR298" s="123"/>
      <c r="AS298" s="123"/>
      <c r="AT298" s="123"/>
      <c r="AU298" s="123"/>
      <c r="AV298" s="123"/>
      <c r="AW298" s="123"/>
      <c r="AX298" s="123"/>
      <c r="AY298" s="123"/>
      <c r="AZ298" s="123"/>
      <c r="BA298" s="123"/>
      <c r="BB298" s="123"/>
      <c r="BC298" s="123"/>
      <c r="BD298" s="123"/>
      <c r="BE298" s="123"/>
      <c r="BF298" s="123"/>
      <c r="BG298" s="123"/>
      <c r="BH298" s="123"/>
      <c r="BI298" s="123"/>
      <c r="BJ298" s="123"/>
      <c r="BK298" s="123"/>
      <c r="BL298" s="123"/>
      <c r="BM298" s="123"/>
      <c r="BN298" s="123"/>
      <c r="BO298" s="123"/>
      <c r="BP298" s="123"/>
      <c r="BQ298" s="123"/>
      <c r="BR298" s="123"/>
      <c r="BS298" s="123"/>
      <c r="BT298" s="123"/>
      <c r="BU298" s="123"/>
      <c r="BV298" s="123"/>
      <c r="BW298" s="123"/>
      <c r="BX298" s="123"/>
      <c r="BY298" s="123"/>
      <c r="BZ298" s="123"/>
      <c r="CA298" s="123"/>
      <c r="CB298" s="123"/>
      <c r="CC298" s="123"/>
      <c r="CD298" s="123"/>
      <c r="CE298" s="123"/>
      <c r="CF298" s="123"/>
      <c r="CG298" s="123"/>
      <c r="CH298" s="123"/>
      <c r="CI298" s="123"/>
      <c r="CJ298" s="123"/>
      <c r="CK298" s="123"/>
      <c r="CL298" s="123"/>
      <c r="CM298" s="123"/>
      <c r="CN298" s="123"/>
      <c r="CO298" s="123"/>
      <c r="CP298" s="123"/>
      <c r="CQ298" s="123"/>
      <c r="CR298" s="123"/>
      <c r="CS298" s="123"/>
      <c r="CT298" s="123"/>
      <c r="CU298" s="123"/>
      <c r="CV298" s="123"/>
      <c r="CW298" s="123"/>
      <c r="CX298" s="123"/>
      <c r="CY298" s="123"/>
      <c r="CZ298" s="123"/>
      <c r="DA298" s="123"/>
      <c r="DB298" s="123"/>
    </row>
    <row r="299" spans="1:106" ht="51" customHeight="1" x14ac:dyDescent="0.15">
      <c r="A299" s="104">
        <v>298</v>
      </c>
      <c r="B299" s="236"/>
      <c r="C299" s="196"/>
      <c r="D299" s="188" t="s">
        <v>63</v>
      </c>
      <c r="E299" s="189"/>
      <c r="F299" s="94" t="s">
        <v>738</v>
      </c>
      <c r="G299" s="16" t="s">
        <v>608</v>
      </c>
      <c r="H299" s="16" t="s">
        <v>556</v>
      </c>
      <c r="I299" s="16" t="s">
        <v>660</v>
      </c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</row>
    <row r="300" spans="1:106" x14ac:dyDescent="0.15">
      <c r="A300" s="104">
        <v>299</v>
      </c>
      <c r="B300" s="236"/>
      <c r="C300" s="191" t="s">
        <v>174</v>
      </c>
      <c r="D300" s="198" t="s">
        <v>139</v>
      </c>
      <c r="E300" s="181"/>
      <c r="F300" s="259" t="s">
        <v>30</v>
      </c>
      <c r="G300" s="124" t="s">
        <v>31</v>
      </c>
      <c r="H300" s="124"/>
      <c r="I300" s="124" t="s">
        <v>639</v>
      </c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  <c r="Y300" s="124"/>
      <c r="Z300" s="124"/>
      <c r="AA300" s="124"/>
      <c r="AB300" s="124"/>
      <c r="AC300" s="124"/>
      <c r="AD300" s="124"/>
      <c r="AE300" s="124"/>
      <c r="AF300" s="124"/>
      <c r="AG300" s="124"/>
      <c r="AH300" s="124"/>
      <c r="AI300" s="124"/>
      <c r="AJ300" s="124"/>
      <c r="AK300" s="124"/>
      <c r="AL300" s="124"/>
      <c r="AM300" s="124"/>
      <c r="AN300" s="124"/>
      <c r="AO300" s="124"/>
      <c r="AP300" s="124"/>
      <c r="AQ300" s="124"/>
      <c r="AR300" s="124"/>
      <c r="AS300" s="124"/>
      <c r="AT300" s="124"/>
      <c r="AU300" s="124"/>
      <c r="AV300" s="124"/>
      <c r="AW300" s="124"/>
      <c r="AX300" s="124"/>
      <c r="AY300" s="124"/>
      <c r="AZ300" s="124"/>
      <c r="BA300" s="124"/>
      <c r="BB300" s="124"/>
      <c r="BC300" s="124"/>
      <c r="BD300" s="124"/>
      <c r="BE300" s="124"/>
      <c r="BF300" s="124"/>
      <c r="BG300" s="124"/>
      <c r="BH300" s="124"/>
      <c r="BI300" s="124"/>
      <c r="BJ300" s="124"/>
      <c r="BK300" s="124"/>
      <c r="BL300" s="124"/>
      <c r="BM300" s="124"/>
      <c r="BN300" s="124"/>
      <c r="BO300" s="124"/>
      <c r="BP300" s="124"/>
      <c r="BQ300" s="124"/>
      <c r="BR300" s="124"/>
      <c r="BS300" s="124"/>
      <c r="BT300" s="124"/>
      <c r="BU300" s="124"/>
      <c r="BV300" s="124"/>
      <c r="BW300" s="124"/>
      <c r="BX300" s="124"/>
      <c r="BY300" s="124"/>
      <c r="BZ300" s="124"/>
      <c r="CA300" s="124"/>
      <c r="CB300" s="124"/>
      <c r="CC300" s="124"/>
      <c r="CD300" s="124"/>
      <c r="CE300" s="124"/>
      <c r="CF300" s="124"/>
      <c r="CG300" s="124"/>
      <c r="CH300" s="124"/>
      <c r="CI300" s="124"/>
      <c r="CJ300" s="124"/>
      <c r="CK300" s="124"/>
      <c r="CL300" s="124"/>
      <c r="CM300" s="124"/>
      <c r="CN300" s="124"/>
      <c r="CO300" s="124"/>
      <c r="CP300" s="124"/>
      <c r="CQ300" s="124"/>
      <c r="CR300" s="124"/>
      <c r="CS300" s="124"/>
      <c r="CT300" s="124"/>
      <c r="CU300" s="124"/>
      <c r="CV300" s="124"/>
      <c r="CW300" s="124"/>
      <c r="CX300" s="124"/>
      <c r="CY300" s="124"/>
      <c r="CZ300" s="124"/>
      <c r="DA300" s="124"/>
      <c r="DB300" s="124"/>
    </row>
    <row r="301" spans="1:106" ht="13.5" customHeight="1" x14ac:dyDescent="0.15">
      <c r="A301" s="104">
        <v>300</v>
      </c>
      <c r="B301" s="236"/>
      <c r="C301" s="192"/>
      <c r="D301" s="278" t="s">
        <v>160</v>
      </c>
      <c r="E301" s="247"/>
      <c r="F301" s="205"/>
      <c r="G301" s="123"/>
      <c r="H301" s="123" t="s">
        <v>31</v>
      </c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  <c r="AA301" s="123"/>
      <c r="AB301" s="123"/>
      <c r="AC301" s="123"/>
      <c r="AD301" s="123"/>
      <c r="AE301" s="123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123"/>
      <c r="AP301" s="123"/>
      <c r="AQ301" s="123"/>
      <c r="AR301" s="123"/>
      <c r="AS301" s="123"/>
      <c r="AT301" s="123"/>
      <c r="AU301" s="123"/>
      <c r="AV301" s="123"/>
      <c r="AW301" s="123"/>
      <c r="AX301" s="123"/>
      <c r="AY301" s="123"/>
      <c r="AZ301" s="123"/>
      <c r="BA301" s="123"/>
      <c r="BB301" s="123"/>
      <c r="BC301" s="123"/>
      <c r="BD301" s="123"/>
      <c r="BE301" s="123"/>
      <c r="BF301" s="123"/>
      <c r="BG301" s="123"/>
      <c r="BH301" s="123"/>
      <c r="BI301" s="123"/>
      <c r="BJ301" s="123"/>
      <c r="BK301" s="123"/>
      <c r="BL301" s="123"/>
      <c r="BM301" s="123"/>
      <c r="BN301" s="123"/>
      <c r="BO301" s="123"/>
      <c r="BP301" s="123"/>
      <c r="BQ301" s="123"/>
      <c r="BR301" s="123"/>
      <c r="BS301" s="123"/>
      <c r="BT301" s="123"/>
      <c r="BU301" s="123"/>
      <c r="BV301" s="123"/>
      <c r="BW301" s="123"/>
      <c r="BX301" s="123"/>
      <c r="BY301" s="123"/>
      <c r="BZ301" s="123"/>
      <c r="CA301" s="123"/>
      <c r="CB301" s="123"/>
      <c r="CC301" s="123"/>
      <c r="CD301" s="123"/>
      <c r="CE301" s="123"/>
      <c r="CF301" s="123"/>
      <c r="CG301" s="123"/>
      <c r="CH301" s="123"/>
      <c r="CI301" s="123"/>
      <c r="CJ301" s="123"/>
      <c r="CK301" s="123"/>
      <c r="CL301" s="123"/>
      <c r="CM301" s="123"/>
      <c r="CN301" s="123"/>
      <c r="CO301" s="123"/>
      <c r="CP301" s="123"/>
      <c r="CQ301" s="123"/>
      <c r="CR301" s="123"/>
      <c r="CS301" s="123"/>
      <c r="CT301" s="123"/>
      <c r="CU301" s="123"/>
      <c r="CV301" s="123"/>
      <c r="CW301" s="123"/>
      <c r="CX301" s="123"/>
      <c r="CY301" s="123"/>
      <c r="CZ301" s="123"/>
      <c r="DA301" s="123"/>
      <c r="DB301" s="123"/>
    </row>
    <row r="302" spans="1:106" ht="13.5" customHeight="1" x14ac:dyDescent="0.15">
      <c r="A302" s="104">
        <v>301</v>
      </c>
      <c r="B302" s="236"/>
      <c r="C302" s="192"/>
      <c r="D302" s="197" t="s">
        <v>175</v>
      </c>
      <c r="E302" s="167"/>
      <c r="F302" s="204" t="s">
        <v>162</v>
      </c>
      <c r="G302" s="123" t="s">
        <v>31</v>
      </c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  <c r="AA302" s="123"/>
      <c r="AB302" s="123"/>
      <c r="AC302" s="123"/>
      <c r="AD302" s="123"/>
      <c r="AE302" s="123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123"/>
      <c r="AP302" s="123"/>
      <c r="AQ302" s="123"/>
      <c r="AR302" s="123"/>
      <c r="AS302" s="123"/>
      <c r="AT302" s="123"/>
      <c r="AU302" s="123"/>
      <c r="AV302" s="123"/>
      <c r="AW302" s="123"/>
      <c r="AX302" s="123"/>
      <c r="AY302" s="123"/>
      <c r="AZ302" s="123"/>
      <c r="BA302" s="123"/>
      <c r="BB302" s="123"/>
      <c r="BC302" s="123"/>
      <c r="BD302" s="123"/>
      <c r="BE302" s="123"/>
      <c r="BF302" s="123"/>
      <c r="BG302" s="123"/>
      <c r="BH302" s="123"/>
      <c r="BI302" s="123"/>
      <c r="BJ302" s="123"/>
      <c r="BK302" s="123"/>
      <c r="BL302" s="123"/>
      <c r="BM302" s="123"/>
      <c r="BN302" s="123"/>
      <c r="BO302" s="123"/>
      <c r="BP302" s="123"/>
      <c r="BQ302" s="123"/>
      <c r="BR302" s="123"/>
      <c r="BS302" s="123"/>
      <c r="BT302" s="123"/>
      <c r="BU302" s="123"/>
      <c r="BV302" s="123"/>
      <c r="BW302" s="123"/>
      <c r="BX302" s="123"/>
      <c r="BY302" s="123"/>
      <c r="BZ302" s="123"/>
      <c r="CA302" s="123"/>
      <c r="CB302" s="123"/>
      <c r="CC302" s="123"/>
      <c r="CD302" s="123"/>
      <c r="CE302" s="123"/>
      <c r="CF302" s="123"/>
      <c r="CG302" s="123"/>
      <c r="CH302" s="123"/>
      <c r="CI302" s="123"/>
      <c r="CJ302" s="123"/>
      <c r="CK302" s="123"/>
      <c r="CL302" s="123"/>
      <c r="CM302" s="123"/>
      <c r="CN302" s="123"/>
      <c r="CO302" s="123"/>
      <c r="CP302" s="123"/>
      <c r="CQ302" s="123"/>
      <c r="CR302" s="123"/>
      <c r="CS302" s="123"/>
      <c r="CT302" s="123"/>
      <c r="CU302" s="123"/>
      <c r="CV302" s="123"/>
      <c r="CW302" s="123"/>
      <c r="CX302" s="123"/>
      <c r="CY302" s="123"/>
      <c r="CZ302" s="123"/>
      <c r="DA302" s="123"/>
      <c r="DB302" s="123"/>
    </row>
    <row r="303" spans="1:106" ht="13.5" customHeight="1" x14ac:dyDescent="0.15">
      <c r="A303" s="104">
        <v>302</v>
      </c>
      <c r="B303" s="236"/>
      <c r="C303" s="192"/>
      <c r="D303" s="197" t="s">
        <v>176</v>
      </c>
      <c r="E303" s="167"/>
      <c r="F303" s="204"/>
      <c r="G303" s="123"/>
      <c r="H303" s="123" t="s">
        <v>31</v>
      </c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  <c r="AA303" s="123"/>
      <c r="AB303" s="123"/>
      <c r="AC303" s="123"/>
      <c r="AD303" s="123"/>
      <c r="AE303" s="123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123"/>
      <c r="AP303" s="123"/>
      <c r="AQ303" s="123"/>
      <c r="AR303" s="123"/>
      <c r="AS303" s="123"/>
      <c r="AT303" s="123"/>
      <c r="AU303" s="123"/>
      <c r="AV303" s="123"/>
      <c r="AW303" s="123"/>
      <c r="AX303" s="123"/>
      <c r="AY303" s="123"/>
      <c r="AZ303" s="123"/>
      <c r="BA303" s="123"/>
      <c r="BB303" s="123"/>
      <c r="BC303" s="123"/>
      <c r="BD303" s="123"/>
      <c r="BE303" s="123"/>
      <c r="BF303" s="123"/>
      <c r="BG303" s="123"/>
      <c r="BH303" s="123"/>
      <c r="BI303" s="123"/>
      <c r="BJ303" s="123"/>
      <c r="BK303" s="123"/>
      <c r="BL303" s="123"/>
      <c r="BM303" s="123"/>
      <c r="BN303" s="123"/>
      <c r="BO303" s="123"/>
      <c r="BP303" s="123"/>
      <c r="BQ303" s="123"/>
      <c r="BR303" s="123"/>
      <c r="BS303" s="123"/>
      <c r="BT303" s="123"/>
      <c r="BU303" s="123"/>
      <c r="BV303" s="123"/>
      <c r="BW303" s="123"/>
      <c r="BX303" s="123"/>
      <c r="BY303" s="123"/>
      <c r="BZ303" s="123"/>
      <c r="CA303" s="123"/>
      <c r="CB303" s="123"/>
      <c r="CC303" s="123"/>
      <c r="CD303" s="123"/>
      <c r="CE303" s="123"/>
      <c r="CF303" s="123"/>
      <c r="CG303" s="123"/>
      <c r="CH303" s="123"/>
      <c r="CI303" s="123"/>
      <c r="CJ303" s="123"/>
      <c r="CK303" s="123"/>
      <c r="CL303" s="123"/>
      <c r="CM303" s="123"/>
      <c r="CN303" s="123"/>
      <c r="CO303" s="123"/>
      <c r="CP303" s="123"/>
      <c r="CQ303" s="123"/>
      <c r="CR303" s="123"/>
      <c r="CS303" s="123"/>
      <c r="CT303" s="123"/>
      <c r="CU303" s="123"/>
      <c r="CV303" s="123"/>
      <c r="CW303" s="123"/>
      <c r="CX303" s="123"/>
      <c r="CY303" s="123"/>
      <c r="CZ303" s="123"/>
      <c r="DA303" s="123"/>
      <c r="DB303" s="123"/>
    </row>
    <row r="304" spans="1:106" x14ac:dyDescent="0.15">
      <c r="A304" s="104">
        <v>303</v>
      </c>
      <c r="B304" s="236"/>
      <c r="C304" s="192"/>
      <c r="D304" s="197" t="s">
        <v>177</v>
      </c>
      <c r="E304" s="167"/>
      <c r="F304" s="204"/>
      <c r="G304" s="123" t="s">
        <v>31</v>
      </c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  <c r="AA304" s="123"/>
      <c r="AB304" s="123"/>
      <c r="AC304" s="123"/>
      <c r="AD304" s="123"/>
      <c r="AE304" s="123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123"/>
      <c r="AP304" s="123"/>
      <c r="AQ304" s="123"/>
      <c r="AR304" s="123"/>
      <c r="AS304" s="123"/>
      <c r="AT304" s="123"/>
      <c r="AU304" s="123"/>
      <c r="AV304" s="123"/>
      <c r="AW304" s="123"/>
      <c r="AX304" s="123"/>
      <c r="AY304" s="123"/>
      <c r="AZ304" s="123"/>
      <c r="BA304" s="123"/>
      <c r="BB304" s="123"/>
      <c r="BC304" s="123"/>
      <c r="BD304" s="123"/>
      <c r="BE304" s="123"/>
      <c r="BF304" s="123"/>
      <c r="BG304" s="123"/>
      <c r="BH304" s="123"/>
      <c r="BI304" s="123"/>
      <c r="BJ304" s="123"/>
      <c r="BK304" s="123"/>
      <c r="BL304" s="123"/>
      <c r="BM304" s="123"/>
      <c r="BN304" s="123"/>
      <c r="BO304" s="123"/>
      <c r="BP304" s="123"/>
      <c r="BQ304" s="123"/>
      <c r="BR304" s="123"/>
      <c r="BS304" s="123"/>
      <c r="BT304" s="123"/>
      <c r="BU304" s="123"/>
      <c r="BV304" s="123"/>
      <c r="BW304" s="123"/>
      <c r="BX304" s="123"/>
      <c r="BY304" s="123"/>
      <c r="BZ304" s="123"/>
      <c r="CA304" s="123"/>
      <c r="CB304" s="123"/>
      <c r="CC304" s="123"/>
      <c r="CD304" s="123"/>
      <c r="CE304" s="123"/>
      <c r="CF304" s="123"/>
      <c r="CG304" s="123"/>
      <c r="CH304" s="123"/>
      <c r="CI304" s="123"/>
      <c r="CJ304" s="123"/>
      <c r="CK304" s="123"/>
      <c r="CL304" s="123"/>
      <c r="CM304" s="123"/>
      <c r="CN304" s="123"/>
      <c r="CO304" s="123"/>
      <c r="CP304" s="123"/>
      <c r="CQ304" s="123"/>
      <c r="CR304" s="123"/>
      <c r="CS304" s="123"/>
      <c r="CT304" s="123"/>
      <c r="CU304" s="123"/>
      <c r="CV304" s="123"/>
      <c r="CW304" s="123"/>
      <c r="CX304" s="123"/>
      <c r="CY304" s="123"/>
      <c r="CZ304" s="123"/>
      <c r="DA304" s="123"/>
      <c r="DB304" s="123"/>
    </row>
    <row r="305" spans="1:106" x14ac:dyDescent="0.15">
      <c r="A305" s="104">
        <v>304</v>
      </c>
      <c r="B305" s="236"/>
      <c r="C305" s="192"/>
      <c r="D305" s="197" t="s">
        <v>178</v>
      </c>
      <c r="E305" s="167"/>
      <c r="F305" s="204"/>
      <c r="G305" s="123"/>
      <c r="H305" s="123" t="s">
        <v>31</v>
      </c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  <c r="AA305" s="123"/>
      <c r="AB305" s="123"/>
      <c r="AC305" s="123"/>
      <c r="AD305" s="123"/>
      <c r="AE305" s="123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123"/>
      <c r="AP305" s="123"/>
      <c r="AQ305" s="123"/>
      <c r="AR305" s="123"/>
      <c r="AS305" s="123"/>
      <c r="AT305" s="123"/>
      <c r="AU305" s="123"/>
      <c r="AV305" s="123"/>
      <c r="AW305" s="123"/>
      <c r="AX305" s="123"/>
      <c r="AY305" s="123"/>
      <c r="AZ305" s="123"/>
      <c r="BA305" s="123"/>
      <c r="BB305" s="123"/>
      <c r="BC305" s="123"/>
      <c r="BD305" s="123"/>
      <c r="BE305" s="123"/>
      <c r="BF305" s="123"/>
      <c r="BG305" s="123"/>
      <c r="BH305" s="123"/>
      <c r="BI305" s="123"/>
      <c r="BJ305" s="123"/>
      <c r="BK305" s="123"/>
      <c r="BL305" s="123"/>
      <c r="BM305" s="123"/>
      <c r="BN305" s="123"/>
      <c r="BO305" s="123"/>
      <c r="BP305" s="123"/>
      <c r="BQ305" s="123"/>
      <c r="BR305" s="123"/>
      <c r="BS305" s="123"/>
      <c r="BT305" s="123"/>
      <c r="BU305" s="123"/>
      <c r="BV305" s="123"/>
      <c r="BW305" s="123"/>
      <c r="BX305" s="123"/>
      <c r="BY305" s="123"/>
      <c r="BZ305" s="123"/>
      <c r="CA305" s="123"/>
      <c r="CB305" s="123"/>
      <c r="CC305" s="123"/>
      <c r="CD305" s="123"/>
      <c r="CE305" s="123"/>
      <c r="CF305" s="123"/>
      <c r="CG305" s="123"/>
      <c r="CH305" s="123"/>
      <c r="CI305" s="123"/>
      <c r="CJ305" s="123"/>
      <c r="CK305" s="123"/>
      <c r="CL305" s="123"/>
      <c r="CM305" s="123"/>
      <c r="CN305" s="123"/>
      <c r="CO305" s="123"/>
      <c r="CP305" s="123"/>
      <c r="CQ305" s="123"/>
      <c r="CR305" s="123"/>
      <c r="CS305" s="123"/>
      <c r="CT305" s="123"/>
      <c r="CU305" s="123"/>
      <c r="CV305" s="123"/>
      <c r="CW305" s="123"/>
      <c r="CX305" s="123"/>
      <c r="CY305" s="123"/>
      <c r="CZ305" s="123"/>
      <c r="DA305" s="123"/>
      <c r="DB305" s="123"/>
    </row>
    <row r="306" spans="1:106" x14ac:dyDescent="0.15">
      <c r="A306" s="104">
        <v>305</v>
      </c>
      <c r="B306" s="236"/>
      <c r="C306" s="192"/>
      <c r="D306" s="197" t="s">
        <v>179</v>
      </c>
      <c r="E306" s="167"/>
      <c r="F306" s="204"/>
      <c r="G306" s="123" t="s">
        <v>31</v>
      </c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  <c r="AA306" s="123"/>
      <c r="AB306" s="123"/>
      <c r="AC306" s="123"/>
      <c r="AD306" s="123"/>
      <c r="AE306" s="123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123"/>
      <c r="AP306" s="123"/>
      <c r="AQ306" s="123"/>
      <c r="AR306" s="123"/>
      <c r="AS306" s="123"/>
      <c r="AT306" s="123"/>
      <c r="AU306" s="123"/>
      <c r="AV306" s="123"/>
      <c r="AW306" s="123"/>
      <c r="AX306" s="123"/>
      <c r="AY306" s="123"/>
      <c r="AZ306" s="123"/>
      <c r="BA306" s="123"/>
      <c r="BB306" s="123"/>
      <c r="BC306" s="123"/>
      <c r="BD306" s="123"/>
      <c r="BE306" s="123"/>
      <c r="BF306" s="123"/>
      <c r="BG306" s="123"/>
      <c r="BH306" s="123"/>
      <c r="BI306" s="123"/>
      <c r="BJ306" s="123"/>
      <c r="BK306" s="123"/>
      <c r="BL306" s="123"/>
      <c r="BM306" s="123"/>
      <c r="BN306" s="123"/>
      <c r="BO306" s="123"/>
      <c r="BP306" s="123"/>
      <c r="BQ306" s="123"/>
      <c r="BR306" s="123"/>
      <c r="BS306" s="123"/>
      <c r="BT306" s="123"/>
      <c r="BU306" s="123"/>
      <c r="BV306" s="123"/>
      <c r="BW306" s="123"/>
      <c r="BX306" s="123"/>
      <c r="BY306" s="123"/>
      <c r="BZ306" s="123"/>
      <c r="CA306" s="123"/>
      <c r="CB306" s="123"/>
      <c r="CC306" s="123"/>
      <c r="CD306" s="123"/>
      <c r="CE306" s="123"/>
      <c r="CF306" s="123"/>
      <c r="CG306" s="123"/>
      <c r="CH306" s="123"/>
      <c r="CI306" s="123"/>
      <c r="CJ306" s="123"/>
      <c r="CK306" s="123"/>
      <c r="CL306" s="123"/>
      <c r="CM306" s="123"/>
      <c r="CN306" s="123"/>
      <c r="CO306" s="123"/>
      <c r="CP306" s="123"/>
      <c r="CQ306" s="123"/>
      <c r="CR306" s="123"/>
      <c r="CS306" s="123"/>
      <c r="CT306" s="123"/>
      <c r="CU306" s="123"/>
      <c r="CV306" s="123"/>
      <c r="CW306" s="123"/>
      <c r="CX306" s="123"/>
      <c r="CY306" s="123"/>
      <c r="CZ306" s="123"/>
      <c r="DA306" s="123"/>
      <c r="DB306" s="123"/>
    </row>
    <row r="307" spans="1:106" ht="51" customHeight="1" x14ac:dyDescent="0.15">
      <c r="A307" s="104">
        <v>306</v>
      </c>
      <c r="B307" s="236"/>
      <c r="C307" s="193"/>
      <c r="D307" s="188" t="s">
        <v>63</v>
      </c>
      <c r="E307" s="189"/>
      <c r="F307" s="94" t="s">
        <v>738</v>
      </c>
      <c r="G307" s="16" t="s">
        <v>609</v>
      </c>
      <c r="H307" s="16" t="s">
        <v>557</v>
      </c>
      <c r="I307" s="16" t="s">
        <v>661</v>
      </c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</row>
    <row r="308" spans="1:106" x14ac:dyDescent="0.15">
      <c r="A308" s="104">
        <v>307</v>
      </c>
      <c r="B308" s="236"/>
      <c r="C308" s="191" t="s">
        <v>180</v>
      </c>
      <c r="D308" s="198" t="s">
        <v>139</v>
      </c>
      <c r="E308" s="181"/>
      <c r="F308" s="259" t="s">
        <v>30</v>
      </c>
      <c r="G308" s="124"/>
      <c r="H308" s="124" t="s">
        <v>31</v>
      </c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  <c r="AA308" s="124"/>
      <c r="AB308" s="124"/>
      <c r="AC308" s="124"/>
      <c r="AD308" s="124"/>
      <c r="AE308" s="124"/>
      <c r="AF308" s="124"/>
      <c r="AG308" s="124"/>
      <c r="AH308" s="124"/>
      <c r="AI308" s="124"/>
      <c r="AJ308" s="124"/>
      <c r="AK308" s="124"/>
      <c r="AL308" s="124"/>
      <c r="AM308" s="124"/>
      <c r="AN308" s="124"/>
      <c r="AO308" s="124"/>
      <c r="AP308" s="124"/>
      <c r="AQ308" s="124"/>
      <c r="AR308" s="124"/>
      <c r="AS308" s="124"/>
      <c r="AT308" s="124"/>
      <c r="AU308" s="124"/>
      <c r="AV308" s="124"/>
      <c r="AW308" s="124"/>
      <c r="AX308" s="124"/>
      <c r="AY308" s="124"/>
      <c r="AZ308" s="124"/>
      <c r="BA308" s="124"/>
      <c r="BB308" s="124"/>
      <c r="BC308" s="124"/>
      <c r="BD308" s="124"/>
      <c r="BE308" s="124"/>
      <c r="BF308" s="124"/>
      <c r="BG308" s="124"/>
      <c r="BH308" s="124"/>
      <c r="BI308" s="124"/>
      <c r="BJ308" s="124"/>
      <c r="BK308" s="124"/>
      <c r="BL308" s="124"/>
      <c r="BM308" s="124"/>
      <c r="BN308" s="124"/>
      <c r="BO308" s="124"/>
      <c r="BP308" s="124"/>
      <c r="BQ308" s="124"/>
      <c r="BR308" s="124"/>
      <c r="BS308" s="124"/>
      <c r="BT308" s="124"/>
      <c r="BU308" s="124"/>
      <c r="BV308" s="124"/>
      <c r="BW308" s="124"/>
      <c r="BX308" s="124"/>
      <c r="BY308" s="124"/>
      <c r="BZ308" s="124"/>
      <c r="CA308" s="124"/>
      <c r="CB308" s="124"/>
      <c r="CC308" s="124"/>
      <c r="CD308" s="124"/>
      <c r="CE308" s="124"/>
      <c r="CF308" s="124"/>
      <c r="CG308" s="124"/>
      <c r="CH308" s="124"/>
      <c r="CI308" s="124"/>
      <c r="CJ308" s="124"/>
      <c r="CK308" s="124"/>
      <c r="CL308" s="124"/>
      <c r="CM308" s="124"/>
      <c r="CN308" s="124"/>
      <c r="CO308" s="124"/>
      <c r="CP308" s="124"/>
      <c r="CQ308" s="124"/>
      <c r="CR308" s="124"/>
      <c r="CS308" s="124"/>
      <c r="CT308" s="124"/>
      <c r="CU308" s="124"/>
      <c r="CV308" s="124"/>
      <c r="CW308" s="124"/>
      <c r="CX308" s="124"/>
      <c r="CY308" s="124"/>
      <c r="CZ308" s="124"/>
      <c r="DA308" s="124"/>
      <c r="DB308" s="124"/>
    </row>
    <row r="309" spans="1:106" x14ac:dyDescent="0.15">
      <c r="A309" s="104">
        <v>308</v>
      </c>
      <c r="B309" s="236"/>
      <c r="C309" s="192"/>
      <c r="D309" s="278" t="s">
        <v>160</v>
      </c>
      <c r="E309" s="247"/>
      <c r="F309" s="205"/>
      <c r="G309" s="123" t="s">
        <v>31</v>
      </c>
      <c r="H309" s="123"/>
      <c r="I309" s="123" t="s">
        <v>31</v>
      </c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3"/>
      <c r="AC309" s="123"/>
      <c r="AD309" s="123"/>
      <c r="AE309" s="123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123"/>
      <c r="AP309" s="123"/>
      <c r="AQ309" s="123"/>
      <c r="AR309" s="123"/>
      <c r="AS309" s="123"/>
      <c r="AT309" s="123"/>
      <c r="AU309" s="123"/>
      <c r="AV309" s="123"/>
      <c r="AW309" s="123"/>
      <c r="AX309" s="123"/>
      <c r="AY309" s="123"/>
      <c r="AZ309" s="123"/>
      <c r="BA309" s="123"/>
      <c r="BB309" s="123"/>
      <c r="BC309" s="123"/>
      <c r="BD309" s="123"/>
      <c r="BE309" s="123"/>
      <c r="BF309" s="123"/>
      <c r="BG309" s="123"/>
      <c r="BH309" s="123"/>
      <c r="BI309" s="123"/>
      <c r="BJ309" s="123"/>
      <c r="BK309" s="123"/>
      <c r="BL309" s="123"/>
      <c r="BM309" s="123"/>
      <c r="BN309" s="123"/>
      <c r="BO309" s="123"/>
      <c r="BP309" s="123"/>
      <c r="BQ309" s="123"/>
      <c r="BR309" s="123"/>
      <c r="BS309" s="123"/>
      <c r="BT309" s="123"/>
      <c r="BU309" s="123"/>
      <c r="BV309" s="123"/>
      <c r="BW309" s="123"/>
      <c r="BX309" s="123"/>
      <c r="BY309" s="123"/>
      <c r="BZ309" s="123"/>
      <c r="CA309" s="123"/>
      <c r="CB309" s="123"/>
      <c r="CC309" s="123"/>
      <c r="CD309" s="123"/>
      <c r="CE309" s="123"/>
      <c r="CF309" s="123"/>
      <c r="CG309" s="123"/>
      <c r="CH309" s="123"/>
      <c r="CI309" s="123"/>
      <c r="CJ309" s="123"/>
      <c r="CK309" s="123"/>
      <c r="CL309" s="123"/>
      <c r="CM309" s="123"/>
      <c r="CN309" s="123"/>
      <c r="CO309" s="123"/>
      <c r="CP309" s="123"/>
      <c r="CQ309" s="123"/>
      <c r="CR309" s="123"/>
      <c r="CS309" s="123"/>
      <c r="CT309" s="123"/>
      <c r="CU309" s="123"/>
      <c r="CV309" s="123"/>
      <c r="CW309" s="123"/>
      <c r="CX309" s="123"/>
      <c r="CY309" s="123"/>
      <c r="CZ309" s="123"/>
      <c r="DA309" s="123"/>
      <c r="DB309" s="123"/>
    </row>
    <row r="310" spans="1:106" ht="13.5" customHeight="1" x14ac:dyDescent="0.15">
      <c r="A310" s="104">
        <v>309</v>
      </c>
      <c r="B310" s="236"/>
      <c r="C310" s="192"/>
      <c r="D310" s="206" t="s">
        <v>181</v>
      </c>
      <c r="E310" s="295"/>
      <c r="F310" s="294" t="s">
        <v>162</v>
      </c>
      <c r="G310" s="123" t="s">
        <v>31</v>
      </c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  <c r="AA310" s="123"/>
      <c r="AB310" s="123"/>
      <c r="AC310" s="123"/>
      <c r="AD310" s="123"/>
      <c r="AE310" s="123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123"/>
      <c r="AP310" s="123"/>
      <c r="AQ310" s="123"/>
      <c r="AR310" s="123"/>
      <c r="AS310" s="123"/>
      <c r="AT310" s="123"/>
      <c r="AU310" s="123"/>
      <c r="AV310" s="123"/>
      <c r="AW310" s="123"/>
      <c r="AX310" s="123"/>
      <c r="AY310" s="123"/>
      <c r="AZ310" s="123"/>
      <c r="BA310" s="123"/>
      <c r="BB310" s="123"/>
      <c r="BC310" s="123"/>
      <c r="BD310" s="123"/>
      <c r="BE310" s="123"/>
      <c r="BF310" s="123"/>
      <c r="BG310" s="123"/>
      <c r="BH310" s="123"/>
      <c r="BI310" s="123"/>
      <c r="BJ310" s="123"/>
      <c r="BK310" s="123"/>
      <c r="BL310" s="123"/>
      <c r="BM310" s="123"/>
      <c r="BN310" s="123"/>
      <c r="BO310" s="123"/>
      <c r="BP310" s="123"/>
      <c r="BQ310" s="123"/>
      <c r="BR310" s="123"/>
      <c r="BS310" s="123"/>
      <c r="BT310" s="123"/>
      <c r="BU310" s="123"/>
      <c r="BV310" s="123"/>
      <c r="BW310" s="123"/>
      <c r="BX310" s="123"/>
      <c r="BY310" s="123"/>
      <c r="BZ310" s="123"/>
      <c r="CA310" s="123"/>
      <c r="CB310" s="123"/>
      <c r="CC310" s="123"/>
      <c r="CD310" s="123"/>
      <c r="CE310" s="123"/>
      <c r="CF310" s="123"/>
      <c r="CG310" s="123"/>
      <c r="CH310" s="123"/>
      <c r="CI310" s="123"/>
      <c r="CJ310" s="123"/>
      <c r="CK310" s="123"/>
      <c r="CL310" s="123"/>
      <c r="CM310" s="123"/>
      <c r="CN310" s="123"/>
      <c r="CO310" s="123"/>
      <c r="CP310" s="123"/>
      <c r="CQ310" s="123"/>
      <c r="CR310" s="123"/>
      <c r="CS310" s="123"/>
      <c r="CT310" s="123"/>
      <c r="CU310" s="123"/>
      <c r="CV310" s="123"/>
      <c r="CW310" s="123"/>
      <c r="CX310" s="123"/>
      <c r="CY310" s="123"/>
      <c r="CZ310" s="123"/>
      <c r="DA310" s="123"/>
      <c r="DB310" s="123"/>
    </row>
    <row r="311" spans="1:106" ht="13.5" customHeight="1" x14ac:dyDescent="0.15">
      <c r="A311" s="104">
        <v>310</v>
      </c>
      <c r="B311" s="236"/>
      <c r="C311" s="192"/>
      <c r="D311" s="206" t="s">
        <v>182</v>
      </c>
      <c r="E311" s="295"/>
      <c r="F311" s="294"/>
      <c r="G311" s="123"/>
      <c r="H311" s="123" t="s">
        <v>31</v>
      </c>
      <c r="I311" s="123" t="s">
        <v>639</v>
      </c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  <c r="AA311" s="123"/>
      <c r="AB311" s="123"/>
      <c r="AC311" s="123"/>
      <c r="AD311" s="123"/>
      <c r="AE311" s="123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123"/>
      <c r="AP311" s="123"/>
      <c r="AQ311" s="123"/>
      <c r="AR311" s="123"/>
      <c r="AS311" s="123"/>
      <c r="AT311" s="123"/>
      <c r="AU311" s="123"/>
      <c r="AV311" s="123"/>
      <c r="AW311" s="123"/>
      <c r="AX311" s="123"/>
      <c r="AY311" s="123"/>
      <c r="AZ311" s="123"/>
      <c r="BA311" s="123"/>
      <c r="BB311" s="123"/>
      <c r="BC311" s="123"/>
      <c r="BD311" s="123"/>
      <c r="BE311" s="123"/>
      <c r="BF311" s="123"/>
      <c r="BG311" s="123"/>
      <c r="BH311" s="123"/>
      <c r="BI311" s="123"/>
      <c r="BJ311" s="123"/>
      <c r="BK311" s="123"/>
      <c r="BL311" s="123"/>
      <c r="BM311" s="123"/>
      <c r="BN311" s="123"/>
      <c r="BO311" s="123"/>
      <c r="BP311" s="123"/>
      <c r="BQ311" s="123"/>
      <c r="BR311" s="123"/>
      <c r="BS311" s="123"/>
      <c r="BT311" s="123"/>
      <c r="BU311" s="123"/>
      <c r="BV311" s="123"/>
      <c r="BW311" s="123"/>
      <c r="BX311" s="123"/>
      <c r="BY311" s="123"/>
      <c r="BZ311" s="123"/>
      <c r="CA311" s="123"/>
      <c r="CB311" s="123"/>
      <c r="CC311" s="123"/>
      <c r="CD311" s="123"/>
      <c r="CE311" s="123"/>
      <c r="CF311" s="123"/>
      <c r="CG311" s="123"/>
      <c r="CH311" s="123"/>
      <c r="CI311" s="123"/>
      <c r="CJ311" s="123"/>
      <c r="CK311" s="123"/>
      <c r="CL311" s="123"/>
      <c r="CM311" s="123"/>
      <c r="CN311" s="123"/>
      <c r="CO311" s="123"/>
      <c r="CP311" s="123"/>
      <c r="CQ311" s="123"/>
      <c r="CR311" s="123"/>
      <c r="CS311" s="123"/>
      <c r="CT311" s="123"/>
      <c r="CU311" s="123"/>
      <c r="CV311" s="123"/>
      <c r="CW311" s="123"/>
      <c r="CX311" s="123"/>
      <c r="CY311" s="123"/>
      <c r="CZ311" s="123"/>
      <c r="DA311" s="123"/>
      <c r="DB311" s="123"/>
    </row>
    <row r="312" spans="1:106" x14ac:dyDescent="0.15">
      <c r="A312" s="104">
        <v>311</v>
      </c>
      <c r="B312" s="236"/>
      <c r="C312" s="192"/>
      <c r="D312" s="206" t="s">
        <v>183</v>
      </c>
      <c r="E312" s="295"/>
      <c r="F312" s="294"/>
      <c r="G312" s="123" t="s">
        <v>31</v>
      </c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  <c r="AA312" s="123"/>
      <c r="AB312" s="123"/>
      <c r="AC312" s="123"/>
      <c r="AD312" s="123"/>
      <c r="AE312" s="123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123"/>
      <c r="AP312" s="123"/>
      <c r="AQ312" s="123"/>
      <c r="AR312" s="123"/>
      <c r="AS312" s="123"/>
      <c r="AT312" s="123"/>
      <c r="AU312" s="123"/>
      <c r="AV312" s="123"/>
      <c r="AW312" s="123"/>
      <c r="AX312" s="123"/>
      <c r="AY312" s="123"/>
      <c r="AZ312" s="123"/>
      <c r="BA312" s="123"/>
      <c r="BB312" s="123"/>
      <c r="BC312" s="123"/>
      <c r="BD312" s="123"/>
      <c r="BE312" s="123"/>
      <c r="BF312" s="123"/>
      <c r="BG312" s="123"/>
      <c r="BH312" s="123"/>
      <c r="BI312" s="123"/>
      <c r="BJ312" s="123"/>
      <c r="BK312" s="123"/>
      <c r="BL312" s="123"/>
      <c r="BM312" s="123"/>
      <c r="BN312" s="123"/>
      <c r="BO312" s="123"/>
      <c r="BP312" s="123"/>
      <c r="BQ312" s="123"/>
      <c r="BR312" s="123"/>
      <c r="BS312" s="123"/>
      <c r="BT312" s="123"/>
      <c r="BU312" s="123"/>
      <c r="BV312" s="123"/>
      <c r="BW312" s="123"/>
      <c r="BX312" s="123"/>
      <c r="BY312" s="123"/>
      <c r="BZ312" s="123"/>
      <c r="CA312" s="123"/>
      <c r="CB312" s="123"/>
      <c r="CC312" s="123"/>
      <c r="CD312" s="123"/>
      <c r="CE312" s="123"/>
      <c r="CF312" s="123"/>
      <c r="CG312" s="123"/>
      <c r="CH312" s="123"/>
      <c r="CI312" s="123"/>
      <c r="CJ312" s="123"/>
      <c r="CK312" s="123"/>
      <c r="CL312" s="123"/>
      <c r="CM312" s="123"/>
      <c r="CN312" s="123"/>
      <c r="CO312" s="123"/>
      <c r="CP312" s="123"/>
      <c r="CQ312" s="123"/>
      <c r="CR312" s="123"/>
      <c r="CS312" s="123"/>
      <c r="CT312" s="123"/>
      <c r="CU312" s="123"/>
      <c r="CV312" s="123"/>
      <c r="CW312" s="123"/>
      <c r="CX312" s="123"/>
      <c r="CY312" s="123"/>
      <c r="CZ312" s="123"/>
      <c r="DA312" s="123"/>
      <c r="DB312" s="123"/>
    </row>
    <row r="313" spans="1:106" ht="51" customHeight="1" x14ac:dyDescent="0.15">
      <c r="A313" s="104">
        <v>312</v>
      </c>
      <c r="B313" s="236"/>
      <c r="C313" s="193"/>
      <c r="D313" s="188" t="s">
        <v>63</v>
      </c>
      <c r="E313" s="189"/>
      <c r="F313" s="94" t="s">
        <v>738</v>
      </c>
      <c r="G313" s="16" t="s">
        <v>755</v>
      </c>
      <c r="H313" s="16" t="s">
        <v>762</v>
      </c>
      <c r="I313" s="16" t="s">
        <v>662</v>
      </c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</row>
    <row r="314" spans="1:106" ht="13.5" customHeight="1" x14ac:dyDescent="0.15">
      <c r="A314" s="104">
        <v>313</v>
      </c>
      <c r="B314" s="236"/>
      <c r="C314" s="199" t="s">
        <v>184</v>
      </c>
      <c r="D314" s="198" t="s">
        <v>185</v>
      </c>
      <c r="E314" s="181"/>
      <c r="F314" s="162" t="s">
        <v>30</v>
      </c>
      <c r="G314" s="124" t="s">
        <v>31</v>
      </c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  <c r="AA314" s="124"/>
      <c r="AB314" s="124"/>
      <c r="AC314" s="124"/>
      <c r="AD314" s="124"/>
      <c r="AE314" s="124"/>
      <c r="AF314" s="124"/>
      <c r="AG314" s="124"/>
      <c r="AH314" s="124"/>
      <c r="AI314" s="124"/>
      <c r="AJ314" s="124"/>
      <c r="AK314" s="124"/>
      <c r="AL314" s="124"/>
      <c r="AM314" s="124"/>
      <c r="AN314" s="124"/>
      <c r="AO314" s="124"/>
      <c r="AP314" s="124"/>
      <c r="AQ314" s="124"/>
      <c r="AR314" s="124"/>
      <c r="AS314" s="124"/>
      <c r="AT314" s="124"/>
      <c r="AU314" s="124"/>
      <c r="AV314" s="124"/>
      <c r="AW314" s="124"/>
      <c r="AX314" s="124"/>
      <c r="AY314" s="124"/>
      <c r="AZ314" s="124"/>
      <c r="BA314" s="124"/>
      <c r="BB314" s="124"/>
      <c r="BC314" s="124"/>
      <c r="BD314" s="124"/>
      <c r="BE314" s="124"/>
      <c r="BF314" s="124"/>
      <c r="BG314" s="124"/>
      <c r="BH314" s="124"/>
      <c r="BI314" s="124"/>
      <c r="BJ314" s="124"/>
      <c r="BK314" s="124"/>
      <c r="BL314" s="124"/>
      <c r="BM314" s="124"/>
      <c r="BN314" s="124"/>
      <c r="BO314" s="124"/>
      <c r="BP314" s="124"/>
      <c r="BQ314" s="124"/>
      <c r="BR314" s="124"/>
      <c r="BS314" s="124"/>
      <c r="BT314" s="124"/>
      <c r="BU314" s="124"/>
      <c r="BV314" s="124"/>
      <c r="BW314" s="124"/>
      <c r="BX314" s="124"/>
      <c r="BY314" s="124"/>
      <c r="BZ314" s="124"/>
      <c r="CA314" s="124"/>
      <c r="CB314" s="124"/>
      <c r="CC314" s="124"/>
      <c r="CD314" s="124"/>
      <c r="CE314" s="124"/>
      <c r="CF314" s="124"/>
      <c r="CG314" s="124"/>
      <c r="CH314" s="124"/>
      <c r="CI314" s="124"/>
      <c r="CJ314" s="124"/>
      <c r="CK314" s="124"/>
      <c r="CL314" s="124"/>
      <c r="CM314" s="124"/>
      <c r="CN314" s="124"/>
      <c r="CO314" s="124"/>
      <c r="CP314" s="124"/>
      <c r="CQ314" s="124"/>
      <c r="CR314" s="124"/>
      <c r="CS314" s="124"/>
      <c r="CT314" s="124"/>
      <c r="CU314" s="124"/>
      <c r="CV314" s="124"/>
      <c r="CW314" s="124"/>
      <c r="CX314" s="124"/>
      <c r="CY314" s="124"/>
      <c r="CZ314" s="124"/>
      <c r="DA314" s="124"/>
      <c r="DB314" s="124"/>
    </row>
    <row r="315" spans="1:106" x14ac:dyDescent="0.15">
      <c r="A315" s="104">
        <v>314</v>
      </c>
      <c r="B315" s="236"/>
      <c r="C315" s="200"/>
      <c r="D315" s="202" t="s">
        <v>186</v>
      </c>
      <c r="E315" s="167"/>
      <c r="F315" s="163"/>
      <c r="G315" s="123"/>
      <c r="H315" s="123" t="s">
        <v>31</v>
      </c>
      <c r="I315" s="123" t="s">
        <v>31</v>
      </c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  <c r="AA315" s="123"/>
      <c r="AB315" s="123"/>
      <c r="AC315" s="123"/>
      <c r="AD315" s="123"/>
      <c r="AE315" s="123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123"/>
      <c r="AP315" s="123"/>
      <c r="AQ315" s="123"/>
      <c r="AR315" s="123"/>
      <c r="AS315" s="123"/>
      <c r="AT315" s="123"/>
      <c r="AU315" s="123"/>
      <c r="AV315" s="123"/>
      <c r="AW315" s="123"/>
      <c r="AX315" s="123"/>
      <c r="AY315" s="123"/>
      <c r="AZ315" s="123"/>
      <c r="BA315" s="123"/>
      <c r="BB315" s="123"/>
      <c r="BC315" s="123"/>
      <c r="BD315" s="123"/>
      <c r="BE315" s="123"/>
      <c r="BF315" s="123"/>
      <c r="BG315" s="123"/>
      <c r="BH315" s="123"/>
      <c r="BI315" s="123"/>
      <c r="BJ315" s="123"/>
      <c r="BK315" s="123"/>
      <c r="BL315" s="123"/>
      <c r="BM315" s="123"/>
      <c r="BN315" s="123"/>
      <c r="BO315" s="123"/>
      <c r="BP315" s="123"/>
      <c r="BQ315" s="123"/>
      <c r="BR315" s="123"/>
      <c r="BS315" s="123"/>
      <c r="BT315" s="123"/>
      <c r="BU315" s="123"/>
      <c r="BV315" s="123"/>
      <c r="BW315" s="123"/>
      <c r="BX315" s="123"/>
      <c r="BY315" s="123"/>
      <c r="BZ315" s="123"/>
      <c r="CA315" s="123"/>
      <c r="CB315" s="123"/>
      <c r="CC315" s="123"/>
      <c r="CD315" s="123"/>
      <c r="CE315" s="123"/>
      <c r="CF315" s="123"/>
      <c r="CG315" s="123"/>
      <c r="CH315" s="123"/>
      <c r="CI315" s="123"/>
      <c r="CJ315" s="123"/>
      <c r="CK315" s="123"/>
      <c r="CL315" s="123"/>
      <c r="CM315" s="123"/>
      <c r="CN315" s="123"/>
      <c r="CO315" s="123"/>
      <c r="CP315" s="123"/>
      <c r="CQ315" s="123"/>
      <c r="CR315" s="123"/>
      <c r="CS315" s="123"/>
      <c r="CT315" s="123"/>
      <c r="CU315" s="123"/>
      <c r="CV315" s="123"/>
      <c r="CW315" s="123"/>
      <c r="CX315" s="123"/>
      <c r="CY315" s="123"/>
      <c r="CZ315" s="123"/>
      <c r="DA315" s="123"/>
      <c r="DB315" s="123"/>
    </row>
    <row r="316" spans="1:106" x14ac:dyDescent="0.15">
      <c r="A316" s="104">
        <v>315</v>
      </c>
      <c r="B316" s="236"/>
      <c r="C316" s="200"/>
      <c r="D316" s="197" t="s">
        <v>187</v>
      </c>
      <c r="E316" s="167"/>
      <c r="F316" s="109" t="s">
        <v>188</v>
      </c>
      <c r="G316" s="123">
        <v>10</v>
      </c>
      <c r="H316" s="123">
        <v>11</v>
      </c>
      <c r="I316" s="123">
        <v>10</v>
      </c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123"/>
      <c r="AP316" s="123"/>
      <c r="AQ316" s="123"/>
      <c r="AR316" s="123"/>
      <c r="AS316" s="123"/>
      <c r="AT316" s="123"/>
      <c r="AU316" s="123"/>
      <c r="AV316" s="123"/>
      <c r="AW316" s="123"/>
      <c r="AX316" s="123"/>
      <c r="AY316" s="123"/>
      <c r="AZ316" s="123"/>
      <c r="BA316" s="123"/>
      <c r="BB316" s="123"/>
      <c r="BC316" s="123"/>
      <c r="BD316" s="123"/>
      <c r="BE316" s="123"/>
      <c r="BF316" s="123"/>
      <c r="BG316" s="123"/>
      <c r="BH316" s="123"/>
      <c r="BI316" s="123"/>
      <c r="BJ316" s="123"/>
      <c r="BK316" s="123"/>
      <c r="BL316" s="123"/>
      <c r="BM316" s="123"/>
      <c r="BN316" s="123"/>
      <c r="BO316" s="123"/>
      <c r="BP316" s="123"/>
      <c r="BQ316" s="123"/>
      <c r="BR316" s="123"/>
      <c r="BS316" s="123"/>
      <c r="BT316" s="123"/>
      <c r="BU316" s="123"/>
      <c r="BV316" s="123"/>
      <c r="BW316" s="123"/>
      <c r="BX316" s="123"/>
      <c r="BY316" s="123"/>
      <c r="BZ316" s="123"/>
      <c r="CA316" s="123"/>
      <c r="CB316" s="123"/>
      <c r="CC316" s="123"/>
      <c r="CD316" s="123"/>
      <c r="CE316" s="123"/>
      <c r="CF316" s="123"/>
      <c r="CG316" s="123"/>
      <c r="CH316" s="123"/>
      <c r="CI316" s="123"/>
      <c r="CJ316" s="123"/>
      <c r="CK316" s="123"/>
      <c r="CL316" s="123"/>
      <c r="CM316" s="123"/>
      <c r="CN316" s="123"/>
      <c r="CO316" s="123"/>
      <c r="CP316" s="123"/>
      <c r="CQ316" s="123"/>
      <c r="CR316" s="123"/>
      <c r="CS316" s="123"/>
      <c r="CT316" s="123"/>
      <c r="CU316" s="123"/>
      <c r="CV316" s="123"/>
      <c r="CW316" s="123"/>
      <c r="CX316" s="123"/>
      <c r="CY316" s="123"/>
      <c r="CZ316" s="123"/>
      <c r="DA316" s="123"/>
      <c r="DB316" s="123"/>
    </row>
    <row r="317" spans="1:106" ht="51" customHeight="1" x14ac:dyDescent="0.15">
      <c r="A317" s="104">
        <v>316</v>
      </c>
      <c r="B317" s="236"/>
      <c r="C317" s="201"/>
      <c r="D317" s="168" t="s">
        <v>63</v>
      </c>
      <c r="E317" s="190"/>
      <c r="F317" s="7" t="s">
        <v>739</v>
      </c>
      <c r="G317" s="16" t="s">
        <v>610</v>
      </c>
      <c r="H317" s="16" t="s">
        <v>558</v>
      </c>
      <c r="I317" s="16" t="s">
        <v>663</v>
      </c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</row>
    <row r="318" spans="1:106" x14ac:dyDescent="0.15">
      <c r="A318" s="104">
        <v>317</v>
      </c>
      <c r="B318" s="236"/>
      <c r="C318" s="199" t="s">
        <v>189</v>
      </c>
      <c r="D318" s="198" t="s">
        <v>185</v>
      </c>
      <c r="E318" s="181"/>
      <c r="F318" s="162" t="s">
        <v>30</v>
      </c>
      <c r="G318" s="124"/>
      <c r="H318" s="124" t="s">
        <v>31</v>
      </c>
      <c r="I318" s="124" t="s">
        <v>639</v>
      </c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  <c r="AA318" s="124"/>
      <c r="AB318" s="124"/>
      <c r="AC318" s="124"/>
      <c r="AD318" s="124"/>
      <c r="AE318" s="124"/>
      <c r="AF318" s="124"/>
      <c r="AG318" s="124"/>
      <c r="AH318" s="124"/>
      <c r="AI318" s="124"/>
      <c r="AJ318" s="124"/>
      <c r="AK318" s="124"/>
      <c r="AL318" s="124"/>
      <c r="AM318" s="124"/>
      <c r="AN318" s="124"/>
      <c r="AO318" s="124"/>
      <c r="AP318" s="124"/>
      <c r="AQ318" s="124"/>
      <c r="AR318" s="124"/>
      <c r="AS318" s="124"/>
      <c r="AT318" s="124"/>
      <c r="AU318" s="124"/>
      <c r="AV318" s="124"/>
      <c r="AW318" s="124"/>
      <c r="AX318" s="124"/>
      <c r="AY318" s="124"/>
      <c r="AZ318" s="124"/>
      <c r="BA318" s="124"/>
      <c r="BB318" s="124"/>
      <c r="BC318" s="124"/>
      <c r="BD318" s="124"/>
      <c r="BE318" s="124"/>
      <c r="BF318" s="124"/>
      <c r="BG318" s="124"/>
      <c r="BH318" s="124"/>
      <c r="BI318" s="124"/>
      <c r="BJ318" s="124"/>
      <c r="BK318" s="124"/>
      <c r="BL318" s="124"/>
      <c r="BM318" s="124"/>
      <c r="BN318" s="124"/>
      <c r="BO318" s="124"/>
      <c r="BP318" s="124"/>
      <c r="BQ318" s="124"/>
      <c r="BR318" s="124"/>
      <c r="BS318" s="124"/>
      <c r="BT318" s="124"/>
      <c r="BU318" s="124"/>
      <c r="BV318" s="124"/>
      <c r="BW318" s="124"/>
      <c r="BX318" s="124"/>
      <c r="BY318" s="124"/>
      <c r="BZ318" s="124"/>
      <c r="CA318" s="124"/>
      <c r="CB318" s="124"/>
      <c r="CC318" s="124"/>
      <c r="CD318" s="124"/>
      <c r="CE318" s="124"/>
      <c r="CF318" s="124"/>
      <c r="CG318" s="124"/>
      <c r="CH318" s="124"/>
      <c r="CI318" s="124"/>
      <c r="CJ318" s="124"/>
      <c r="CK318" s="124"/>
      <c r="CL318" s="124"/>
      <c r="CM318" s="124"/>
      <c r="CN318" s="124"/>
      <c r="CO318" s="124"/>
      <c r="CP318" s="124"/>
      <c r="CQ318" s="124"/>
      <c r="CR318" s="124"/>
      <c r="CS318" s="124"/>
      <c r="CT318" s="124"/>
      <c r="CU318" s="124"/>
      <c r="CV318" s="124"/>
      <c r="CW318" s="124"/>
      <c r="CX318" s="124"/>
      <c r="CY318" s="124"/>
      <c r="CZ318" s="124"/>
      <c r="DA318" s="124"/>
      <c r="DB318" s="124"/>
    </row>
    <row r="319" spans="1:106" ht="13.5" customHeight="1" x14ac:dyDescent="0.15">
      <c r="A319" s="104">
        <v>318</v>
      </c>
      <c r="B319" s="236"/>
      <c r="C319" s="200"/>
      <c r="D319" s="202" t="s">
        <v>186</v>
      </c>
      <c r="E319" s="167"/>
      <c r="F319" s="163"/>
      <c r="G319" s="123" t="s">
        <v>31</v>
      </c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3"/>
      <c r="Z319" s="123"/>
      <c r="AA319" s="123"/>
      <c r="AB319" s="123"/>
      <c r="AC319" s="123"/>
      <c r="AD319" s="123"/>
      <c r="AE319" s="123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123"/>
      <c r="AP319" s="123"/>
      <c r="AQ319" s="123"/>
      <c r="AR319" s="123"/>
      <c r="AS319" s="123"/>
      <c r="AT319" s="123"/>
      <c r="AU319" s="123"/>
      <c r="AV319" s="123"/>
      <c r="AW319" s="123"/>
      <c r="AX319" s="123"/>
      <c r="AY319" s="123"/>
      <c r="AZ319" s="123"/>
      <c r="BA319" s="123"/>
      <c r="BB319" s="123"/>
      <c r="BC319" s="123"/>
      <c r="BD319" s="123"/>
      <c r="BE319" s="123"/>
      <c r="BF319" s="123"/>
      <c r="BG319" s="123"/>
      <c r="BH319" s="123"/>
      <c r="BI319" s="123"/>
      <c r="BJ319" s="123"/>
      <c r="BK319" s="123"/>
      <c r="BL319" s="123"/>
      <c r="BM319" s="123"/>
      <c r="BN319" s="123"/>
      <c r="BO319" s="123"/>
      <c r="BP319" s="123"/>
      <c r="BQ319" s="123"/>
      <c r="BR319" s="123"/>
      <c r="BS319" s="123"/>
      <c r="BT319" s="123"/>
      <c r="BU319" s="123"/>
      <c r="BV319" s="123"/>
      <c r="BW319" s="123"/>
      <c r="BX319" s="123"/>
      <c r="BY319" s="123"/>
      <c r="BZ319" s="123"/>
      <c r="CA319" s="123"/>
      <c r="CB319" s="123"/>
      <c r="CC319" s="123"/>
      <c r="CD319" s="123"/>
      <c r="CE319" s="123"/>
      <c r="CF319" s="123"/>
      <c r="CG319" s="123"/>
      <c r="CH319" s="123"/>
      <c r="CI319" s="123"/>
      <c r="CJ319" s="123"/>
      <c r="CK319" s="123"/>
      <c r="CL319" s="123"/>
      <c r="CM319" s="123"/>
      <c r="CN319" s="123"/>
      <c r="CO319" s="123"/>
      <c r="CP319" s="123"/>
      <c r="CQ319" s="123"/>
      <c r="CR319" s="123"/>
      <c r="CS319" s="123"/>
      <c r="CT319" s="123"/>
      <c r="CU319" s="123"/>
      <c r="CV319" s="123"/>
      <c r="CW319" s="123"/>
      <c r="CX319" s="123"/>
      <c r="CY319" s="123"/>
      <c r="CZ319" s="123"/>
      <c r="DA319" s="123"/>
      <c r="DB319" s="123"/>
    </row>
    <row r="320" spans="1:106" x14ac:dyDescent="0.15">
      <c r="A320" s="104">
        <v>319</v>
      </c>
      <c r="B320" s="236"/>
      <c r="C320" s="200"/>
      <c r="D320" s="197" t="s">
        <v>190</v>
      </c>
      <c r="E320" s="167"/>
      <c r="F320" s="109" t="s">
        <v>142</v>
      </c>
      <c r="G320" s="123" t="s">
        <v>31</v>
      </c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  <c r="AA320" s="123"/>
      <c r="AB320" s="123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123"/>
      <c r="AP320" s="123"/>
      <c r="AQ320" s="123"/>
      <c r="AR320" s="123"/>
      <c r="AS320" s="123"/>
      <c r="AT320" s="123"/>
      <c r="AU320" s="123"/>
      <c r="AV320" s="123"/>
      <c r="AW320" s="123"/>
      <c r="AX320" s="123"/>
      <c r="AY320" s="123"/>
      <c r="AZ320" s="123"/>
      <c r="BA320" s="123"/>
      <c r="BB320" s="123"/>
      <c r="BC320" s="123"/>
      <c r="BD320" s="123"/>
      <c r="BE320" s="123"/>
      <c r="BF320" s="123"/>
      <c r="BG320" s="123"/>
      <c r="BH320" s="123"/>
      <c r="BI320" s="123"/>
      <c r="BJ320" s="123"/>
      <c r="BK320" s="123"/>
      <c r="BL320" s="123"/>
      <c r="BM320" s="123"/>
      <c r="BN320" s="123"/>
      <c r="BO320" s="123"/>
      <c r="BP320" s="123"/>
      <c r="BQ320" s="123"/>
      <c r="BR320" s="123"/>
      <c r="BS320" s="123"/>
      <c r="BT320" s="123"/>
      <c r="BU320" s="123"/>
      <c r="BV320" s="123"/>
      <c r="BW320" s="123"/>
      <c r="BX320" s="123"/>
      <c r="BY320" s="123"/>
      <c r="BZ320" s="123"/>
      <c r="CA320" s="123"/>
      <c r="CB320" s="123"/>
      <c r="CC320" s="123"/>
      <c r="CD320" s="123"/>
      <c r="CE320" s="123"/>
      <c r="CF320" s="123"/>
      <c r="CG320" s="123"/>
      <c r="CH320" s="123"/>
      <c r="CI320" s="123"/>
      <c r="CJ320" s="123"/>
      <c r="CK320" s="123"/>
      <c r="CL320" s="123"/>
      <c r="CM320" s="123"/>
      <c r="CN320" s="123"/>
      <c r="CO320" s="123"/>
      <c r="CP320" s="123"/>
      <c r="CQ320" s="123"/>
      <c r="CR320" s="123"/>
      <c r="CS320" s="123"/>
      <c r="CT320" s="123"/>
      <c r="CU320" s="123"/>
      <c r="CV320" s="123"/>
      <c r="CW320" s="123"/>
      <c r="CX320" s="123"/>
      <c r="CY320" s="123"/>
      <c r="CZ320" s="123"/>
      <c r="DA320" s="123"/>
      <c r="DB320" s="123"/>
    </row>
    <row r="321" spans="1:106" ht="51" customHeight="1" x14ac:dyDescent="0.15">
      <c r="A321" s="104">
        <v>320</v>
      </c>
      <c r="B321" s="236"/>
      <c r="C321" s="201"/>
      <c r="D321" s="168" t="s">
        <v>63</v>
      </c>
      <c r="E321" s="190"/>
      <c r="F321" s="7" t="s">
        <v>740</v>
      </c>
      <c r="G321" s="16" t="s">
        <v>611</v>
      </c>
      <c r="H321" s="16" t="s">
        <v>559</v>
      </c>
      <c r="I321" s="16" t="s">
        <v>664</v>
      </c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</row>
    <row r="322" spans="1:106" x14ac:dyDescent="0.15">
      <c r="A322" s="104">
        <v>321</v>
      </c>
      <c r="B322" s="236"/>
      <c r="C322" s="199" t="s">
        <v>191</v>
      </c>
      <c r="D322" s="198" t="s">
        <v>139</v>
      </c>
      <c r="E322" s="181"/>
      <c r="F322" s="162" t="s">
        <v>30</v>
      </c>
      <c r="G322" s="124" t="s">
        <v>31</v>
      </c>
      <c r="H322" s="124"/>
      <c r="I322" s="124" t="s">
        <v>657</v>
      </c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  <c r="AA322" s="124"/>
      <c r="AB322" s="124"/>
      <c r="AC322" s="124"/>
      <c r="AD322" s="124"/>
      <c r="AE322" s="124"/>
      <c r="AF322" s="124"/>
      <c r="AG322" s="124"/>
      <c r="AH322" s="124"/>
      <c r="AI322" s="124"/>
      <c r="AJ322" s="124"/>
      <c r="AK322" s="124"/>
      <c r="AL322" s="124"/>
      <c r="AM322" s="124"/>
      <c r="AN322" s="124"/>
      <c r="AO322" s="124"/>
      <c r="AP322" s="124"/>
      <c r="AQ322" s="124"/>
      <c r="AR322" s="124"/>
      <c r="AS322" s="124"/>
      <c r="AT322" s="124"/>
      <c r="AU322" s="124"/>
      <c r="AV322" s="124"/>
      <c r="AW322" s="124"/>
      <c r="AX322" s="124"/>
      <c r="AY322" s="124"/>
      <c r="AZ322" s="124"/>
      <c r="BA322" s="124"/>
      <c r="BB322" s="124"/>
      <c r="BC322" s="124"/>
      <c r="BD322" s="124"/>
      <c r="BE322" s="124"/>
      <c r="BF322" s="124"/>
      <c r="BG322" s="124"/>
      <c r="BH322" s="124"/>
      <c r="BI322" s="124"/>
      <c r="BJ322" s="124"/>
      <c r="BK322" s="124"/>
      <c r="BL322" s="124"/>
      <c r="BM322" s="124"/>
      <c r="BN322" s="124"/>
      <c r="BO322" s="124"/>
      <c r="BP322" s="124"/>
      <c r="BQ322" s="124"/>
      <c r="BR322" s="124"/>
      <c r="BS322" s="124"/>
      <c r="BT322" s="124"/>
      <c r="BU322" s="124"/>
      <c r="BV322" s="124"/>
      <c r="BW322" s="124"/>
      <c r="BX322" s="124"/>
      <c r="BY322" s="124"/>
      <c r="BZ322" s="124"/>
      <c r="CA322" s="124"/>
      <c r="CB322" s="124"/>
      <c r="CC322" s="124"/>
      <c r="CD322" s="124"/>
      <c r="CE322" s="124"/>
      <c r="CF322" s="124"/>
      <c r="CG322" s="124"/>
      <c r="CH322" s="124"/>
      <c r="CI322" s="124"/>
      <c r="CJ322" s="124"/>
      <c r="CK322" s="124"/>
      <c r="CL322" s="124"/>
      <c r="CM322" s="124"/>
      <c r="CN322" s="124"/>
      <c r="CO322" s="124"/>
      <c r="CP322" s="124"/>
      <c r="CQ322" s="124"/>
      <c r="CR322" s="124"/>
      <c r="CS322" s="124"/>
      <c r="CT322" s="124"/>
      <c r="CU322" s="124"/>
      <c r="CV322" s="124"/>
      <c r="CW322" s="124"/>
      <c r="CX322" s="124"/>
      <c r="CY322" s="124"/>
      <c r="CZ322" s="124"/>
      <c r="DA322" s="124"/>
      <c r="DB322" s="124"/>
    </row>
    <row r="323" spans="1:106" x14ac:dyDescent="0.15">
      <c r="A323" s="104">
        <v>322</v>
      </c>
      <c r="B323" s="236"/>
      <c r="C323" s="200"/>
      <c r="D323" s="202" t="s">
        <v>160</v>
      </c>
      <c r="E323" s="167"/>
      <c r="F323" s="163"/>
      <c r="G323" s="123"/>
      <c r="H323" s="123" t="s">
        <v>31</v>
      </c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  <c r="AA323" s="123"/>
      <c r="AB323" s="123"/>
      <c r="AC323" s="123"/>
      <c r="AD323" s="123"/>
      <c r="AE323" s="123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123"/>
      <c r="AP323" s="123"/>
      <c r="AQ323" s="123"/>
      <c r="AR323" s="123"/>
      <c r="AS323" s="123"/>
      <c r="AT323" s="123"/>
      <c r="AU323" s="123"/>
      <c r="AV323" s="123"/>
      <c r="AW323" s="123"/>
      <c r="AX323" s="123"/>
      <c r="AY323" s="123"/>
      <c r="AZ323" s="123"/>
      <c r="BA323" s="123"/>
      <c r="BB323" s="123"/>
      <c r="BC323" s="123"/>
      <c r="BD323" s="123"/>
      <c r="BE323" s="123"/>
      <c r="BF323" s="123"/>
      <c r="BG323" s="123"/>
      <c r="BH323" s="123"/>
      <c r="BI323" s="123"/>
      <c r="BJ323" s="123"/>
      <c r="BK323" s="123"/>
      <c r="BL323" s="123"/>
      <c r="BM323" s="123"/>
      <c r="BN323" s="123"/>
      <c r="BO323" s="123"/>
      <c r="BP323" s="123"/>
      <c r="BQ323" s="123"/>
      <c r="BR323" s="123"/>
      <c r="BS323" s="123"/>
      <c r="BT323" s="123"/>
      <c r="BU323" s="123"/>
      <c r="BV323" s="123"/>
      <c r="BW323" s="123"/>
      <c r="BX323" s="123"/>
      <c r="BY323" s="123"/>
      <c r="BZ323" s="123"/>
      <c r="CA323" s="123"/>
      <c r="CB323" s="123"/>
      <c r="CC323" s="123"/>
      <c r="CD323" s="123"/>
      <c r="CE323" s="123"/>
      <c r="CF323" s="123"/>
      <c r="CG323" s="123"/>
      <c r="CH323" s="123"/>
      <c r="CI323" s="123"/>
      <c r="CJ323" s="123"/>
      <c r="CK323" s="123"/>
      <c r="CL323" s="123"/>
      <c r="CM323" s="123"/>
      <c r="CN323" s="123"/>
      <c r="CO323" s="123"/>
      <c r="CP323" s="123"/>
      <c r="CQ323" s="123"/>
      <c r="CR323" s="123"/>
      <c r="CS323" s="123"/>
      <c r="CT323" s="123"/>
      <c r="CU323" s="123"/>
      <c r="CV323" s="123"/>
      <c r="CW323" s="123"/>
      <c r="CX323" s="123"/>
      <c r="CY323" s="123"/>
      <c r="CZ323" s="123"/>
      <c r="DA323" s="123"/>
      <c r="DB323" s="123"/>
    </row>
    <row r="324" spans="1:106" ht="51" customHeight="1" x14ac:dyDescent="0.15">
      <c r="A324" s="104">
        <v>323</v>
      </c>
      <c r="B324" s="236"/>
      <c r="C324" s="201"/>
      <c r="D324" s="168" t="s">
        <v>63</v>
      </c>
      <c r="E324" s="190"/>
      <c r="F324" s="7" t="s">
        <v>741</v>
      </c>
      <c r="G324" s="16" t="s">
        <v>612</v>
      </c>
      <c r="H324" s="16" t="s">
        <v>560</v>
      </c>
      <c r="I324" s="16" t="s">
        <v>665</v>
      </c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</row>
    <row r="325" spans="1:106" x14ac:dyDescent="0.15">
      <c r="A325" s="104">
        <v>324</v>
      </c>
      <c r="B325" s="236"/>
      <c r="C325" s="199" t="s">
        <v>192</v>
      </c>
      <c r="D325" s="198" t="s">
        <v>185</v>
      </c>
      <c r="E325" s="181"/>
      <c r="F325" s="162" t="s">
        <v>30</v>
      </c>
      <c r="G325" s="124"/>
      <c r="H325" s="124" t="s">
        <v>31</v>
      </c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  <c r="AA325" s="124"/>
      <c r="AB325" s="124"/>
      <c r="AC325" s="124"/>
      <c r="AD325" s="124"/>
      <c r="AE325" s="124"/>
      <c r="AF325" s="124"/>
      <c r="AG325" s="124"/>
      <c r="AH325" s="124"/>
      <c r="AI325" s="124"/>
      <c r="AJ325" s="124"/>
      <c r="AK325" s="124"/>
      <c r="AL325" s="124"/>
      <c r="AM325" s="124"/>
      <c r="AN325" s="124"/>
      <c r="AO325" s="124"/>
      <c r="AP325" s="124"/>
      <c r="AQ325" s="124"/>
      <c r="AR325" s="124"/>
      <c r="AS325" s="124"/>
      <c r="AT325" s="124"/>
      <c r="AU325" s="124"/>
      <c r="AV325" s="124"/>
      <c r="AW325" s="124"/>
      <c r="AX325" s="124"/>
      <c r="AY325" s="124"/>
      <c r="AZ325" s="124"/>
      <c r="BA325" s="124"/>
      <c r="BB325" s="124"/>
      <c r="BC325" s="124"/>
      <c r="BD325" s="124"/>
      <c r="BE325" s="124"/>
      <c r="BF325" s="124"/>
      <c r="BG325" s="124"/>
      <c r="BH325" s="124"/>
      <c r="BI325" s="124"/>
      <c r="BJ325" s="124"/>
      <c r="BK325" s="124"/>
      <c r="BL325" s="124"/>
      <c r="BM325" s="124"/>
      <c r="BN325" s="124"/>
      <c r="BO325" s="124"/>
      <c r="BP325" s="124"/>
      <c r="BQ325" s="124"/>
      <c r="BR325" s="124"/>
      <c r="BS325" s="124"/>
      <c r="BT325" s="124"/>
      <c r="BU325" s="124"/>
      <c r="BV325" s="124"/>
      <c r="BW325" s="124"/>
      <c r="BX325" s="124"/>
      <c r="BY325" s="124"/>
      <c r="BZ325" s="124"/>
      <c r="CA325" s="124"/>
      <c r="CB325" s="124"/>
      <c r="CC325" s="124"/>
      <c r="CD325" s="124"/>
      <c r="CE325" s="124"/>
      <c r="CF325" s="124"/>
      <c r="CG325" s="124"/>
      <c r="CH325" s="124"/>
      <c r="CI325" s="124"/>
      <c r="CJ325" s="124"/>
      <c r="CK325" s="124"/>
      <c r="CL325" s="124"/>
      <c r="CM325" s="124"/>
      <c r="CN325" s="124"/>
      <c r="CO325" s="124"/>
      <c r="CP325" s="124"/>
      <c r="CQ325" s="124"/>
      <c r="CR325" s="124"/>
      <c r="CS325" s="124"/>
      <c r="CT325" s="124"/>
      <c r="CU325" s="124"/>
      <c r="CV325" s="124"/>
      <c r="CW325" s="124"/>
      <c r="CX325" s="124"/>
      <c r="CY325" s="124"/>
      <c r="CZ325" s="124"/>
      <c r="DA325" s="124"/>
      <c r="DB325" s="124"/>
    </row>
    <row r="326" spans="1:106" x14ac:dyDescent="0.15">
      <c r="A326" s="104">
        <v>325</v>
      </c>
      <c r="B326" s="236"/>
      <c r="C326" s="200"/>
      <c r="D326" s="202" t="s">
        <v>186</v>
      </c>
      <c r="E326" s="167"/>
      <c r="F326" s="163"/>
      <c r="G326" s="123" t="s">
        <v>31</v>
      </c>
      <c r="H326" s="123"/>
      <c r="I326" s="123" t="s">
        <v>639</v>
      </c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  <c r="Z326" s="123"/>
      <c r="AA326" s="123"/>
      <c r="AB326" s="123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123"/>
      <c r="AP326" s="123"/>
      <c r="AQ326" s="123"/>
      <c r="AR326" s="123"/>
      <c r="AS326" s="123"/>
      <c r="AT326" s="123"/>
      <c r="AU326" s="123"/>
      <c r="AV326" s="123"/>
      <c r="AW326" s="123"/>
      <c r="AX326" s="123"/>
      <c r="AY326" s="123"/>
      <c r="AZ326" s="123"/>
      <c r="BA326" s="123"/>
      <c r="BB326" s="123"/>
      <c r="BC326" s="123"/>
      <c r="BD326" s="123"/>
      <c r="BE326" s="123"/>
      <c r="BF326" s="123"/>
      <c r="BG326" s="123"/>
      <c r="BH326" s="123"/>
      <c r="BI326" s="123"/>
      <c r="BJ326" s="123"/>
      <c r="BK326" s="123"/>
      <c r="BL326" s="123"/>
      <c r="BM326" s="123"/>
      <c r="BN326" s="123"/>
      <c r="BO326" s="123"/>
      <c r="BP326" s="123"/>
      <c r="BQ326" s="123"/>
      <c r="BR326" s="123"/>
      <c r="BS326" s="123"/>
      <c r="BT326" s="123"/>
      <c r="BU326" s="123"/>
      <c r="BV326" s="123"/>
      <c r="BW326" s="123"/>
      <c r="BX326" s="123"/>
      <c r="BY326" s="123"/>
      <c r="BZ326" s="123"/>
      <c r="CA326" s="123"/>
      <c r="CB326" s="123"/>
      <c r="CC326" s="123"/>
      <c r="CD326" s="123"/>
      <c r="CE326" s="123"/>
      <c r="CF326" s="123"/>
      <c r="CG326" s="123"/>
      <c r="CH326" s="123"/>
      <c r="CI326" s="123"/>
      <c r="CJ326" s="123"/>
      <c r="CK326" s="123"/>
      <c r="CL326" s="123"/>
      <c r="CM326" s="123"/>
      <c r="CN326" s="123"/>
      <c r="CO326" s="123"/>
      <c r="CP326" s="123"/>
      <c r="CQ326" s="123"/>
      <c r="CR326" s="123"/>
      <c r="CS326" s="123"/>
      <c r="CT326" s="123"/>
      <c r="CU326" s="123"/>
      <c r="CV326" s="123"/>
      <c r="CW326" s="123"/>
      <c r="CX326" s="123"/>
      <c r="CY326" s="123"/>
      <c r="CZ326" s="123"/>
      <c r="DA326" s="123"/>
      <c r="DB326" s="123"/>
    </row>
    <row r="327" spans="1:106" ht="51" customHeight="1" x14ac:dyDescent="0.15">
      <c r="A327" s="104">
        <v>326</v>
      </c>
      <c r="B327" s="236"/>
      <c r="C327" s="201"/>
      <c r="D327" s="168" t="s">
        <v>63</v>
      </c>
      <c r="E327" s="190"/>
      <c r="F327" s="7" t="s">
        <v>742</v>
      </c>
      <c r="G327" s="16" t="s">
        <v>613</v>
      </c>
      <c r="H327" s="16" t="s">
        <v>561</v>
      </c>
      <c r="I327" s="16" t="s">
        <v>666</v>
      </c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</row>
    <row r="328" spans="1:106" x14ac:dyDescent="0.15">
      <c r="A328" s="104">
        <v>327</v>
      </c>
      <c r="B328" s="236"/>
      <c r="C328" s="194" t="s">
        <v>193</v>
      </c>
      <c r="D328" s="198" t="s">
        <v>185</v>
      </c>
      <c r="E328" s="181"/>
      <c r="F328" s="259" t="s">
        <v>30</v>
      </c>
      <c r="G328" s="124" t="s">
        <v>31</v>
      </c>
      <c r="H328" s="124"/>
      <c r="I328" s="124" t="s">
        <v>31</v>
      </c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  <c r="Y328" s="124"/>
      <c r="Z328" s="124"/>
      <c r="AA328" s="124"/>
      <c r="AB328" s="124"/>
      <c r="AC328" s="124"/>
      <c r="AD328" s="124"/>
      <c r="AE328" s="124"/>
      <c r="AF328" s="124"/>
      <c r="AG328" s="124"/>
      <c r="AH328" s="124"/>
      <c r="AI328" s="124"/>
      <c r="AJ328" s="124"/>
      <c r="AK328" s="124"/>
      <c r="AL328" s="124"/>
      <c r="AM328" s="124"/>
      <c r="AN328" s="124"/>
      <c r="AO328" s="124"/>
      <c r="AP328" s="124"/>
      <c r="AQ328" s="124"/>
      <c r="AR328" s="124"/>
      <c r="AS328" s="124"/>
      <c r="AT328" s="124"/>
      <c r="AU328" s="124"/>
      <c r="AV328" s="124"/>
      <c r="AW328" s="124"/>
      <c r="AX328" s="124"/>
      <c r="AY328" s="124"/>
      <c r="AZ328" s="124"/>
      <c r="BA328" s="124"/>
      <c r="BB328" s="124"/>
      <c r="BC328" s="124"/>
      <c r="BD328" s="124"/>
      <c r="BE328" s="124"/>
      <c r="BF328" s="124"/>
      <c r="BG328" s="124"/>
      <c r="BH328" s="124"/>
      <c r="BI328" s="124"/>
      <c r="BJ328" s="124"/>
      <c r="BK328" s="124"/>
      <c r="BL328" s="124"/>
      <c r="BM328" s="124"/>
      <c r="BN328" s="124"/>
      <c r="BO328" s="124"/>
      <c r="BP328" s="124"/>
      <c r="BQ328" s="124"/>
      <c r="BR328" s="124"/>
      <c r="BS328" s="124"/>
      <c r="BT328" s="124"/>
      <c r="BU328" s="124"/>
      <c r="BV328" s="124"/>
      <c r="BW328" s="124"/>
      <c r="BX328" s="124"/>
      <c r="BY328" s="124"/>
      <c r="BZ328" s="124"/>
      <c r="CA328" s="124"/>
      <c r="CB328" s="124"/>
      <c r="CC328" s="124"/>
      <c r="CD328" s="124"/>
      <c r="CE328" s="124"/>
      <c r="CF328" s="124"/>
      <c r="CG328" s="124"/>
      <c r="CH328" s="124"/>
      <c r="CI328" s="124"/>
      <c r="CJ328" s="124"/>
      <c r="CK328" s="124"/>
      <c r="CL328" s="124"/>
      <c r="CM328" s="124"/>
      <c r="CN328" s="124"/>
      <c r="CO328" s="124"/>
      <c r="CP328" s="124"/>
      <c r="CQ328" s="124"/>
      <c r="CR328" s="124"/>
      <c r="CS328" s="124"/>
      <c r="CT328" s="124"/>
      <c r="CU328" s="124"/>
      <c r="CV328" s="124"/>
      <c r="CW328" s="124"/>
      <c r="CX328" s="124"/>
      <c r="CY328" s="124"/>
      <c r="CZ328" s="124"/>
      <c r="DA328" s="124"/>
      <c r="DB328" s="124"/>
    </row>
    <row r="329" spans="1:106" x14ac:dyDescent="0.15">
      <c r="A329" s="104">
        <v>328</v>
      </c>
      <c r="B329" s="236"/>
      <c r="C329" s="195"/>
      <c r="D329" s="202" t="s">
        <v>186</v>
      </c>
      <c r="E329" s="167"/>
      <c r="F329" s="205"/>
      <c r="G329" s="123"/>
      <c r="H329" s="123" t="s">
        <v>31</v>
      </c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  <c r="Z329" s="123"/>
      <c r="AA329" s="123"/>
      <c r="AB329" s="123"/>
      <c r="AC329" s="123"/>
      <c r="AD329" s="123"/>
      <c r="AE329" s="123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123"/>
      <c r="AP329" s="123"/>
      <c r="AQ329" s="123"/>
      <c r="AR329" s="123"/>
      <c r="AS329" s="123"/>
      <c r="AT329" s="123"/>
      <c r="AU329" s="123"/>
      <c r="AV329" s="123"/>
      <c r="AW329" s="123"/>
      <c r="AX329" s="123"/>
      <c r="AY329" s="123"/>
      <c r="AZ329" s="123"/>
      <c r="BA329" s="123"/>
      <c r="BB329" s="123"/>
      <c r="BC329" s="123"/>
      <c r="BD329" s="123"/>
      <c r="BE329" s="123"/>
      <c r="BF329" s="123"/>
      <c r="BG329" s="123"/>
      <c r="BH329" s="123"/>
      <c r="BI329" s="123"/>
      <c r="BJ329" s="123"/>
      <c r="BK329" s="123"/>
      <c r="BL329" s="123"/>
      <c r="BM329" s="123"/>
      <c r="BN329" s="123"/>
      <c r="BO329" s="123"/>
      <c r="BP329" s="123"/>
      <c r="BQ329" s="123"/>
      <c r="BR329" s="123"/>
      <c r="BS329" s="123"/>
      <c r="BT329" s="123"/>
      <c r="BU329" s="123"/>
      <c r="BV329" s="123"/>
      <c r="BW329" s="123"/>
      <c r="BX329" s="123"/>
      <c r="BY329" s="123"/>
      <c r="BZ329" s="123"/>
      <c r="CA329" s="123"/>
      <c r="CB329" s="123"/>
      <c r="CC329" s="123"/>
      <c r="CD329" s="123"/>
      <c r="CE329" s="123"/>
      <c r="CF329" s="123"/>
      <c r="CG329" s="123"/>
      <c r="CH329" s="123"/>
      <c r="CI329" s="123"/>
      <c r="CJ329" s="123"/>
      <c r="CK329" s="123"/>
      <c r="CL329" s="123"/>
      <c r="CM329" s="123"/>
      <c r="CN329" s="123"/>
      <c r="CO329" s="123"/>
      <c r="CP329" s="123"/>
      <c r="CQ329" s="123"/>
      <c r="CR329" s="123"/>
      <c r="CS329" s="123"/>
      <c r="CT329" s="123"/>
      <c r="CU329" s="123"/>
      <c r="CV329" s="123"/>
      <c r="CW329" s="123"/>
      <c r="CX329" s="123"/>
      <c r="CY329" s="123"/>
      <c r="CZ329" s="123"/>
      <c r="DA329" s="123"/>
      <c r="DB329" s="123"/>
    </row>
    <row r="330" spans="1:106" x14ac:dyDescent="0.15">
      <c r="A330" s="104">
        <v>329</v>
      </c>
      <c r="B330" s="236"/>
      <c r="C330" s="195"/>
      <c r="D330" s="197" t="s">
        <v>194</v>
      </c>
      <c r="E330" s="167"/>
      <c r="F330" s="5" t="s">
        <v>195</v>
      </c>
      <c r="G330" s="37" t="s">
        <v>562</v>
      </c>
      <c r="H330" s="37" t="s">
        <v>562</v>
      </c>
      <c r="I330" s="37" t="s">
        <v>701</v>
      </c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  <c r="CR330" s="37"/>
      <c r="CS330" s="37"/>
      <c r="CT330" s="37"/>
      <c r="CU330" s="37"/>
      <c r="CV330" s="37"/>
      <c r="CW330" s="37"/>
      <c r="CX330" s="37"/>
      <c r="CY330" s="37"/>
      <c r="CZ330" s="37"/>
      <c r="DA330" s="37"/>
      <c r="DB330" s="37"/>
    </row>
    <row r="331" spans="1:106" ht="51" customHeight="1" x14ac:dyDescent="0.15">
      <c r="A331" s="104">
        <v>330</v>
      </c>
      <c r="B331" s="236"/>
      <c r="C331" s="196"/>
      <c r="D331" s="188" t="s">
        <v>63</v>
      </c>
      <c r="E331" s="189"/>
      <c r="F331" s="94" t="s">
        <v>738</v>
      </c>
      <c r="G331" s="16" t="s">
        <v>614</v>
      </c>
      <c r="H331" s="16" t="s">
        <v>563</v>
      </c>
      <c r="I331" s="16" t="s">
        <v>667</v>
      </c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</row>
    <row r="332" spans="1:106" ht="13.5" customHeight="1" x14ac:dyDescent="0.15">
      <c r="A332" s="104">
        <v>331</v>
      </c>
      <c r="B332" s="236"/>
      <c r="C332" s="194" t="s">
        <v>196</v>
      </c>
      <c r="D332" s="198" t="s">
        <v>185</v>
      </c>
      <c r="E332" s="181"/>
      <c r="F332" s="259" t="s">
        <v>30</v>
      </c>
      <c r="G332" s="124"/>
      <c r="H332" s="124" t="s">
        <v>31</v>
      </c>
      <c r="I332" s="124" t="s">
        <v>31</v>
      </c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  <c r="AA332" s="124"/>
      <c r="AB332" s="124"/>
      <c r="AC332" s="124"/>
      <c r="AD332" s="124"/>
      <c r="AE332" s="124"/>
      <c r="AF332" s="124"/>
      <c r="AG332" s="124"/>
      <c r="AH332" s="124"/>
      <c r="AI332" s="124"/>
      <c r="AJ332" s="124"/>
      <c r="AK332" s="124"/>
      <c r="AL332" s="124"/>
      <c r="AM332" s="124"/>
      <c r="AN332" s="124"/>
      <c r="AO332" s="124"/>
      <c r="AP332" s="124"/>
      <c r="AQ332" s="124"/>
      <c r="AR332" s="124"/>
      <c r="AS332" s="124"/>
      <c r="AT332" s="124"/>
      <c r="AU332" s="124"/>
      <c r="AV332" s="124"/>
      <c r="AW332" s="124"/>
      <c r="AX332" s="124"/>
      <c r="AY332" s="124"/>
      <c r="AZ332" s="124"/>
      <c r="BA332" s="124"/>
      <c r="BB332" s="124"/>
      <c r="BC332" s="124"/>
      <c r="BD332" s="124"/>
      <c r="BE332" s="124"/>
      <c r="BF332" s="124"/>
      <c r="BG332" s="124"/>
      <c r="BH332" s="124"/>
      <c r="BI332" s="124"/>
      <c r="BJ332" s="124"/>
      <c r="BK332" s="124"/>
      <c r="BL332" s="124"/>
      <c r="BM332" s="124"/>
      <c r="BN332" s="124"/>
      <c r="BO332" s="124"/>
      <c r="BP332" s="124"/>
      <c r="BQ332" s="124"/>
      <c r="BR332" s="124"/>
      <c r="BS332" s="124"/>
      <c r="BT332" s="124"/>
      <c r="BU332" s="124"/>
      <c r="BV332" s="124"/>
      <c r="BW332" s="124"/>
      <c r="BX332" s="124"/>
      <c r="BY332" s="124"/>
      <c r="BZ332" s="124"/>
      <c r="CA332" s="124"/>
      <c r="CB332" s="124"/>
      <c r="CC332" s="124"/>
      <c r="CD332" s="124"/>
      <c r="CE332" s="124"/>
      <c r="CF332" s="124"/>
      <c r="CG332" s="124"/>
      <c r="CH332" s="124"/>
      <c r="CI332" s="124"/>
      <c r="CJ332" s="124"/>
      <c r="CK332" s="124"/>
      <c r="CL332" s="124"/>
      <c r="CM332" s="124"/>
      <c r="CN332" s="124"/>
      <c r="CO332" s="124"/>
      <c r="CP332" s="124"/>
      <c r="CQ332" s="124"/>
      <c r="CR332" s="124"/>
      <c r="CS332" s="124"/>
      <c r="CT332" s="124"/>
      <c r="CU332" s="124"/>
      <c r="CV332" s="124"/>
      <c r="CW332" s="124"/>
      <c r="CX332" s="124"/>
      <c r="CY332" s="124"/>
      <c r="CZ332" s="124"/>
      <c r="DA332" s="124"/>
      <c r="DB332" s="124"/>
    </row>
    <row r="333" spans="1:106" x14ac:dyDescent="0.15">
      <c r="A333" s="104">
        <v>332</v>
      </c>
      <c r="B333" s="236"/>
      <c r="C333" s="195"/>
      <c r="D333" s="202" t="s">
        <v>186</v>
      </c>
      <c r="E333" s="167"/>
      <c r="F333" s="205"/>
      <c r="G333" s="123" t="s">
        <v>31</v>
      </c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  <c r="Z333" s="123"/>
      <c r="AA333" s="123"/>
      <c r="AB333" s="123"/>
      <c r="AC333" s="123"/>
      <c r="AD333" s="123"/>
      <c r="AE333" s="123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123"/>
      <c r="AP333" s="123"/>
      <c r="AQ333" s="123"/>
      <c r="AR333" s="123"/>
      <c r="AS333" s="123"/>
      <c r="AT333" s="123"/>
      <c r="AU333" s="123"/>
      <c r="AV333" s="123"/>
      <c r="AW333" s="123"/>
      <c r="AX333" s="123"/>
      <c r="AY333" s="123"/>
      <c r="AZ333" s="123"/>
      <c r="BA333" s="123"/>
      <c r="BB333" s="123"/>
      <c r="BC333" s="123"/>
      <c r="BD333" s="123"/>
      <c r="BE333" s="123"/>
      <c r="BF333" s="123"/>
      <c r="BG333" s="123"/>
      <c r="BH333" s="123"/>
      <c r="BI333" s="123"/>
      <c r="BJ333" s="123"/>
      <c r="BK333" s="123"/>
      <c r="BL333" s="123"/>
      <c r="BM333" s="123"/>
      <c r="BN333" s="123"/>
      <c r="BO333" s="123"/>
      <c r="BP333" s="123"/>
      <c r="BQ333" s="123"/>
      <c r="BR333" s="123"/>
      <c r="BS333" s="123"/>
      <c r="BT333" s="123"/>
      <c r="BU333" s="123"/>
      <c r="BV333" s="123"/>
      <c r="BW333" s="123"/>
      <c r="BX333" s="123"/>
      <c r="BY333" s="123"/>
      <c r="BZ333" s="123"/>
      <c r="CA333" s="123"/>
      <c r="CB333" s="123"/>
      <c r="CC333" s="123"/>
      <c r="CD333" s="123"/>
      <c r="CE333" s="123"/>
      <c r="CF333" s="123"/>
      <c r="CG333" s="123"/>
      <c r="CH333" s="123"/>
      <c r="CI333" s="123"/>
      <c r="CJ333" s="123"/>
      <c r="CK333" s="123"/>
      <c r="CL333" s="123"/>
      <c r="CM333" s="123"/>
      <c r="CN333" s="123"/>
      <c r="CO333" s="123"/>
      <c r="CP333" s="123"/>
      <c r="CQ333" s="123"/>
      <c r="CR333" s="123"/>
      <c r="CS333" s="123"/>
      <c r="CT333" s="123"/>
      <c r="CU333" s="123"/>
      <c r="CV333" s="123"/>
      <c r="CW333" s="123"/>
      <c r="CX333" s="123"/>
      <c r="CY333" s="123"/>
      <c r="CZ333" s="123"/>
      <c r="DA333" s="123"/>
      <c r="DB333" s="123"/>
    </row>
    <row r="334" spans="1:106" ht="13.5" customHeight="1" x14ac:dyDescent="0.15">
      <c r="A334" s="104">
        <v>333</v>
      </c>
      <c r="B334" s="236"/>
      <c r="C334" s="195"/>
      <c r="D334" s="197" t="s">
        <v>194</v>
      </c>
      <c r="E334" s="167"/>
      <c r="F334" s="5" t="s">
        <v>195</v>
      </c>
      <c r="G334" s="37" t="s">
        <v>564</v>
      </c>
      <c r="H334" s="37" t="s">
        <v>564</v>
      </c>
      <c r="I334" s="37" t="s">
        <v>702</v>
      </c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  <c r="CR334" s="37"/>
      <c r="CS334" s="37"/>
      <c r="CT334" s="37"/>
      <c r="CU334" s="37"/>
      <c r="CV334" s="37"/>
      <c r="CW334" s="37"/>
      <c r="CX334" s="37"/>
      <c r="CY334" s="37"/>
      <c r="CZ334" s="37"/>
      <c r="DA334" s="37"/>
      <c r="DB334" s="37"/>
    </row>
    <row r="335" spans="1:106" ht="51" customHeight="1" x14ac:dyDescent="0.15">
      <c r="A335" s="104">
        <v>334</v>
      </c>
      <c r="B335" s="236"/>
      <c r="C335" s="196"/>
      <c r="D335" s="188" t="s">
        <v>63</v>
      </c>
      <c r="E335" s="189"/>
      <c r="F335" s="94" t="s">
        <v>743</v>
      </c>
      <c r="G335" s="16" t="s">
        <v>615</v>
      </c>
      <c r="H335" s="16" t="s">
        <v>565</v>
      </c>
      <c r="I335" s="16" t="s">
        <v>668</v>
      </c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</row>
    <row r="336" spans="1:106" x14ac:dyDescent="0.15">
      <c r="A336" s="104">
        <v>335</v>
      </c>
      <c r="B336" s="236"/>
      <c r="C336" s="199" t="s">
        <v>197</v>
      </c>
      <c r="D336" s="198" t="s">
        <v>139</v>
      </c>
      <c r="E336" s="181"/>
      <c r="F336" s="296" t="s">
        <v>35</v>
      </c>
      <c r="G336" s="124" t="s">
        <v>31</v>
      </c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124"/>
      <c r="U336" s="124"/>
      <c r="V336" s="124"/>
      <c r="W336" s="124"/>
      <c r="X336" s="124"/>
      <c r="Y336" s="124"/>
      <c r="Z336" s="124"/>
      <c r="AA336" s="124"/>
      <c r="AB336" s="124"/>
      <c r="AC336" s="124"/>
      <c r="AD336" s="124"/>
      <c r="AE336" s="124"/>
      <c r="AF336" s="124"/>
      <c r="AG336" s="124"/>
      <c r="AH336" s="124"/>
      <c r="AI336" s="124"/>
      <c r="AJ336" s="124"/>
      <c r="AK336" s="124"/>
      <c r="AL336" s="124"/>
      <c r="AM336" s="124"/>
      <c r="AN336" s="124"/>
      <c r="AO336" s="124"/>
      <c r="AP336" s="124"/>
      <c r="AQ336" s="124"/>
      <c r="AR336" s="124"/>
      <c r="AS336" s="124"/>
      <c r="AT336" s="124"/>
      <c r="AU336" s="124"/>
      <c r="AV336" s="124"/>
      <c r="AW336" s="124"/>
      <c r="AX336" s="124"/>
      <c r="AY336" s="124"/>
      <c r="AZ336" s="124"/>
      <c r="BA336" s="124"/>
      <c r="BB336" s="124"/>
      <c r="BC336" s="124"/>
      <c r="BD336" s="124"/>
      <c r="BE336" s="124"/>
      <c r="BF336" s="124"/>
      <c r="BG336" s="124"/>
      <c r="BH336" s="124"/>
      <c r="BI336" s="124"/>
      <c r="BJ336" s="124"/>
      <c r="BK336" s="124"/>
      <c r="BL336" s="124"/>
      <c r="BM336" s="124"/>
      <c r="BN336" s="124"/>
      <c r="BO336" s="124"/>
      <c r="BP336" s="124"/>
      <c r="BQ336" s="124"/>
      <c r="BR336" s="124"/>
      <c r="BS336" s="124"/>
      <c r="BT336" s="124"/>
      <c r="BU336" s="124"/>
      <c r="BV336" s="124"/>
      <c r="BW336" s="124"/>
      <c r="BX336" s="124"/>
      <c r="BY336" s="124"/>
      <c r="BZ336" s="124"/>
      <c r="CA336" s="124"/>
      <c r="CB336" s="124"/>
      <c r="CC336" s="124"/>
      <c r="CD336" s="124"/>
      <c r="CE336" s="124"/>
      <c r="CF336" s="124"/>
      <c r="CG336" s="124"/>
      <c r="CH336" s="124"/>
      <c r="CI336" s="124"/>
      <c r="CJ336" s="124"/>
      <c r="CK336" s="124"/>
      <c r="CL336" s="124"/>
      <c r="CM336" s="124"/>
      <c r="CN336" s="124"/>
      <c r="CO336" s="124"/>
      <c r="CP336" s="124"/>
      <c r="CQ336" s="124"/>
      <c r="CR336" s="124"/>
      <c r="CS336" s="124"/>
      <c r="CT336" s="124"/>
      <c r="CU336" s="124"/>
      <c r="CV336" s="124"/>
      <c r="CW336" s="124"/>
      <c r="CX336" s="124"/>
      <c r="CY336" s="124"/>
      <c r="CZ336" s="124"/>
      <c r="DA336" s="124"/>
      <c r="DB336" s="124"/>
    </row>
    <row r="337" spans="1:106" x14ac:dyDescent="0.15">
      <c r="A337" s="104">
        <v>336</v>
      </c>
      <c r="B337" s="236"/>
      <c r="C337" s="200"/>
      <c r="D337" s="202" t="s">
        <v>140</v>
      </c>
      <c r="E337" s="167"/>
      <c r="F337" s="296"/>
      <c r="G337" s="123"/>
      <c r="H337" s="123" t="s">
        <v>31</v>
      </c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  <c r="W337" s="123"/>
      <c r="X337" s="123"/>
      <c r="Y337" s="123"/>
      <c r="Z337" s="123"/>
      <c r="AA337" s="123"/>
      <c r="AB337" s="123"/>
      <c r="AC337" s="123"/>
      <c r="AD337" s="123"/>
      <c r="AE337" s="123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123"/>
      <c r="AP337" s="123"/>
      <c r="AQ337" s="123"/>
      <c r="AR337" s="123"/>
      <c r="AS337" s="123"/>
      <c r="AT337" s="123"/>
      <c r="AU337" s="123"/>
      <c r="AV337" s="123"/>
      <c r="AW337" s="123"/>
      <c r="AX337" s="123"/>
      <c r="AY337" s="123"/>
      <c r="AZ337" s="123"/>
      <c r="BA337" s="123"/>
      <c r="BB337" s="123"/>
      <c r="BC337" s="123"/>
      <c r="BD337" s="123"/>
      <c r="BE337" s="123"/>
      <c r="BF337" s="123"/>
      <c r="BG337" s="123"/>
      <c r="BH337" s="123"/>
      <c r="BI337" s="123"/>
      <c r="BJ337" s="123"/>
      <c r="BK337" s="123"/>
      <c r="BL337" s="123"/>
      <c r="BM337" s="123"/>
      <c r="BN337" s="123"/>
      <c r="BO337" s="123"/>
      <c r="BP337" s="123"/>
      <c r="BQ337" s="123"/>
      <c r="BR337" s="123"/>
      <c r="BS337" s="123"/>
      <c r="BT337" s="123"/>
      <c r="BU337" s="123"/>
      <c r="BV337" s="123"/>
      <c r="BW337" s="123"/>
      <c r="BX337" s="123"/>
      <c r="BY337" s="123"/>
      <c r="BZ337" s="123"/>
      <c r="CA337" s="123"/>
      <c r="CB337" s="123"/>
      <c r="CC337" s="123"/>
      <c r="CD337" s="123"/>
      <c r="CE337" s="123"/>
      <c r="CF337" s="123"/>
      <c r="CG337" s="123"/>
      <c r="CH337" s="123"/>
      <c r="CI337" s="123"/>
      <c r="CJ337" s="123"/>
      <c r="CK337" s="123"/>
      <c r="CL337" s="123"/>
      <c r="CM337" s="123"/>
      <c r="CN337" s="123"/>
      <c r="CO337" s="123"/>
      <c r="CP337" s="123"/>
      <c r="CQ337" s="123"/>
      <c r="CR337" s="123"/>
      <c r="CS337" s="123"/>
      <c r="CT337" s="123"/>
      <c r="CU337" s="123"/>
      <c r="CV337" s="123"/>
      <c r="CW337" s="123"/>
      <c r="CX337" s="123"/>
      <c r="CY337" s="123"/>
      <c r="CZ337" s="123"/>
      <c r="DA337" s="123"/>
      <c r="DB337" s="123"/>
    </row>
    <row r="338" spans="1:106" x14ac:dyDescent="0.15">
      <c r="A338" s="104">
        <v>337</v>
      </c>
      <c r="B338" s="236"/>
      <c r="C338" s="200"/>
      <c r="D338" s="202" t="s">
        <v>141</v>
      </c>
      <c r="E338" s="167"/>
      <c r="F338" s="297"/>
      <c r="G338" s="123"/>
      <c r="H338" s="123"/>
      <c r="I338" s="123" t="s">
        <v>639</v>
      </c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  <c r="W338" s="123"/>
      <c r="X338" s="123"/>
      <c r="Y338" s="123"/>
      <c r="Z338" s="123"/>
      <c r="AA338" s="123"/>
      <c r="AB338" s="123"/>
      <c r="AC338" s="123"/>
      <c r="AD338" s="123"/>
      <c r="AE338" s="123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123"/>
      <c r="AP338" s="123"/>
      <c r="AQ338" s="123"/>
      <c r="AR338" s="123"/>
      <c r="AS338" s="123"/>
      <c r="AT338" s="123"/>
      <c r="AU338" s="123"/>
      <c r="AV338" s="123"/>
      <c r="AW338" s="123"/>
      <c r="AX338" s="123"/>
      <c r="AY338" s="123"/>
      <c r="AZ338" s="123"/>
      <c r="BA338" s="123"/>
      <c r="BB338" s="123"/>
      <c r="BC338" s="123"/>
      <c r="BD338" s="123"/>
      <c r="BE338" s="123"/>
      <c r="BF338" s="123"/>
      <c r="BG338" s="123"/>
      <c r="BH338" s="123"/>
      <c r="BI338" s="123"/>
      <c r="BJ338" s="123"/>
      <c r="BK338" s="123"/>
      <c r="BL338" s="123"/>
      <c r="BM338" s="123"/>
      <c r="BN338" s="123"/>
      <c r="BO338" s="123"/>
      <c r="BP338" s="123"/>
      <c r="BQ338" s="123"/>
      <c r="BR338" s="123"/>
      <c r="BS338" s="123"/>
      <c r="BT338" s="123"/>
      <c r="BU338" s="123"/>
      <c r="BV338" s="123"/>
      <c r="BW338" s="123"/>
      <c r="BX338" s="123"/>
      <c r="BY338" s="123"/>
      <c r="BZ338" s="123"/>
      <c r="CA338" s="123"/>
      <c r="CB338" s="123"/>
      <c r="CC338" s="123"/>
      <c r="CD338" s="123"/>
      <c r="CE338" s="123"/>
      <c r="CF338" s="123"/>
      <c r="CG338" s="123"/>
      <c r="CH338" s="123"/>
      <c r="CI338" s="123"/>
      <c r="CJ338" s="123"/>
      <c r="CK338" s="123"/>
      <c r="CL338" s="123"/>
      <c r="CM338" s="123"/>
      <c r="CN338" s="123"/>
      <c r="CO338" s="123"/>
      <c r="CP338" s="123"/>
      <c r="CQ338" s="123"/>
      <c r="CR338" s="123"/>
      <c r="CS338" s="123"/>
      <c r="CT338" s="123"/>
      <c r="CU338" s="123"/>
      <c r="CV338" s="123"/>
      <c r="CW338" s="123"/>
      <c r="CX338" s="123"/>
      <c r="CY338" s="123"/>
      <c r="CZ338" s="123"/>
      <c r="DA338" s="123"/>
      <c r="DB338" s="123"/>
    </row>
    <row r="339" spans="1:106" ht="51" customHeight="1" x14ac:dyDescent="0.15">
      <c r="A339" s="104">
        <v>338</v>
      </c>
      <c r="B339" s="236"/>
      <c r="C339" s="201"/>
      <c r="D339" s="168" t="s">
        <v>63</v>
      </c>
      <c r="E339" s="190"/>
      <c r="F339" s="7" t="s">
        <v>744</v>
      </c>
      <c r="G339" s="16" t="s">
        <v>616</v>
      </c>
      <c r="H339" s="16" t="s">
        <v>566</v>
      </c>
      <c r="I339" s="16" t="s">
        <v>669</v>
      </c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</row>
    <row r="340" spans="1:106" ht="13.5" customHeight="1" x14ac:dyDescent="0.15">
      <c r="A340" s="104">
        <v>339</v>
      </c>
      <c r="B340" s="236"/>
      <c r="C340" s="249" t="s">
        <v>198</v>
      </c>
      <c r="D340" s="198" t="s">
        <v>185</v>
      </c>
      <c r="E340" s="181"/>
      <c r="F340" s="162" t="s">
        <v>30</v>
      </c>
      <c r="G340" s="124"/>
      <c r="H340" s="124" t="s">
        <v>31</v>
      </c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  <c r="T340" s="124"/>
      <c r="U340" s="124"/>
      <c r="V340" s="124"/>
      <c r="W340" s="124"/>
      <c r="X340" s="124"/>
      <c r="Y340" s="124"/>
      <c r="Z340" s="124"/>
      <c r="AA340" s="124"/>
      <c r="AB340" s="124"/>
      <c r="AC340" s="124"/>
      <c r="AD340" s="124"/>
      <c r="AE340" s="124"/>
      <c r="AF340" s="124"/>
      <c r="AG340" s="124"/>
      <c r="AH340" s="124"/>
      <c r="AI340" s="124"/>
      <c r="AJ340" s="124"/>
      <c r="AK340" s="124"/>
      <c r="AL340" s="124"/>
      <c r="AM340" s="124"/>
      <c r="AN340" s="124"/>
      <c r="AO340" s="124"/>
      <c r="AP340" s="124"/>
      <c r="AQ340" s="124"/>
      <c r="AR340" s="124"/>
      <c r="AS340" s="124"/>
      <c r="AT340" s="124"/>
      <c r="AU340" s="124"/>
      <c r="AV340" s="124"/>
      <c r="AW340" s="124"/>
      <c r="AX340" s="124"/>
      <c r="AY340" s="124"/>
      <c r="AZ340" s="124"/>
      <c r="BA340" s="124"/>
      <c r="BB340" s="124"/>
      <c r="BC340" s="124"/>
      <c r="BD340" s="124"/>
      <c r="BE340" s="124"/>
      <c r="BF340" s="124"/>
      <c r="BG340" s="124"/>
      <c r="BH340" s="124"/>
      <c r="BI340" s="124"/>
      <c r="BJ340" s="124"/>
      <c r="BK340" s="124"/>
      <c r="BL340" s="124"/>
      <c r="BM340" s="124"/>
      <c r="BN340" s="124"/>
      <c r="BO340" s="124"/>
      <c r="BP340" s="124"/>
      <c r="BQ340" s="124"/>
      <c r="BR340" s="124"/>
      <c r="BS340" s="124"/>
      <c r="BT340" s="124"/>
      <c r="BU340" s="124"/>
      <c r="BV340" s="124"/>
      <c r="BW340" s="124"/>
      <c r="BX340" s="124"/>
      <c r="BY340" s="124"/>
      <c r="BZ340" s="124"/>
      <c r="CA340" s="124"/>
      <c r="CB340" s="124"/>
      <c r="CC340" s="124"/>
      <c r="CD340" s="124"/>
      <c r="CE340" s="124"/>
      <c r="CF340" s="124"/>
      <c r="CG340" s="124"/>
      <c r="CH340" s="124"/>
      <c r="CI340" s="124"/>
      <c r="CJ340" s="124"/>
      <c r="CK340" s="124"/>
      <c r="CL340" s="124"/>
      <c r="CM340" s="124"/>
      <c r="CN340" s="124"/>
      <c r="CO340" s="124"/>
      <c r="CP340" s="124"/>
      <c r="CQ340" s="124"/>
      <c r="CR340" s="124"/>
      <c r="CS340" s="124"/>
      <c r="CT340" s="124"/>
      <c r="CU340" s="124"/>
      <c r="CV340" s="124"/>
      <c r="CW340" s="124"/>
      <c r="CX340" s="124"/>
      <c r="CY340" s="124"/>
      <c r="CZ340" s="124"/>
      <c r="DA340" s="124"/>
      <c r="DB340" s="124"/>
    </row>
    <row r="341" spans="1:106" x14ac:dyDescent="0.15">
      <c r="A341" s="104">
        <v>340</v>
      </c>
      <c r="B341" s="236"/>
      <c r="C341" s="250"/>
      <c r="D341" s="278" t="s">
        <v>186</v>
      </c>
      <c r="E341" s="247"/>
      <c r="F341" s="163"/>
      <c r="G341" s="123" t="s">
        <v>31</v>
      </c>
      <c r="H341" s="123"/>
      <c r="I341" s="123" t="s">
        <v>639</v>
      </c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  <c r="X341" s="123"/>
      <c r="Y341" s="123"/>
      <c r="Z341" s="123"/>
      <c r="AA341" s="123"/>
      <c r="AB341" s="123"/>
      <c r="AC341" s="123"/>
      <c r="AD341" s="123"/>
      <c r="AE341" s="123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123"/>
      <c r="AP341" s="123"/>
      <c r="AQ341" s="123"/>
      <c r="AR341" s="123"/>
      <c r="AS341" s="123"/>
      <c r="AT341" s="123"/>
      <c r="AU341" s="123"/>
      <c r="AV341" s="123"/>
      <c r="AW341" s="123"/>
      <c r="AX341" s="123"/>
      <c r="AY341" s="123"/>
      <c r="AZ341" s="123"/>
      <c r="BA341" s="123"/>
      <c r="BB341" s="123"/>
      <c r="BC341" s="123"/>
      <c r="BD341" s="123"/>
      <c r="BE341" s="123"/>
      <c r="BF341" s="123"/>
      <c r="BG341" s="123"/>
      <c r="BH341" s="123"/>
      <c r="BI341" s="123"/>
      <c r="BJ341" s="123"/>
      <c r="BK341" s="123"/>
      <c r="BL341" s="123"/>
      <c r="BM341" s="123"/>
      <c r="BN341" s="123"/>
      <c r="BO341" s="123"/>
      <c r="BP341" s="123"/>
      <c r="BQ341" s="123"/>
      <c r="BR341" s="123"/>
      <c r="BS341" s="123"/>
      <c r="BT341" s="123"/>
      <c r="BU341" s="123"/>
      <c r="BV341" s="123"/>
      <c r="BW341" s="123"/>
      <c r="BX341" s="123"/>
      <c r="BY341" s="123"/>
      <c r="BZ341" s="123"/>
      <c r="CA341" s="123"/>
      <c r="CB341" s="123"/>
      <c r="CC341" s="123"/>
      <c r="CD341" s="123"/>
      <c r="CE341" s="123"/>
      <c r="CF341" s="123"/>
      <c r="CG341" s="123"/>
      <c r="CH341" s="123"/>
      <c r="CI341" s="123"/>
      <c r="CJ341" s="123"/>
      <c r="CK341" s="123"/>
      <c r="CL341" s="123"/>
      <c r="CM341" s="123"/>
      <c r="CN341" s="123"/>
      <c r="CO341" s="123"/>
      <c r="CP341" s="123"/>
      <c r="CQ341" s="123"/>
      <c r="CR341" s="123"/>
      <c r="CS341" s="123"/>
      <c r="CT341" s="123"/>
      <c r="CU341" s="123"/>
      <c r="CV341" s="123"/>
      <c r="CW341" s="123"/>
      <c r="CX341" s="123"/>
      <c r="CY341" s="123"/>
      <c r="CZ341" s="123"/>
      <c r="DA341" s="123"/>
      <c r="DB341" s="123"/>
    </row>
    <row r="342" spans="1:106" ht="51" customHeight="1" x14ac:dyDescent="0.15">
      <c r="A342" s="104">
        <v>341</v>
      </c>
      <c r="B342" s="236"/>
      <c r="C342" s="251"/>
      <c r="D342" s="168" t="s">
        <v>63</v>
      </c>
      <c r="E342" s="190"/>
      <c r="F342" s="7" t="s">
        <v>745</v>
      </c>
      <c r="G342" s="16" t="s">
        <v>617</v>
      </c>
      <c r="H342" s="16" t="s">
        <v>567</v>
      </c>
      <c r="I342" s="16" t="s">
        <v>670</v>
      </c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</row>
    <row r="343" spans="1:106" x14ac:dyDescent="0.15">
      <c r="A343" s="104">
        <v>342</v>
      </c>
      <c r="B343" s="236"/>
      <c r="C343" s="199" t="s">
        <v>199</v>
      </c>
      <c r="D343" s="198" t="s">
        <v>139</v>
      </c>
      <c r="E343" s="181"/>
      <c r="F343" s="162" t="s">
        <v>30</v>
      </c>
      <c r="G343" s="124" t="s">
        <v>31</v>
      </c>
      <c r="H343" s="124"/>
      <c r="I343" s="124" t="s">
        <v>639</v>
      </c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  <c r="T343" s="124"/>
      <c r="U343" s="124"/>
      <c r="V343" s="124"/>
      <c r="W343" s="124"/>
      <c r="X343" s="124"/>
      <c r="Y343" s="124"/>
      <c r="Z343" s="124"/>
      <c r="AA343" s="124"/>
      <c r="AB343" s="124"/>
      <c r="AC343" s="124"/>
      <c r="AD343" s="124"/>
      <c r="AE343" s="124"/>
      <c r="AF343" s="124"/>
      <c r="AG343" s="124"/>
      <c r="AH343" s="124"/>
      <c r="AI343" s="124"/>
      <c r="AJ343" s="124"/>
      <c r="AK343" s="124"/>
      <c r="AL343" s="124"/>
      <c r="AM343" s="124"/>
      <c r="AN343" s="124"/>
      <c r="AO343" s="124"/>
      <c r="AP343" s="124"/>
      <c r="AQ343" s="124"/>
      <c r="AR343" s="124"/>
      <c r="AS343" s="124"/>
      <c r="AT343" s="124"/>
      <c r="AU343" s="124"/>
      <c r="AV343" s="124"/>
      <c r="AW343" s="124"/>
      <c r="AX343" s="124"/>
      <c r="AY343" s="124"/>
      <c r="AZ343" s="124"/>
      <c r="BA343" s="124"/>
      <c r="BB343" s="124"/>
      <c r="BC343" s="124"/>
      <c r="BD343" s="124"/>
      <c r="BE343" s="124"/>
      <c r="BF343" s="124"/>
      <c r="BG343" s="124"/>
      <c r="BH343" s="124"/>
      <c r="BI343" s="124"/>
      <c r="BJ343" s="124"/>
      <c r="BK343" s="124"/>
      <c r="BL343" s="124"/>
      <c r="BM343" s="124"/>
      <c r="BN343" s="124"/>
      <c r="BO343" s="124"/>
      <c r="BP343" s="124"/>
      <c r="BQ343" s="124"/>
      <c r="BR343" s="124"/>
      <c r="BS343" s="124"/>
      <c r="BT343" s="124"/>
      <c r="BU343" s="124"/>
      <c r="BV343" s="124"/>
      <c r="BW343" s="124"/>
      <c r="BX343" s="124"/>
      <c r="BY343" s="124"/>
      <c r="BZ343" s="124"/>
      <c r="CA343" s="124"/>
      <c r="CB343" s="124"/>
      <c r="CC343" s="124"/>
      <c r="CD343" s="124"/>
      <c r="CE343" s="124"/>
      <c r="CF343" s="124"/>
      <c r="CG343" s="124"/>
      <c r="CH343" s="124"/>
      <c r="CI343" s="124"/>
      <c r="CJ343" s="124"/>
      <c r="CK343" s="124"/>
      <c r="CL343" s="124"/>
      <c r="CM343" s="124"/>
      <c r="CN343" s="124"/>
      <c r="CO343" s="124"/>
      <c r="CP343" s="124"/>
      <c r="CQ343" s="124"/>
      <c r="CR343" s="124"/>
      <c r="CS343" s="124"/>
      <c r="CT343" s="124"/>
      <c r="CU343" s="124"/>
      <c r="CV343" s="124"/>
      <c r="CW343" s="124"/>
      <c r="CX343" s="124"/>
      <c r="CY343" s="124"/>
      <c r="CZ343" s="124"/>
      <c r="DA343" s="124"/>
      <c r="DB343" s="124"/>
    </row>
    <row r="344" spans="1:106" x14ac:dyDescent="0.15">
      <c r="A344" s="104">
        <v>343</v>
      </c>
      <c r="B344" s="236"/>
      <c r="C344" s="200"/>
      <c r="D344" s="202" t="s">
        <v>160</v>
      </c>
      <c r="E344" s="167"/>
      <c r="F344" s="163"/>
      <c r="G344" s="123"/>
      <c r="H344" s="123" t="s">
        <v>31</v>
      </c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  <c r="AA344" s="123"/>
      <c r="AB344" s="123"/>
      <c r="AC344" s="123"/>
      <c r="AD344" s="123"/>
      <c r="AE344" s="123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123"/>
      <c r="AP344" s="123"/>
      <c r="AQ344" s="123"/>
      <c r="AR344" s="123"/>
      <c r="AS344" s="123"/>
      <c r="AT344" s="123"/>
      <c r="AU344" s="123"/>
      <c r="AV344" s="123"/>
      <c r="AW344" s="123"/>
      <c r="AX344" s="123"/>
      <c r="AY344" s="123"/>
      <c r="AZ344" s="123"/>
      <c r="BA344" s="123"/>
      <c r="BB344" s="123"/>
      <c r="BC344" s="123"/>
      <c r="BD344" s="123"/>
      <c r="BE344" s="123"/>
      <c r="BF344" s="123"/>
      <c r="BG344" s="123"/>
      <c r="BH344" s="123"/>
      <c r="BI344" s="123"/>
      <c r="BJ344" s="123"/>
      <c r="BK344" s="123"/>
      <c r="BL344" s="123"/>
      <c r="BM344" s="123"/>
      <c r="BN344" s="123"/>
      <c r="BO344" s="123"/>
      <c r="BP344" s="123"/>
      <c r="BQ344" s="123"/>
      <c r="BR344" s="123"/>
      <c r="BS344" s="123"/>
      <c r="BT344" s="123"/>
      <c r="BU344" s="123"/>
      <c r="BV344" s="123"/>
      <c r="BW344" s="123"/>
      <c r="BX344" s="123"/>
      <c r="BY344" s="123"/>
      <c r="BZ344" s="123"/>
      <c r="CA344" s="123"/>
      <c r="CB344" s="123"/>
      <c r="CC344" s="123"/>
      <c r="CD344" s="123"/>
      <c r="CE344" s="123"/>
      <c r="CF344" s="123"/>
      <c r="CG344" s="123"/>
      <c r="CH344" s="123"/>
      <c r="CI344" s="123"/>
      <c r="CJ344" s="123"/>
      <c r="CK344" s="123"/>
      <c r="CL344" s="123"/>
      <c r="CM344" s="123"/>
      <c r="CN344" s="123"/>
      <c r="CO344" s="123"/>
      <c r="CP344" s="123"/>
      <c r="CQ344" s="123"/>
      <c r="CR344" s="123"/>
      <c r="CS344" s="123"/>
      <c r="CT344" s="123"/>
      <c r="CU344" s="123"/>
      <c r="CV344" s="123"/>
      <c r="CW344" s="123"/>
      <c r="CX344" s="123"/>
      <c r="CY344" s="123"/>
      <c r="CZ344" s="123"/>
      <c r="DA344" s="123"/>
      <c r="DB344" s="123"/>
    </row>
    <row r="345" spans="1:106" ht="51" customHeight="1" x14ac:dyDescent="0.15">
      <c r="A345" s="104">
        <v>344</v>
      </c>
      <c r="B345" s="236"/>
      <c r="C345" s="201"/>
      <c r="D345" s="168" t="s">
        <v>63</v>
      </c>
      <c r="E345" s="190"/>
      <c r="F345" s="7" t="s">
        <v>746</v>
      </c>
      <c r="G345" s="16" t="s">
        <v>618</v>
      </c>
      <c r="H345" s="16" t="s">
        <v>568</v>
      </c>
      <c r="I345" s="16" t="s">
        <v>671</v>
      </c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</row>
    <row r="346" spans="1:106" x14ac:dyDescent="0.15">
      <c r="A346" s="104">
        <v>345</v>
      </c>
      <c r="B346" s="236"/>
      <c r="C346" s="199" t="s">
        <v>200</v>
      </c>
      <c r="D346" s="198" t="s">
        <v>139</v>
      </c>
      <c r="E346" s="181"/>
      <c r="F346" s="296" t="s">
        <v>35</v>
      </c>
      <c r="G346" s="124"/>
      <c r="H346" s="124" t="s">
        <v>31</v>
      </c>
      <c r="I346" s="124" t="s">
        <v>639</v>
      </c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  <c r="T346" s="124"/>
      <c r="U346" s="124"/>
      <c r="V346" s="124"/>
      <c r="W346" s="124"/>
      <c r="X346" s="124"/>
      <c r="Y346" s="124"/>
      <c r="Z346" s="124"/>
      <c r="AA346" s="124"/>
      <c r="AB346" s="124"/>
      <c r="AC346" s="124"/>
      <c r="AD346" s="124"/>
      <c r="AE346" s="124"/>
      <c r="AF346" s="124"/>
      <c r="AG346" s="124"/>
      <c r="AH346" s="124"/>
      <c r="AI346" s="124"/>
      <c r="AJ346" s="124"/>
      <c r="AK346" s="124"/>
      <c r="AL346" s="124"/>
      <c r="AM346" s="124"/>
      <c r="AN346" s="124"/>
      <c r="AO346" s="124"/>
      <c r="AP346" s="124"/>
      <c r="AQ346" s="124"/>
      <c r="AR346" s="124"/>
      <c r="AS346" s="124"/>
      <c r="AT346" s="124"/>
      <c r="AU346" s="124"/>
      <c r="AV346" s="124"/>
      <c r="AW346" s="124"/>
      <c r="AX346" s="124"/>
      <c r="AY346" s="124"/>
      <c r="AZ346" s="124"/>
      <c r="BA346" s="124"/>
      <c r="BB346" s="124"/>
      <c r="BC346" s="124"/>
      <c r="BD346" s="124"/>
      <c r="BE346" s="124"/>
      <c r="BF346" s="124"/>
      <c r="BG346" s="124"/>
      <c r="BH346" s="124"/>
      <c r="BI346" s="124"/>
      <c r="BJ346" s="124"/>
      <c r="BK346" s="124"/>
      <c r="BL346" s="124"/>
      <c r="BM346" s="124"/>
      <c r="BN346" s="124"/>
      <c r="BO346" s="124"/>
      <c r="BP346" s="124"/>
      <c r="BQ346" s="124"/>
      <c r="BR346" s="124"/>
      <c r="BS346" s="124"/>
      <c r="BT346" s="124"/>
      <c r="BU346" s="124"/>
      <c r="BV346" s="124"/>
      <c r="BW346" s="124"/>
      <c r="BX346" s="124"/>
      <c r="BY346" s="124"/>
      <c r="BZ346" s="124"/>
      <c r="CA346" s="124"/>
      <c r="CB346" s="124"/>
      <c r="CC346" s="124"/>
      <c r="CD346" s="124"/>
      <c r="CE346" s="124"/>
      <c r="CF346" s="124"/>
      <c r="CG346" s="124"/>
      <c r="CH346" s="124"/>
      <c r="CI346" s="124"/>
      <c r="CJ346" s="124"/>
      <c r="CK346" s="124"/>
      <c r="CL346" s="124"/>
      <c r="CM346" s="124"/>
      <c r="CN346" s="124"/>
      <c r="CO346" s="124"/>
      <c r="CP346" s="124"/>
      <c r="CQ346" s="124"/>
      <c r="CR346" s="124"/>
      <c r="CS346" s="124"/>
      <c r="CT346" s="124"/>
      <c r="CU346" s="124"/>
      <c r="CV346" s="124"/>
      <c r="CW346" s="124"/>
      <c r="CX346" s="124"/>
      <c r="CY346" s="124"/>
      <c r="CZ346" s="124"/>
      <c r="DA346" s="124"/>
      <c r="DB346" s="124"/>
    </row>
    <row r="347" spans="1:106" x14ac:dyDescent="0.15">
      <c r="A347" s="104">
        <v>346</v>
      </c>
      <c r="B347" s="236"/>
      <c r="C347" s="200"/>
      <c r="D347" s="202" t="s">
        <v>140</v>
      </c>
      <c r="E347" s="167"/>
      <c r="F347" s="296"/>
      <c r="G347" s="123" t="s">
        <v>31</v>
      </c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  <c r="Y347" s="123"/>
      <c r="Z347" s="123"/>
      <c r="AA347" s="123"/>
      <c r="AB347" s="123"/>
      <c r="AC347" s="123"/>
      <c r="AD347" s="123"/>
      <c r="AE347" s="123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123"/>
      <c r="AP347" s="123"/>
      <c r="AQ347" s="123"/>
      <c r="AR347" s="123"/>
      <c r="AS347" s="123"/>
      <c r="AT347" s="123"/>
      <c r="AU347" s="123"/>
      <c r="AV347" s="123"/>
      <c r="AW347" s="123"/>
      <c r="AX347" s="123"/>
      <c r="AY347" s="123"/>
      <c r="AZ347" s="123"/>
      <c r="BA347" s="123"/>
      <c r="BB347" s="123"/>
      <c r="BC347" s="123"/>
      <c r="BD347" s="123"/>
      <c r="BE347" s="123"/>
      <c r="BF347" s="123"/>
      <c r="BG347" s="123"/>
      <c r="BH347" s="123"/>
      <c r="BI347" s="123"/>
      <c r="BJ347" s="123"/>
      <c r="BK347" s="123"/>
      <c r="BL347" s="123"/>
      <c r="BM347" s="123"/>
      <c r="BN347" s="123"/>
      <c r="BO347" s="123"/>
      <c r="BP347" s="123"/>
      <c r="BQ347" s="123"/>
      <c r="BR347" s="123"/>
      <c r="BS347" s="123"/>
      <c r="BT347" s="123"/>
      <c r="BU347" s="123"/>
      <c r="BV347" s="123"/>
      <c r="BW347" s="123"/>
      <c r="BX347" s="123"/>
      <c r="BY347" s="123"/>
      <c r="BZ347" s="123"/>
      <c r="CA347" s="123"/>
      <c r="CB347" s="123"/>
      <c r="CC347" s="123"/>
      <c r="CD347" s="123"/>
      <c r="CE347" s="123"/>
      <c r="CF347" s="123"/>
      <c r="CG347" s="123"/>
      <c r="CH347" s="123"/>
      <c r="CI347" s="123"/>
      <c r="CJ347" s="123"/>
      <c r="CK347" s="123"/>
      <c r="CL347" s="123"/>
      <c r="CM347" s="123"/>
      <c r="CN347" s="123"/>
      <c r="CO347" s="123"/>
      <c r="CP347" s="123"/>
      <c r="CQ347" s="123"/>
      <c r="CR347" s="123"/>
      <c r="CS347" s="123"/>
      <c r="CT347" s="123"/>
      <c r="CU347" s="123"/>
      <c r="CV347" s="123"/>
      <c r="CW347" s="123"/>
      <c r="CX347" s="123"/>
      <c r="CY347" s="123"/>
      <c r="CZ347" s="123"/>
      <c r="DA347" s="123"/>
      <c r="DB347" s="123"/>
    </row>
    <row r="348" spans="1:106" x14ac:dyDescent="0.15">
      <c r="A348" s="104">
        <v>347</v>
      </c>
      <c r="B348" s="236"/>
      <c r="C348" s="200"/>
      <c r="D348" s="202" t="s">
        <v>141</v>
      </c>
      <c r="E348" s="167"/>
      <c r="F348" s="297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  <c r="X348" s="123"/>
      <c r="Y348" s="123"/>
      <c r="Z348" s="123"/>
      <c r="AA348" s="123"/>
      <c r="AB348" s="123"/>
      <c r="AC348" s="123"/>
      <c r="AD348" s="123"/>
      <c r="AE348" s="123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123"/>
      <c r="AP348" s="123"/>
      <c r="AQ348" s="123"/>
      <c r="AR348" s="123"/>
      <c r="AS348" s="123"/>
      <c r="AT348" s="123"/>
      <c r="AU348" s="123"/>
      <c r="AV348" s="123"/>
      <c r="AW348" s="123"/>
      <c r="AX348" s="123"/>
      <c r="AY348" s="123"/>
      <c r="AZ348" s="123"/>
      <c r="BA348" s="123"/>
      <c r="BB348" s="123"/>
      <c r="BC348" s="123"/>
      <c r="BD348" s="123"/>
      <c r="BE348" s="123"/>
      <c r="BF348" s="123"/>
      <c r="BG348" s="123"/>
      <c r="BH348" s="123"/>
      <c r="BI348" s="123"/>
      <c r="BJ348" s="123"/>
      <c r="BK348" s="123"/>
      <c r="BL348" s="123"/>
      <c r="BM348" s="123"/>
      <c r="BN348" s="123"/>
      <c r="BO348" s="123"/>
      <c r="BP348" s="123"/>
      <c r="BQ348" s="123"/>
      <c r="BR348" s="123"/>
      <c r="BS348" s="123"/>
      <c r="BT348" s="123"/>
      <c r="BU348" s="123"/>
      <c r="BV348" s="123"/>
      <c r="BW348" s="123"/>
      <c r="BX348" s="123"/>
      <c r="BY348" s="123"/>
      <c r="BZ348" s="123"/>
      <c r="CA348" s="123"/>
      <c r="CB348" s="123"/>
      <c r="CC348" s="123"/>
      <c r="CD348" s="123"/>
      <c r="CE348" s="123"/>
      <c r="CF348" s="123"/>
      <c r="CG348" s="123"/>
      <c r="CH348" s="123"/>
      <c r="CI348" s="123"/>
      <c r="CJ348" s="123"/>
      <c r="CK348" s="123"/>
      <c r="CL348" s="123"/>
      <c r="CM348" s="123"/>
      <c r="CN348" s="123"/>
      <c r="CO348" s="123"/>
      <c r="CP348" s="123"/>
      <c r="CQ348" s="123"/>
      <c r="CR348" s="123"/>
      <c r="CS348" s="123"/>
      <c r="CT348" s="123"/>
      <c r="CU348" s="123"/>
      <c r="CV348" s="123"/>
      <c r="CW348" s="123"/>
      <c r="CX348" s="123"/>
      <c r="CY348" s="123"/>
      <c r="CZ348" s="123"/>
      <c r="DA348" s="123"/>
      <c r="DB348" s="123"/>
    </row>
    <row r="349" spans="1:106" ht="51" customHeight="1" x14ac:dyDescent="0.15">
      <c r="A349" s="104">
        <v>348</v>
      </c>
      <c r="B349" s="236"/>
      <c r="C349" s="201"/>
      <c r="D349" s="168" t="s">
        <v>63</v>
      </c>
      <c r="E349" s="190"/>
      <c r="F349" s="7" t="s">
        <v>747</v>
      </c>
      <c r="G349" s="16" t="s">
        <v>619</v>
      </c>
      <c r="H349" s="16" t="s">
        <v>569</v>
      </c>
      <c r="I349" s="16" t="s">
        <v>672</v>
      </c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</row>
    <row r="350" spans="1:106" x14ac:dyDescent="0.15">
      <c r="A350" s="104">
        <v>349</v>
      </c>
      <c r="B350" s="236"/>
      <c r="C350" s="194" t="s">
        <v>201</v>
      </c>
      <c r="D350" s="198" t="s">
        <v>185</v>
      </c>
      <c r="E350" s="181"/>
      <c r="F350" s="259" t="s">
        <v>30</v>
      </c>
      <c r="G350" s="124" t="s">
        <v>31</v>
      </c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  <c r="T350" s="124"/>
      <c r="U350" s="124"/>
      <c r="V350" s="124"/>
      <c r="W350" s="124"/>
      <c r="X350" s="124"/>
      <c r="Y350" s="124"/>
      <c r="Z350" s="124"/>
      <c r="AA350" s="124"/>
      <c r="AB350" s="124"/>
      <c r="AC350" s="124"/>
      <c r="AD350" s="124"/>
      <c r="AE350" s="124"/>
      <c r="AF350" s="124"/>
      <c r="AG350" s="124"/>
      <c r="AH350" s="124"/>
      <c r="AI350" s="124"/>
      <c r="AJ350" s="124"/>
      <c r="AK350" s="124"/>
      <c r="AL350" s="124"/>
      <c r="AM350" s="124"/>
      <c r="AN350" s="124"/>
      <c r="AO350" s="124"/>
      <c r="AP350" s="124"/>
      <c r="AQ350" s="124"/>
      <c r="AR350" s="124"/>
      <c r="AS350" s="124"/>
      <c r="AT350" s="124"/>
      <c r="AU350" s="124"/>
      <c r="AV350" s="124"/>
      <c r="AW350" s="124"/>
      <c r="AX350" s="124"/>
      <c r="AY350" s="124"/>
      <c r="AZ350" s="124"/>
      <c r="BA350" s="124"/>
      <c r="BB350" s="124"/>
      <c r="BC350" s="124"/>
      <c r="BD350" s="124"/>
      <c r="BE350" s="124"/>
      <c r="BF350" s="124"/>
      <c r="BG350" s="124"/>
      <c r="BH350" s="124"/>
      <c r="BI350" s="124"/>
      <c r="BJ350" s="124"/>
      <c r="BK350" s="124"/>
      <c r="BL350" s="124"/>
      <c r="BM350" s="124"/>
      <c r="BN350" s="124"/>
      <c r="BO350" s="124"/>
      <c r="BP350" s="124"/>
      <c r="BQ350" s="124"/>
      <c r="BR350" s="124"/>
      <c r="BS350" s="124"/>
      <c r="BT350" s="124"/>
      <c r="BU350" s="124"/>
      <c r="BV350" s="124"/>
      <c r="BW350" s="124"/>
      <c r="BX350" s="124"/>
      <c r="BY350" s="124"/>
      <c r="BZ350" s="124"/>
      <c r="CA350" s="124"/>
      <c r="CB350" s="124"/>
      <c r="CC350" s="124"/>
      <c r="CD350" s="124"/>
      <c r="CE350" s="124"/>
      <c r="CF350" s="124"/>
      <c r="CG350" s="124"/>
      <c r="CH350" s="124"/>
      <c r="CI350" s="124"/>
      <c r="CJ350" s="124"/>
      <c r="CK350" s="124"/>
      <c r="CL350" s="124"/>
      <c r="CM350" s="124"/>
      <c r="CN350" s="124"/>
      <c r="CO350" s="124"/>
      <c r="CP350" s="124"/>
      <c r="CQ350" s="124"/>
      <c r="CR350" s="124"/>
      <c r="CS350" s="124"/>
      <c r="CT350" s="124"/>
      <c r="CU350" s="124"/>
      <c r="CV350" s="124"/>
      <c r="CW350" s="124"/>
      <c r="CX350" s="124"/>
      <c r="CY350" s="124"/>
      <c r="CZ350" s="124"/>
      <c r="DA350" s="124"/>
      <c r="DB350" s="124"/>
    </row>
    <row r="351" spans="1:106" x14ac:dyDescent="0.15">
      <c r="A351" s="104">
        <v>350</v>
      </c>
      <c r="B351" s="236"/>
      <c r="C351" s="195"/>
      <c r="D351" s="202" t="s">
        <v>186</v>
      </c>
      <c r="E351" s="167"/>
      <c r="F351" s="205"/>
      <c r="G351" s="123"/>
      <c r="H351" s="123" t="s">
        <v>31</v>
      </c>
      <c r="I351" s="123" t="s">
        <v>639</v>
      </c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3"/>
      <c r="Y351" s="123"/>
      <c r="Z351" s="123"/>
      <c r="AA351" s="123"/>
      <c r="AB351" s="123"/>
      <c r="AC351" s="123"/>
      <c r="AD351" s="123"/>
      <c r="AE351" s="123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123"/>
      <c r="AP351" s="123"/>
      <c r="AQ351" s="123"/>
      <c r="AR351" s="123"/>
      <c r="AS351" s="123"/>
      <c r="AT351" s="123"/>
      <c r="AU351" s="123"/>
      <c r="AV351" s="123"/>
      <c r="AW351" s="123"/>
      <c r="AX351" s="123"/>
      <c r="AY351" s="123"/>
      <c r="AZ351" s="123"/>
      <c r="BA351" s="123"/>
      <c r="BB351" s="123"/>
      <c r="BC351" s="123"/>
      <c r="BD351" s="123"/>
      <c r="BE351" s="123"/>
      <c r="BF351" s="123"/>
      <c r="BG351" s="123"/>
      <c r="BH351" s="123"/>
      <c r="BI351" s="123"/>
      <c r="BJ351" s="123"/>
      <c r="BK351" s="123"/>
      <c r="BL351" s="123"/>
      <c r="BM351" s="123"/>
      <c r="BN351" s="123"/>
      <c r="BO351" s="123"/>
      <c r="BP351" s="123"/>
      <c r="BQ351" s="123"/>
      <c r="BR351" s="123"/>
      <c r="BS351" s="123"/>
      <c r="BT351" s="123"/>
      <c r="BU351" s="123"/>
      <c r="BV351" s="123"/>
      <c r="BW351" s="123"/>
      <c r="BX351" s="123"/>
      <c r="BY351" s="123"/>
      <c r="BZ351" s="123"/>
      <c r="CA351" s="123"/>
      <c r="CB351" s="123"/>
      <c r="CC351" s="123"/>
      <c r="CD351" s="123"/>
      <c r="CE351" s="123"/>
      <c r="CF351" s="123"/>
      <c r="CG351" s="123"/>
      <c r="CH351" s="123"/>
      <c r="CI351" s="123"/>
      <c r="CJ351" s="123"/>
      <c r="CK351" s="123"/>
      <c r="CL351" s="123"/>
      <c r="CM351" s="123"/>
      <c r="CN351" s="123"/>
      <c r="CO351" s="123"/>
      <c r="CP351" s="123"/>
      <c r="CQ351" s="123"/>
      <c r="CR351" s="123"/>
      <c r="CS351" s="123"/>
      <c r="CT351" s="123"/>
      <c r="CU351" s="123"/>
      <c r="CV351" s="123"/>
      <c r="CW351" s="123"/>
      <c r="CX351" s="123"/>
      <c r="CY351" s="123"/>
      <c r="CZ351" s="123"/>
      <c r="DA351" s="123"/>
      <c r="DB351" s="123"/>
    </row>
    <row r="352" spans="1:106" ht="13.5" customHeight="1" x14ac:dyDescent="0.15">
      <c r="A352" s="104">
        <v>351</v>
      </c>
      <c r="B352" s="236"/>
      <c r="C352" s="195"/>
      <c r="D352" s="197" t="s">
        <v>202</v>
      </c>
      <c r="E352" s="167"/>
      <c r="F352" s="294" t="s">
        <v>203</v>
      </c>
      <c r="G352" s="123" t="s">
        <v>31</v>
      </c>
      <c r="H352" s="123"/>
      <c r="I352" s="123" t="s">
        <v>639</v>
      </c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  <c r="W352" s="123"/>
      <c r="X352" s="123"/>
      <c r="Y352" s="123"/>
      <c r="Z352" s="123"/>
      <c r="AA352" s="123"/>
      <c r="AB352" s="123"/>
      <c r="AC352" s="123"/>
      <c r="AD352" s="123"/>
      <c r="AE352" s="123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123"/>
      <c r="AP352" s="123"/>
      <c r="AQ352" s="123"/>
      <c r="AR352" s="123"/>
      <c r="AS352" s="123"/>
      <c r="AT352" s="123"/>
      <c r="AU352" s="123"/>
      <c r="AV352" s="123"/>
      <c r="AW352" s="123"/>
      <c r="AX352" s="123"/>
      <c r="AY352" s="123"/>
      <c r="AZ352" s="123"/>
      <c r="BA352" s="123"/>
      <c r="BB352" s="123"/>
      <c r="BC352" s="123"/>
      <c r="BD352" s="123"/>
      <c r="BE352" s="123"/>
      <c r="BF352" s="123"/>
      <c r="BG352" s="123"/>
      <c r="BH352" s="123"/>
      <c r="BI352" s="123"/>
      <c r="BJ352" s="123"/>
      <c r="BK352" s="123"/>
      <c r="BL352" s="123"/>
      <c r="BM352" s="123"/>
      <c r="BN352" s="123"/>
      <c r="BO352" s="123"/>
      <c r="BP352" s="123"/>
      <c r="BQ352" s="123"/>
      <c r="BR352" s="123"/>
      <c r="BS352" s="123"/>
      <c r="BT352" s="123"/>
      <c r="BU352" s="123"/>
      <c r="BV352" s="123"/>
      <c r="BW352" s="123"/>
      <c r="BX352" s="123"/>
      <c r="BY352" s="123"/>
      <c r="BZ352" s="123"/>
      <c r="CA352" s="123"/>
      <c r="CB352" s="123"/>
      <c r="CC352" s="123"/>
      <c r="CD352" s="123"/>
      <c r="CE352" s="123"/>
      <c r="CF352" s="123"/>
      <c r="CG352" s="123"/>
      <c r="CH352" s="123"/>
      <c r="CI352" s="123"/>
      <c r="CJ352" s="123"/>
      <c r="CK352" s="123"/>
      <c r="CL352" s="123"/>
      <c r="CM352" s="123"/>
      <c r="CN352" s="123"/>
      <c r="CO352" s="123"/>
      <c r="CP352" s="123"/>
      <c r="CQ352" s="123"/>
      <c r="CR352" s="123"/>
      <c r="CS352" s="123"/>
      <c r="CT352" s="123"/>
      <c r="CU352" s="123"/>
      <c r="CV352" s="123"/>
      <c r="CW352" s="123"/>
      <c r="CX352" s="123"/>
      <c r="CY352" s="123"/>
      <c r="CZ352" s="123"/>
      <c r="DA352" s="123"/>
      <c r="DB352" s="123"/>
    </row>
    <row r="353" spans="1:106" x14ac:dyDescent="0.15">
      <c r="A353" s="104">
        <v>352</v>
      </c>
      <c r="B353" s="236"/>
      <c r="C353" s="195"/>
      <c r="D353" s="197" t="s">
        <v>204</v>
      </c>
      <c r="E353" s="167"/>
      <c r="F353" s="294"/>
      <c r="G353" s="123"/>
      <c r="H353" s="123" t="s">
        <v>31</v>
      </c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  <c r="W353" s="123"/>
      <c r="X353" s="123"/>
      <c r="Y353" s="123"/>
      <c r="Z353" s="123"/>
      <c r="AA353" s="123"/>
      <c r="AB353" s="123"/>
      <c r="AC353" s="123"/>
      <c r="AD353" s="123"/>
      <c r="AE353" s="123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123"/>
      <c r="AP353" s="123"/>
      <c r="AQ353" s="123"/>
      <c r="AR353" s="123"/>
      <c r="AS353" s="123"/>
      <c r="AT353" s="123"/>
      <c r="AU353" s="123"/>
      <c r="AV353" s="123"/>
      <c r="AW353" s="123"/>
      <c r="AX353" s="123"/>
      <c r="AY353" s="123"/>
      <c r="AZ353" s="123"/>
      <c r="BA353" s="123"/>
      <c r="BB353" s="123"/>
      <c r="BC353" s="123"/>
      <c r="BD353" s="123"/>
      <c r="BE353" s="123"/>
      <c r="BF353" s="123"/>
      <c r="BG353" s="123"/>
      <c r="BH353" s="123"/>
      <c r="BI353" s="123"/>
      <c r="BJ353" s="123"/>
      <c r="BK353" s="123"/>
      <c r="BL353" s="123"/>
      <c r="BM353" s="123"/>
      <c r="BN353" s="123"/>
      <c r="BO353" s="123"/>
      <c r="BP353" s="123"/>
      <c r="BQ353" s="123"/>
      <c r="BR353" s="123"/>
      <c r="BS353" s="123"/>
      <c r="BT353" s="123"/>
      <c r="BU353" s="123"/>
      <c r="BV353" s="123"/>
      <c r="BW353" s="123"/>
      <c r="BX353" s="123"/>
      <c r="BY353" s="123"/>
      <c r="BZ353" s="123"/>
      <c r="CA353" s="123"/>
      <c r="CB353" s="123"/>
      <c r="CC353" s="123"/>
      <c r="CD353" s="123"/>
      <c r="CE353" s="123"/>
      <c r="CF353" s="123"/>
      <c r="CG353" s="123"/>
      <c r="CH353" s="123"/>
      <c r="CI353" s="123"/>
      <c r="CJ353" s="123"/>
      <c r="CK353" s="123"/>
      <c r="CL353" s="123"/>
      <c r="CM353" s="123"/>
      <c r="CN353" s="123"/>
      <c r="CO353" s="123"/>
      <c r="CP353" s="123"/>
      <c r="CQ353" s="123"/>
      <c r="CR353" s="123"/>
      <c r="CS353" s="123"/>
      <c r="CT353" s="123"/>
      <c r="CU353" s="123"/>
      <c r="CV353" s="123"/>
      <c r="CW353" s="123"/>
      <c r="CX353" s="123"/>
      <c r="CY353" s="123"/>
      <c r="CZ353" s="123"/>
      <c r="DA353" s="123"/>
      <c r="DB353" s="123"/>
    </row>
    <row r="354" spans="1:106" x14ac:dyDescent="0.15">
      <c r="A354" s="104">
        <v>353</v>
      </c>
      <c r="B354" s="236"/>
      <c r="C354" s="195"/>
      <c r="D354" s="197" t="s">
        <v>205</v>
      </c>
      <c r="E354" s="167"/>
      <c r="F354" s="294"/>
      <c r="G354" s="123" t="s">
        <v>31</v>
      </c>
      <c r="H354" s="123"/>
      <c r="I354" s="123" t="s">
        <v>639</v>
      </c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  <c r="W354" s="123"/>
      <c r="X354" s="123"/>
      <c r="Y354" s="123"/>
      <c r="Z354" s="123"/>
      <c r="AA354" s="123"/>
      <c r="AB354" s="123"/>
      <c r="AC354" s="123"/>
      <c r="AD354" s="123"/>
      <c r="AE354" s="123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123"/>
      <c r="AP354" s="123"/>
      <c r="AQ354" s="123"/>
      <c r="AR354" s="123"/>
      <c r="AS354" s="123"/>
      <c r="AT354" s="123"/>
      <c r="AU354" s="123"/>
      <c r="AV354" s="123"/>
      <c r="AW354" s="123"/>
      <c r="AX354" s="123"/>
      <c r="AY354" s="123"/>
      <c r="AZ354" s="123"/>
      <c r="BA354" s="123"/>
      <c r="BB354" s="123"/>
      <c r="BC354" s="123"/>
      <c r="BD354" s="123"/>
      <c r="BE354" s="123"/>
      <c r="BF354" s="123"/>
      <c r="BG354" s="123"/>
      <c r="BH354" s="123"/>
      <c r="BI354" s="123"/>
      <c r="BJ354" s="123"/>
      <c r="BK354" s="123"/>
      <c r="BL354" s="123"/>
      <c r="BM354" s="123"/>
      <c r="BN354" s="123"/>
      <c r="BO354" s="123"/>
      <c r="BP354" s="123"/>
      <c r="BQ354" s="123"/>
      <c r="BR354" s="123"/>
      <c r="BS354" s="123"/>
      <c r="BT354" s="123"/>
      <c r="BU354" s="123"/>
      <c r="BV354" s="123"/>
      <c r="BW354" s="123"/>
      <c r="BX354" s="123"/>
      <c r="BY354" s="123"/>
      <c r="BZ354" s="123"/>
      <c r="CA354" s="123"/>
      <c r="CB354" s="123"/>
      <c r="CC354" s="123"/>
      <c r="CD354" s="123"/>
      <c r="CE354" s="123"/>
      <c r="CF354" s="123"/>
      <c r="CG354" s="123"/>
      <c r="CH354" s="123"/>
      <c r="CI354" s="123"/>
      <c r="CJ354" s="123"/>
      <c r="CK354" s="123"/>
      <c r="CL354" s="123"/>
      <c r="CM354" s="123"/>
      <c r="CN354" s="123"/>
      <c r="CO354" s="123"/>
      <c r="CP354" s="123"/>
      <c r="CQ354" s="123"/>
      <c r="CR354" s="123"/>
      <c r="CS354" s="123"/>
      <c r="CT354" s="123"/>
      <c r="CU354" s="123"/>
      <c r="CV354" s="123"/>
      <c r="CW354" s="123"/>
      <c r="CX354" s="123"/>
      <c r="CY354" s="123"/>
      <c r="CZ354" s="123"/>
      <c r="DA354" s="123"/>
      <c r="DB354" s="123"/>
    </row>
    <row r="355" spans="1:106" x14ac:dyDescent="0.15">
      <c r="A355" s="104">
        <v>354</v>
      </c>
      <c r="B355" s="236"/>
      <c r="C355" s="195"/>
      <c r="D355" s="197" t="s">
        <v>206</v>
      </c>
      <c r="E355" s="167"/>
      <c r="F355" s="294"/>
      <c r="G355" s="123"/>
      <c r="H355" s="123" t="s">
        <v>31</v>
      </c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  <c r="X355" s="123"/>
      <c r="Y355" s="123"/>
      <c r="Z355" s="123"/>
      <c r="AA355" s="123"/>
      <c r="AB355" s="123"/>
      <c r="AC355" s="123"/>
      <c r="AD355" s="123"/>
      <c r="AE355" s="123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123"/>
      <c r="AP355" s="123"/>
      <c r="AQ355" s="123"/>
      <c r="AR355" s="123"/>
      <c r="AS355" s="123"/>
      <c r="AT355" s="123"/>
      <c r="AU355" s="123"/>
      <c r="AV355" s="123"/>
      <c r="AW355" s="123"/>
      <c r="AX355" s="123"/>
      <c r="AY355" s="123"/>
      <c r="AZ355" s="123"/>
      <c r="BA355" s="123"/>
      <c r="BB355" s="123"/>
      <c r="BC355" s="123"/>
      <c r="BD355" s="123"/>
      <c r="BE355" s="123"/>
      <c r="BF355" s="123"/>
      <c r="BG355" s="123"/>
      <c r="BH355" s="123"/>
      <c r="BI355" s="123"/>
      <c r="BJ355" s="123"/>
      <c r="BK355" s="123"/>
      <c r="BL355" s="123"/>
      <c r="BM355" s="123"/>
      <c r="BN355" s="123"/>
      <c r="BO355" s="123"/>
      <c r="BP355" s="123"/>
      <c r="BQ355" s="123"/>
      <c r="BR355" s="123"/>
      <c r="BS355" s="123"/>
      <c r="BT355" s="123"/>
      <c r="BU355" s="123"/>
      <c r="BV355" s="123"/>
      <c r="BW355" s="123"/>
      <c r="BX355" s="123"/>
      <c r="BY355" s="123"/>
      <c r="BZ355" s="123"/>
      <c r="CA355" s="123"/>
      <c r="CB355" s="123"/>
      <c r="CC355" s="123"/>
      <c r="CD355" s="123"/>
      <c r="CE355" s="123"/>
      <c r="CF355" s="123"/>
      <c r="CG355" s="123"/>
      <c r="CH355" s="123"/>
      <c r="CI355" s="123"/>
      <c r="CJ355" s="123"/>
      <c r="CK355" s="123"/>
      <c r="CL355" s="123"/>
      <c r="CM355" s="123"/>
      <c r="CN355" s="123"/>
      <c r="CO355" s="123"/>
      <c r="CP355" s="123"/>
      <c r="CQ355" s="123"/>
      <c r="CR355" s="123"/>
      <c r="CS355" s="123"/>
      <c r="CT355" s="123"/>
      <c r="CU355" s="123"/>
      <c r="CV355" s="123"/>
      <c r="CW355" s="123"/>
      <c r="CX355" s="123"/>
      <c r="CY355" s="123"/>
      <c r="CZ355" s="123"/>
      <c r="DA355" s="123"/>
      <c r="DB355" s="123"/>
    </row>
    <row r="356" spans="1:106" ht="51" customHeight="1" x14ac:dyDescent="0.15">
      <c r="A356" s="104">
        <v>355</v>
      </c>
      <c r="B356" s="236"/>
      <c r="C356" s="196"/>
      <c r="D356" s="168" t="s">
        <v>63</v>
      </c>
      <c r="E356" s="190"/>
      <c r="F356" s="7" t="s">
        <v>747</v>
      </c>
      <c r="G356" s="16" t="s">
        <v>620</v>
      </c>
      <c r="H356" s="16" t="s">
        <v>570</v>
      </c>
      <c r="I356" s="16" t="s">
        <v>673</v>
      </c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</row>
    <row r="357" spans="1:106" x14ac:dyDescent="0.15">
      <c r="A357" s="104">
        <v>356</v>
      </c>
      <c r="B357" s="236"/>
      <c r="C357" s="200" t="s">
        <v>207</v>
      </c>
      <c r="D357" s="267" t="s">
        <v>139</v>
      </c>
      <c r="E357" s="228"/>
      <c r="F357" s="163" t="s">
        <v>30</v>
      </c>
      <c r="G357" s="122"/>
      <c r="H357" s="122" t="s">
        <v>31</v>
      </c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  <c r="AA357" s="122"/>
      <c r="AB357" s="122"/>
      <c r="AC357" s="122"/>
      <c r="AD357" s="122"/>
      <c r="AE357" s="122"/>
      <c r="AF357" s="122"/>
      <c r="AG357" s="122"/>
      <c r="AH357" s="122"/>
      <c r="AI357" s="122"/>
      <c r="AJ357" s="122"/>
      <c r="AK357" s="122"/>
      <c r="AL357" s="122"/>
      <c r="AM357" s="122"/>
      <c r="AN357" s="122"/>
      <c r="AO357" s="122"/>
      <c r="AP357" s="122"/>
      <c r="AQ357" s="122"/>
      <c r="AR357" s="122"/>
      <c r="AS357" s="122"/>
      <c r="AT357" s="122"/>
      <c r="AU357" s="122"/>
      <c r="AV357" s="122"/>
      <c r="AW357" s="122"/>
      <c r="AX357" s="122"/>
      <c r="AY357" s="122"/>
      <c r="AZ357" s="122"/>
      <c r="BA357" s="122"/>
      <c r="BB357" s="122"/>
      <c r="BC357" s="122"/>
      <c r="BD357" s="122"/>
      <c r="BE357" s="122"/>
      <c r="BF357" s="122"/>
      <c r="BG357" s="122"/>
      <c r="BH357" s="122"/>
      <c r="BI357" s="122"/>
      <c r="BJ357" s="122"/>
      <c r="BK357" s="122"/>
      <c r="BL357" s="122"/>
      <c r="BM357" s="122"/>
      <c r="BN357" s="122"/>
      <c r="BO357" s="122"/>
      <c r="BP357" s="122"/>
      <c r="BQ357" s="122"/>
      <c r="BR357" s="122"/>
      <c r="BS357" s="122"/>
      <c r="BT357" s="122"/>
      <c r="BU357" s="122"/>
      <c r="BV357" s="122"/>
      <c r="BW357" s="122"/>
      <c r="BX357" s="122"/>
      <c r="BY357" s="122"/>
      <c r="BZ357" s="122"/>
      <c r="CA357" s="122"/>
      <c r="CB357" s="122"/>
      <c r="CC357" s="122"/>
      <c r="CD357" s="122"/>
      <c r="CE357" s="122"/>
      <c r="CF357" s="122"/>
      <c r="CG357" s="122"/>
      <c r="CH357" s="122"/>
      <c r="CI357" s="122"/>
      <c r="CJ357" s="122"/>
      <c r="CK357" s="122"/>
      <c r="CL357" s="122"/>
      <c r="CM357" s="122"/>
      <c r="CN357" s="122"/>
      <c r="CO357" s="122"/>
      <c r="CP357" s="122"/>
      <c r="CQ357" s="122"/>
      <c r="CR357" s="122"/>
      <c r="CS357" s="122"/>
      <c r="CT357" s="122"/>
      <c r="CU357" s="122"/>
      <c r="CV357" s="122"/>
      <c r="CW357" s="122"/>
      <c r="CX357" s="122"/>
      <c r="CY357" s="122"/>
      <c r="CZ357" s="122"/>
      <c r="DA357" s="122"/>
      <c r="DB357" s="122"/>
    </row>
    <row r="358" spans="1:106" ht="13.5" customHeight="1" x14ac:dyDescent="0.15">
      <c r="A358" s="104">
        <v>357</v>
      </c>
      <c r="B358" s="236"/>
      <c r="C358" s="200"/>
      <c r="D358" s="202" t="s">
        <v>160</v>
      </c>
      <c r="E358" s="167"/>
      <c r="F358" s="163"/>
      <c r="G358" s="123" t="s">
        <v>31</v>
      </c>
      <c r="H358" s="123"/>
      <c r="I358" s="123" t="s">
        <v>639</v>
      </c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  <c r="X358" s="123"/>
      <c r="Y358" s="123"/>
      <c r="Z358" s="123"/>
      <c r="AA358" s="123"/>
      <c r="AB358" s="123"/>
      <c r="AC358" s="123"/>
      <c r="AD358" s="123"/>
      <c r="AE358" s="123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123"/>
      <c r="AP358" s="123"/>
      <c r="AQ358" s="123"/>
      <c r="AR358" s="123"/>
      <c r="AS358" s="123"/>
      <c r="AT358" s="123"/>
      <c r="AU358" s="123"/>
      <c r="AV358" s="123"/>
      <c r="AW358" s="123"/>
      <c r="AX358" s="123"/>
      <c r="AY358" s="123"/>
      <c r="AZ358" s="123"/>
      <c r="BA358" s="123"/>
      <c r="BB358" s="123"/>
      <c r="BC358" s="123"/>
      <c r="BD358" s="123"/>
      <c r="BE358" s="123"/>
      <c r="BF358" s="123"/>
      <c r="BG358" s="123"/>
      <c r="BH358" s="123"/>
      <c r="BI358" s="123"/>
      <c r="BJ358" s="123"/>
      <c r="BK358" s="123"/>
      <c r="BL358" s="123"/>
      <c r="BM358" s="123"/>
      <c r="BN358" s="123"/>
      <c r="BO358" s="123"/>
      <c r="BP358" s="123"/>
      <c r="BQ358" s="123"/>
      <c r="BR358" s="123"/>
      <c r="BS358" s="123"/>
      <c r="BT358" s="123"/>
      <c r="BU358" s="123"/>
      <c r="BV358" s="123"/>
      <c r="BW358" s="123"/>
      <c r="BX358" s="123"/>
      <c r="BY358" s="123"/>
      <c r="BZ358" s="123"/>
      <c r="CA358" s="123"/>
      <c r="CB358" s="123"/>
      <c r="CC358" s="123"/>
      <c r="CD358" s="123"/>
      <c r="CE358" s="123"/>
      <c r="CF358" s="123"/>
      <c r="CG358" s="123"/>
      <c r="CH358" s="123"/>
      <c r="CI358" s="123"/>
      <c r="CJ358" s="123"/>
      <c r="CK358" s="123"/>
      <c r="CL358" s="123"/>
      <c r="CM358" s="123"/>
      <c r="CN358" s="123"/>
      <c r="CO358" s="123"/>
      <c r="CP358" s="123"/>
      <c r="CQ358" s="123"/>
      <c r="CR358" s="123"/>
      <c r="CS358" s="123"/>
      <c r="CT358" s="123"/>
      <c r="CU358" s="123"/>
      <c r="CV358" s="123"/>
      <c r="CW358" s="123"/>
      <c r="CX358" s="123"/>
      <c r="CY358" s="123"/>
      <c r="CZ358" s="123"/>
      <c r="DA358" s="123"/>
      <c r="DB358" s="123"/>
    </row>
    <row r="359" spans="1:106" ht="51" customHeight="1" x14ac:dyDescent="0.15">
      <c r="A359" s="104">
        <v>358</v>
      </c>
      <c r="B359" s="237"/>
      <c r="C359" s="266"/>
      <c r="D359" s="209" t="s">
        <v>63</v>
      </c>
      <c r="E359" s="210"/>
      <c r="F359" s="7" t="s">
        <v>748</v>
      </c>
      <c r="G359" s="16" t="s">
        <v>756</v>
      </c>
      <c r="H359" s="16" t="s">
        <v>763</v>
      </c>
      <c r="I359" s="16" t="s">
        <v>674</v>
      </c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</row>
    <row r="360" spans="1:106" ht="13.5" customHeight="1" x14ac:dyDescent="0.15">
      <c r="A360" s="104">
        <v>359</v>
      </c>
      <c r="B360" s="235" t="s">
        <v>208</v>
      </c>
      <c r="C360" s="199" t="s">
        <v>209</v>
      </c>
      <c r="D360" s="198" t="s">
        <v>321</v>
      </c>
      <c r="E360" s="181"/>
      <c r="F360" s="110" t="s">
        <v>142</v>
      </c>
      <c r="G360" s="124" t="s">
        <v>31</v>
      </c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  <c r="T360" s="124"/>
      <c r="U360" s="124"/>
      <c r="V360" s="124"/>
      <c r="W360" s="124"/>
      <c r="X360" s="124"/>
      <c r="Y360" s="124"/>
      <c r="Z360" s="124"/>
      <c r="AA360" s="124"/>
      <c r="AB360" s="124"/>
      <c r="AC360" s="124"/>
      <c r="AD360" s="124"/>
      <c r="AE360" s="124"/>
      <c r="AF360" s="124"/>
      <c r="AG360" s="124"/>
      <c r="AH360" s="124"/>
      <c r="AI360" s="124"/>
      <c r="AJ360" s="124"/>
      <c r="AK360" s="124"/>
      <c r="AL360" s="124"/>
      <c r="AM360" s="124"/>
      <c r="AN360" s="124"/>
      <c r="AO360" s="124"/>
      <c r="AP360" s="124"/>
      <c r="AQ360" s="124"/>
      <c r="AR360" s="124"/>
      <c r="AS360" s="124"/>
      <c r="AT360" s="124"/>
      <c r="AU360" s="124"/>
      <c r="AV360" s="124"/>
      <c r="AW360" s="124"/>
      <c r="AX360" s="124"/>
      <c r="AY360" s="124"/>
      <c r="AZ360" s="124"/>
      <c r="BA360" s="124"/>
      <c r="BB360" s="124"/>
      <c r="BC360" s="124"/>
      <c r="BD360" s="124"/>
      <c r="BE360" s="124"/>
      <c r="BF360" s="124"/>
      <c r="BG360" s="124"/>
      <c r="BH360" s="124"/>
      <c r="BI360" s="124"/>
      <c r="BJ360" s="124"/>
      <c r="BK360" s="124"/>
      <c r="BL360" s="124"/>
      <c r="BM360" s="124"/>
      <c r="BN360" s="124"/>
      <c r="BO360" s="124"/>
      <c r="BP360" s="124"/>
      <c r="BQ360" s="124"/>
      <c r="BR360" s="124"/>
      <c r="BS360" s="124"/>
      <c r="BT360" s="124"/>
      <c r="BU360" s="124"/>
      <c r="BV360" s="124"/>
      <c r="BW360" s="124"/>
      <c r="BX360" s="124"/>
      <c r="BY360" s="124"/>
      <c r="BZ360" s="124"/>
      <c r="CA360" s="124"/>
      <c r="CB360" s="124"/>
      <c r="CC360" s="124"/>
      <c r="CD360" s="124"/>
      <c r="CE360" s="124"/>
      <c r="CF360" s="124"/>
      <c r="CG360" s="124"/>
      <c r="CH360" s="124"/>
      <c r="CI360" s="124"/>
      <c r="CJ360" s="124"/>
      <c r="CK360" s="124"/>
      <c r="CL360" s="124"/>
      <c r="CM360" s="124"/>
      <c r="CN360" s="124"/>
      <c r="CO360" s="124"/>
      <c r="CP360" s="124"/>
      <c r="CQ360" s="124"/>
      <c r="CR360" s="124"/>
      <c r="CS360" s="124"/>
      <c r="CT360" s="124"/>
      <c r="CU360" s="124"/>
      <c r="CV360" s="124"/>
      <c r="CW360" s="124"/>
      <c r="CX360" s="124"/>
      <c r="CY360" s="124"/>
      <c r="CZ360" s="124"/>
      <c r="DA360" s="124"/>
      <c r="DB360" s="124"/>
    </row>
    <row r="361" spans="1:106" x14ac:dyDescent="0.15">
      <c r="A361" s="104">
        <v>360</v>
      </c>
      <c r="B361" s="298"/>
      <c r="C361" s="200"/>
      <c r="D361" s="202" t="s">
        <v>322</v>
      </c>
      <c r="E361" s="167"/>
      <c r="F361" s="111" t="s">
        <v>142</v>
      </c>
      <c r="G361" s="123"/>
      <c r="H361" s="123" t="s">
        <v>31</v>
      </c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123"/>
      <c r="X361" s="123"/>
      <c r="Y361" s="123"/>
      <c r="Z361" s="123"/>
      <c r="AA361" s="123"/>
      <c r="AB361" s="123"/>
      <c r="AC361" s="123"/>
      <c r="AD361" s="123"/>
      <c r="AE361" s="123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123"/>
      <c r="AP361" s="123"/>
      <c r="AQ361" s="123"/>
      <c r="AR361" s="123"/>
      <c r="AS361" s="123"/>
      <c r="AT361" s="123"/>
      <c r="AU361" s="123"/>
      <c r="AV361" s="123"/>
      <c r="AW361" s="123"/>
      <c r="AX361" s="123"/>
      <c r="AY361" s="123"/>
      <c r="AZ361" s="123"/>
      <c r="BA361" s="123"/>
      <c r="BB361" s="123"/>
      <c r="BC361" s="123"/>
      <c r="BD361" s="123"/>
      <c r="BE361" s="123"/>
      <c r="BF361" s="123"/>
      <c r="BG361" s="123"/>
      <c r="BH361" s="123"/>
      <c r="BI361" s="123"/>
      <c r="BJ361" s="123"/>
      <c r="BK361" s="123"/>
      <c r="BL361" s="123"/>
      <c r="BM361" s="123"/>
      <c r="BN361" s="123"/>
      <c r="BO361" s="123"/>
      <c r="BP361" s="123"/>
      <c r="BQ361" s="123"/>
      <c r="BR361" s="123"/>
      <c r="BS361" s="123"/>
      <c r="BT361" s="123"/>
      <c r="BU361" s="123"/>
      <c r="BV361" s="123"/>
      <c r="BW361" s="123"/>
      <c r="BX361" s="123"/>
      <c r="BY361" s="123"/>
      <c r="BZ361" s="123"/>
      <c r="CA361" s="123"/>
      <c r="CB361" s="123"/>
      <c r="CC361" s="123"/>
      <c r="CD361" s="123"/>
      <c r="CE361" s="123"/>
      <c r="CF361" s="123"/>
      <c r="CG361" s="123"/>
      <c r="CH361" s="123"/>
      <c r="CI361" s="123"/>
      <c r="CJ361" s="123"/>
      <c r="CK361" s="123"/>
      <c r="CL361" s="123"/>
      <c r="CM361" s="123"/>
      <c r="CN361" s="123"/>
      <c r="CO361" s="123"/>
      <c r="CP361" s="123"/>
      <c r="CQ361" s="123"/>
      <c r="CR361" s="123"/>
      <c r="CS361" s="123"/>
      <c r="CT361" s="123"/>
      <c r="CU361" s="123"/>
      <c r="CV361" s="123"/>
      <c r="CW361" s="123"/>
      <c r="CX361" s="123"/>
      <c r="CY361" s="123"/>
      <c r="CZ361" s="123"/>
      <c r="DA361" s="123"/>
      <c r="DB361" s="123"/>
    </row>
    <row r="362" spans="1:106" ht="24" customHeight="1" x14ac:dyDescent="0.15">
      <c r="A362" s="104">
        <v>361</v>
      </c>
      <c r="B362" s="236"/>
      <c r="C362" s="265"/>
      <c r="D362" s="306" t="s">
        <v>210</v>
      </c>
      <c r="E362" s="96" t="s">
        <v>323</v>
      </c>
      <c r="F362" s="307" t="s">
        <v>211</v>
      </c>
      <c r="G362" s="123" t="s">
        <v>31</v>
      </c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  <c r="W362" s="123"/>
      <c r="X362" s="123"/>
      <c r="Y362" s="123"/>
      <c r="Z362" s="123"/>
      <c r="AA362" s="123"/>
      <c r="AB362" s="123"/>
      <c r="AC362" s="123"/>
      <c r="AD362" s="123"/>
      <c r="AE362" s="123"/>
      <c r="AF362" s="123"/>
      <c r="AG362" s="123"/>
      <c r="AH362" s="123"/>
      <c r="AI362" s="123"/>
      <c r="AJ362" s="123"/>
      <c r="AK362" s="123"/>
      <c r="AL362" s="123"/>
      <c r="AM362" s="123"/>
      <c r="AN362" s="123"/>
      <c r="AO362" s="123"/>
      <c r="AP362" s="123"/>
      <c r="AQ362" s="123"/>
      <c r="AR362" s="123"/>
      <c r="AS362" s="123"/>
      <c r="AT362" s="123"/>
      <c r="AU362" s="123"/>
      <c r="AV362" s="123"/>
      <c r="AW362" s="123"/>
      <c r="AX362" s="123"/>
      <c r="AY362" s="123"/>
      <c r="AZ362" s="123"/>
      <c r="BA362" s="123"/>
      <c r="BB362" s="123"/>
      <c r="BC362" s="123"/>
      <c r="BD362" s="123"/>
      <c r="BE362" s="123"/>
      <c r="BF362" s="123"/>
      <c r="BG362" s="123"/>
      <c r="BH362" s="123"/>
      <c r="BI362" s="123"/>
      <c r="BJ362" s="123"/>
      <c r="BK362" s="123"/>
      <c r="BL362" s="123"/>
      <c r="BM362" s="123"/>
      <c r="BN362" s="123"/>
      <c r="BO362" s="123"/>
      <c r="BP362" s="123"/>
      <c r="BQ362" s="123"/>
      <c r="BR362" s="123"/>
      <c r="BS362" s="123"/>
      <c r="BT362" s="123"/>
      <c r="BU362" s="123"/>
      <c r="BV362" s="123"/>
      <c r="BW362" s="123"/>
      <c r="BX362" s="123"/>
      <c r="BY362" s="123"/>
      <c r="BZ362" s="123"/>
      <c r="CA362" s="123"/>
      <c r="CB362" s="123"/>
      <c r="CC362" s="123"/>
      <c r="CD362" s="123"/>
      <c r="CE362" s="123"/>
      <c r="CF362" s="123"/>
      <c r="CG362" s="123"/>
      <c r="CH362" s="123"/>
      <c r="CI362" s="123"/>
      <c r="CJ362" s="123"/>
      <c r="CK362" s="123"/>
      <c r="CL362" s="123"/>
      <c r="CM362" s="123"/>
      <c r="CN362" s="123"/>
      <c r="CO362" s="123"/>
      <c r="CP362" s="123"/>
      <c r="CQ362" s="123"/>
      <c r="CR362" s="123"/>
      <c r="CS362" s="123"/>
      <c r="CT362" s="123"/>
      <c r="CU362" s="123"/>
      <c r="CV362" s="123"/>
      <c r="CW362" s="123"/>
      <c r="CX362" s="123"/>
      <c r="CY362" s="123"/>
      <c r="CZ362" s="123"/>
      <c r="DA362" s="123"/>
      <c r="DB362" s="123"/>
    </row>
    <row r="363" spans="1:106" ht="13.5" customHeight="1" x14ac:dyDescent="0.15">
      <c r="A363" s="104">
        <v>362</v>
      </c>
      <c r="B363" s="236"/>
      <c r="C363" s="265"/>
      <c r="D363" s="267"/>
      <c r="E363" s="96" t="s">
        <v>324</v>
      </c>
      <c r="F363" s="308"/>
      <c r="G363" s="123"/>
      <c r="H363" s="123" t="s">
        <v>31</v>
      </c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  <c r="X363" s="123"/>
      <c r="Y363" s="123"/>
      <c r="Z363" s="123"/>
      <c r="AA363" s="123"/>
      <c r="AB363" s="123"/>
      <c r="AC363" s="123"/>
      <c r="AD363" s="123"/>
      <c r="AE363" s="123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123"/>
      <c r="AP363" s="123"/>
      <c r="AQ363" s="123"/>
      <c r="AR363" s="123"/>
      <c r="AS363" s="123"/>
      <c r="AT363" s="123"/>
      <c r="AU363" s="123"/>
      <c r="AV363" s="123"/>
      <c r="AW363" s="123"/>
      <c r="AX363" s="123"/>
      <c r="AY363" s="123"/>
      <c r="AZ363" s="123"/>
      <c r="BA363" s="123"/>
      <c r="BB363" s="123"/>
      <c r="BC363" s="123"/>
      <c r="BD363" s="123"/>
      <c r="BE363" s="123"/>
      <c r="BF363" s="123"/>
      <c r="BG363" s="123"/>
      <c r="BH363" s="123"/>
      <c r="BI363" s="123"/>
      <c r="BJ363" s="123"/>
      <c r="BK363" s="123"/>
      <c r="BL363" s="123"/>
      <c r="BM363" s="123"/>
      <c r="BN363" s="123"/>
      <c r="BO363" s="123"/>
      <c r="BP363" s="123"/>
      <c r="BQ363" s="123"/>
      <c r="BR363" s="123"/>
      <c r="BS363" s="123"/>
      <c r="BT363" s="123"/>
      <c r="BU363" s="123"/>
      <c r="BV363" s="123"/>
      <c r="BW363" s="123"/>
      <c r="BX363" s="123"/>
      <c r="BY363" s="123"/>
      <c r="BZ363" s="123"/>
      <c r="CA363" s="123"/>
      <c r="CB363" s="123"/>
      <c r="CC363" s="123"/>
      <c r="CD363" s="123"/>
      <c r="CE363" s="123"/>
      <c r="CF363" s="123"/>
      <c r="CG363" s="123"/>
      <c r="CH363" s="123"/>
      <c r="CI363" s="123"/>
      <c r="CJ363" s="123"/>
      <c r="CK363" s="123"/>
      <c r="CL363" s="123"/>
      <c r="CM363" s="123"/>
      <c r="CN363" s="123"/>
      <c r="CO363" s="123"/>
      <c r="CP363" s="123"/>
      <c r="CQ363" s="123"/>
      <c r="CR363" s="123"/>
      <c r="CS363" s="123"/>
      <c r="CT363" s="123"/>
      <c r="CU363" s="123"/>
      <c r="CV363" s="123"/>
      <c r="CW363" s="123"/>
      <c r="CX363" s="123"/>
      <c r="CY363" s="123"/>
      <c r="CZ363" s="123"/>
      <c r="DA363" s="123"/>
      <c r="DB363" s="123"/>
    </row>
    <row r="364" spans="1:106" ht="51" customHeight="1" x14ac:dyDescent="0.15">
      <c r="A364" s="104">
        <v>363</v>
      </c>
      <c r="B364" s="236"/>
      <c r="C364" s="266"/>
      <c r="D364" s="168" t="s">
        <v>63</v>
      </c>
      <c r="E364" s="299"/>
      <c r="F364" s="112" t="s">
        <v>726</v>
      </c>
      <c r="G364" s="16" t="s">
        <v>621</v>
      </c>
      <c r="H364" s="16" t="s">
        <v>571</v>
      </c>
      <c r="I364" s="16" t="s">
        <v>639</v>
      </c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</row>
    <row r="365" spans="1:106" x14ac:dyDescent="0.15">
      <c r="A365" s="104">
        <v>364</v>
      </c>
      <c r="B365" s="236"/>
      <c r="C365" s="194" t="s">
        <v>212</v>
      </c>
      <c r="D365" s="309" t="s">
        <v>782</v>
      </c>
      <c r="E365" s="310"/>
      <c r="F365" s="110" t="s">
        <v>142</v>
      </c>
      <c r="G365" s="124" t="s">
        <v>31</v>
      </c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  <c r="T365" s="124"/>
      <c r="U365" s="124"/>
      <c r="V365" s="124"/>
      <c r="W365" s="124"/>
      <c r="X365" s="124"/>
      <c r="Y365" s="124"/>
      <c r="Z365" s="124"/>
      <c r="AA365" s="124"/>
      <c r="AB365" s="124"/>
      <c r="AC365" s="124"/>
      <c r="AD365" s="124"/>
      <c r="AE365" s="124"/>
      <c r="AF365" s="124"/>
      <c r="AG365" s="124"/>
      <c r="AH365" s="124"/>
      <c r="AI365" s="124"/>
      <c r="AJ365" s="124"/>
      <c r="AK365" s="124"/>
      <c r="AL365" s="124"/>
      <c r="AM365" s="124"/>
      <c r="AN365" s="124"/>
      <c r="AO365" s="124"/>
      <c r="AP365" s="124"/>
      <c r="AQ365" s="124"/>
      <c r="AR365" s="124"/>
      <c r="AS365" s="124"/>
      <c r="AT365" s="124"/>
      <c r="AU365" s="124"/>
      <c r="AV365" s="124"/>
      <c r="AW365" s="124"/>
      <c r="AX365" s="124"/>
      <c r="AY365" s="124"/>
      <c r="AZ365" s="124"/>
      <c r="BA365" s="124"/>
      <c r="BB365" s="124"/>
      <c r="BC365" s="124"/>
      <c r="BD365" s="124"/>
      <c r="BE365" s="124"/>
      <c r="BF365" s="124"/>
      <c r="BG365" s="124"/>
      <c r="BH365" s="124"/>
      <c r="BI365" s="124"/>
      <c r="BJ365" s="124"/>
      <c r="BK365" s="124"/>
      <c r="BL365" s="124"/>
      <c r="BM365" s="124"/>
      <c r="BN365" s="124"/>
      <c r="BO365" s="124"/>
      <c r="BP365" s="124"/>
      <c r="BQ365" s="124"/>
      <c r="BR365" s="124"/>
      <c r="BS365" s="124"/>
      <c r="BT365" s="124"/>
      <c r="BU365" s="124"/>
      <c r="BV365" s="124"/>
      <c r="BW365" s="124"/>
      <c r="BX365" s="124"/>
      <c r="BY365" s="124"/>
      <c r="BZ365" s="124"/>
      <c r="CA365" s="124"/>
      <c r="CB365" s="124"/>
      <c r="CC365" s="124"/>
      <c r="CD365" s="124"/>
      <c r="CE365" s="124"/>
      <c r="CF365" s="124"/>
      <c r="CG365" s="124"/>
      <c r="CH365" s="124"/>
      <c r="CI365" s="124"/>
      <c r="CJ365" s="124"/>
      <c r="CK365" s="124"/>
      <c r="CL365" s="124"/>
      <c r="CM365" s="124"/>
      <c r="CN365" s="124"/>
      <c r="CO365" s="124"/>
      <c r="CP365" s="124"/>
      <c r="CQ365" s="124"/>
      <c r="CR365" s="124"/>
      <c r="CS365" s="124"/>
      <c r="CT365" s="124"/>
      <c r="CU365" s="124"/>
      <c r="CV365" s="124"/>
      <c r="CW365" s="124"/>
      <c r="CX365" s="124"/>
      <c r="CY365" s="124"/>
      <c r="CZ365" s="124"/>
      <c r="DA365" s="124"/>
      <c r="DB365" s="124"/>
    </row>
    <row r="366" spans="1:106" x14ac:dyDescent="0.15">
      <c r="A366" s="104">
        <v>365</v>
      </c>
      <c r="B366" s="236"/>
      <c r="C366" s="195"/>
      <c r="D366" s="311" t="s">
        <v>783</v>
      </c>
      <c r="E366" s="312"/>
      <c r="F366" s="111" t="s">
        <v>142</v>
      </c>
      <c r="G366" s="123"/>
      <c r="H366" s="123" t="s">
        <v>31</v>
      </c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  <c r="Y366" s="123"/>
      <c r="Z366" s="123"/>
      <c r="AA366" s="123"/>
      <c r="AB366" s="123"/>
      <c r="AC366" s="123"/>
      <c r="AD366" s="123"/>
      <c r="AE366" s="123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123"/>
      <c r="AP366" s="123"/>
      <c r="AQ366" s="123"/>
      <c r="AR366" s="123"/>
      <c r="AS366" s="123"/>
      <c r="AT366" s="123"/>
      <c r="AU366" s="123"/>
      <c r="AV366" s="123"/>
      <c r="AW366" s="123"/>
      <c r="AX366" s="123"/>
      <c r="AY366" s="123"/>
      <c r="AZ366" s="123"/>
      <c r="BA366" s="123"/>
      <c r="BB366" s="123"/>
      <c r="BC366" s="123"/>
      <c r="BD366" s="123"/>
      <c r="BE366" s="123"/>
      <c r="BF366" s="123"/>
      <c r="BG366" s="123"/>
      <c r="BH366" s="123"/>
      <c r="BI366" s="123"/>
      <c r="BJ366" s="123"/>
      <c r="BK366" s="123"/>
      <c r="BL366" s="123"/>
      <c r="BM366" s="123"/>
      <c r="BN366" s="123"/>
      <c r="BO366" s="123"/>
      <c r="BP366" s="123"/>
      <c r="BQ366" s="123"/>
      <c r="BR366" s="123"/>
      <c r="BS366" s="123"/>
      <c r="BT366" s="123"/>
      <c r="BU366" s="123"/>
      <c r="BV366" s="123"/>
      <c r="BW366" s="123"/>
      <c r="BX366" s="123"/>
      <c r="BY366" s="123"/>
      <c r="BZ366" s="123"/>
      <c r="CA366" s="123"/>
      <c r="CB366" s="123"/>
      <c r="CC366" s="123"/>
      <c r="CD366" s="123"/>
      <c r="CE366" s="123"/>
      <c r="CF366" s="123"/>
      <c r="CG366" s="123"/>
      <c r="CH366" s="123"/>
      <c r="CI366" s="123"/>
      <c r="CJ366" s="123"/>
      <c r="CK366" s="123"/>
      <c r="CL366" s="123"/>
      <c r="CM366" s="123"/>
      <c r="CN366" s="123"/>
      <c r="CO366" s="123"/>
      <c r="CP366" s="123"/>
      <c r="CQ366" s="123"/>
      <c r="CR366" s="123"/>
      <c r="CS366" s="123"/>
      <c r="CT366" s="123"/>
      <c r="CU366" s="123"/>
      <c r="CV366" s="123"/>
      <c r="CW366" s="123"/>
      <c r="CX366" s="123"/>
      <c r="CY366" s="123"/>
      <c r="CZ366" s="123"/>
      <c r="DA366" s="123"/>
      <c r="DB366" s="123"/>
    </row>
    <row r="367" spans="1:106" ht="51" customHeight="1" x14ac:dyDescent="0.15">
      <c r="A367" s="104">
        <v>366</v>
      </c>
      <c r="B367" s="236"/>
      <c r="C367" s="196"/>
      <c r="D367" s="168" t="s">
        <v>63</v>
      </c>
      <c r="E367" s="299"/>
      <c r="F367" s="113" t="s">
        <v>726</v>
      </c>
      <c r="G367" s="16" t="s">
        <v>757</v>
      </c>
      <c r="H367" s="16" t="s">
        <v>764</v>
      </c>
      <c r="I367" s="16" t="s">
        <v>765</v>
      </c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</row>
    <row r="368" spans="1:106" x14ac:dyDescent="0.15">
      <c r="A368" s="104">
        <v>367</v>
      </c>
      <c r="B368" s="236"/>
      <c r="C368" s="249" t="s">
        <v>213</v>
      </c>
      <c r="D368" s="309" t="s">
        <v>782</v>
      </c>
      <c r="E368" s="310"/>
      <c r="F368" s="110" t="s">
        <v>142</v>
      </c>
      <c r="G368" s="124"/>
      <c r="H368" s="124" t="s">
        <v>31</v>
      </c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  <c r="U368" s="124"/>
      <c r="V368" s="124"/>
      <c r="W368" s="124"/>
      <c r="X368" s="124"/>
      <c r="Y368" s="124"/>
      <c r="Z368" s="124"/>
      <c r="AA368" s="124"/>
      <c r="AB368" s="124"/>
      <c r="AC368" s="124"/>
      <c r="AD368" s="124"/>
      <c r="AE368" s="124"/>
      <c r="AF368" s="124"/>
      <c r="AG368" s="124"/>
      <c r="AH368" s="124"/>
      <c r="AI368" s="124"/>
      <c r="AJ368" s="124"/>
      <c r="AK368" s="124"/>
      <c r="AL368" s="124"/>
      <c r="AM368" s="124"/>
      <c r="AN368" s="124"/>
      <c r="AO368" s="124"/>
      <c r="AP368" s="124"/>
      <c r="AQ368" s="124"/>
      <c r="AR368" s="124"/>
      <c r="AS368" s="124"/>
      <c r="AT368" s="124"/>
      <c r="AU368" s="124"/>
      <c r="AV368" s="124"/>
      <c r="AW368" s="124"/>
      <c r="AX368" s="124"/>
      <c r="AY368" s="124"/>
      <c r="AZ368" s="124"/>
      <c r="BA368" s="124"/>
      <c r="BB368" s="124"/>
      <c r="BC368" s="124"/>
      <c r="BD368" s="124"/>
      <c r="BE368" s="124"/>
      <c r="BF368" s="124"/>
      <c r="BG368" s="124"/>
      <c r="BH368" s="124"/>
      <c r="BI368" s="124"/>
      <c r="BJ368" s="124"/>
      <c r="BK368" s="124"/>
      <c r="BL368" s="124"/>
      <c r="BM368" s="124"/>
      <c r="BN368" s="124"/>
      <c r="BO368" s="124"/>
      <c r="BP368" s="124"/>
      <c r="BQ368" s="124"/>
      <c r="BR368" s="124"/>
      <c r="BS368" s="124"/>
      <c r="BT368" s="124"/>
      <c r="BU368" s="124"/>
      <c r="BV368" s="124"/>
      <c r="BW368" s="124"/>
      <c r="BX368" s="124"/>
      <c r="BY368" s="124"/>
      <c r="BZ368" s="124"/>
      <c r="CA368" s="124"/>
      <c r="CB368" s="124"/>
      <c r="CC368" s="124"/>
      <c r="CD368" s="124"/>
      <c r="CE368" s="124"/>
      <c r="CF368" s="124"/>
      <c r="CG368" s="124"/>
      <c r="CH368" s="124"/>
      <c r="CI368" s="124"/>
      <c r="CJ368" s="124"/>
      <c r="CK368" s="124"/>
      <c r="CL368" s="124"/>
      <c r="CM368" s="124"/>
      <c r="CN368" s="124"/>
      <c r="CO368" s="124"/>
      <c r="CP368" s="124"/>
      <c r="CQ368" s="124"/>
      <c r="CR368" s="124"/>
      <c r="CS368" s="124"/>
      <c r="CT368" s="124"/>
      <c r="CU368" s="124"/>
      <c r="CV368" s="124"/>
      <c r="CW368" s="124"/>
      <c r="CX368" s="124"/>
      <c r="CY368" s="124"/>
      <c r="CZ368" s="124"/>
      <c r="DA368" s="124"/>
      <c r="DB368" s="124"/>
    </row>
    <row r="369" spans="1:106" x14ac:dyDescent="0.15">
      <c r="A369" s="104">
        <v>368</v>
      </c>
      <c r="B369" s="236"/>
      <c r="C369" s="250"/>
      <c r="D369" s="313" t="s">
        <v>783</v>
      </c>
      <c r="E369" s="314"/>
      <c r="F369" s="111" t="s">
        <v>142</v>
      </c>
      <c r="G369" s="123" t="s">
        <v>31</v>
      </c>
      <c r="H369" s="123"/>
      <c r="I369" s="123" t="s">
        <v>639</v>
      </c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  <c r="X369" s="123"/>
      <c r="Y369" s="123"/>
      <c r="Z369" s="123"/>
      <c r="AA369" s="123"/>
      <c r="AB369" s="123"/>
      <c r="AC369" s="123"/>
      <c r="AD369" s="123"/>
      <c r="AE369" s="123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123"/>
      <c r="AP369" s="123"/>
      <c r="AQ369" s="123"/>
      <c r="AR369" s="123"/>
      <c r="AS369" s="123"/>
      <c r="AT369" s="123"/>
      <c r="AU369" s="123"/>
      <c r="AV369" s="123"/>
      <c r="AW369" s="123"/>
      <c r="AX369" s="123"/>
      <c r="AY369" s="123"/>
      <c r="AZ369" s="123"/>
      <c r="BA369" s="123"/>
      <c r="BB369" s="123"/>
      <c r="BC369" s="123"/>
      <c r="BD369" s="123"/>
      <c r="BE369" s="123"/>
      <c r="BF369" s="123"/>
      <c r="BG369" s="123"/>
      <c r="BH369" s="123"/>
      <c r="BI369" s="123"/>
      <c r="BJ369" s="123"/>
      <c r="BK369" s="123"/>
      <c r="BL369" s="123"/>
      <c r="BM369" s="123"/>
      <c r="BN369" s="123"/>
      <c r="BO369" s="123"/>
      <c r="BP369" s="123"/>
      <c r="BQ369" s="123"/>
      <c r="BR369" s="123"/>
      <c r="BS369" s="123"/>
      <c r="BT369" s="123"/>
      <c r="BU369" s="123"/>
      <c r="BV369" s="123"/>
      <c r="BW369" s="123"/>
      <c r="BX369" s="123"/>
      <c r="BY369" s="123"/>
      <c r="BZ369" s="123"/>
      <c r="CA369" s="123"/>
      <c r="CB369" s="123"/>
      <c r="CC369" s="123"/>
      <c r="CD369" s="123"/>
      <c r="CE369" s="123"/>
      <c r="CF369" s="123"/>
      <c r="CG369" s="123"/>
      <c r="CH369" s="123"/>
      <c r="CI369" s="123"/>
      <c r="CJ369" s="123"/>
      <c r="CK369" s="123"/>
      <c r="CL369" s="123"/>
      <c r="CM369" s="123"/>
      <c r="CN369" s="123"/>
      <c r="CO369" s="123"/>
      <c r="CP369" s="123"/>
      <c r="CQ369" s="123"/>
      <c r="CR369" s="123"/>
      <c r="CS369" s="123"/>
      <c r="CT369" s="123"/>
      <c r="CU369" s="123"/>
      <c r="CV369" s="123"/>
      <c r="CW369" s="123"/>
      <c r="CX369" s="123"/>
      <c r="CY369" s="123"/>
      <c r="CZ369" s="123"/>
      <c r="DA369" s="123"/>
      <c r="DB369" s="123"/>
    </row>
    <row r="370" spans="1:106" ht="51" customHeight="1" x14ac:dyDescent="0.15">
      <c r="A370" s="104">
        <v>369</v>
      </c>
      <c r="B370" s="236"/>
      <c r="C370" s="251"/>
      <c r="D370" s="168" t="s">
        <v>63</v>
      </c>
      <c r="E370" s="299"/>
      <c r="F370" s="113" t="s">
        <v>726</v>
      </c>
      <c r="G370" s="16" t="s">
        <v>622</v>
      </c>
      <c r="H370" s="16" t="s">
        <v>572</v>
      </c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</row>
    <row r="371" spans="1:106" ht="13.5" customHeight="1" x14ac:dyDescent="0.15">
      <c r="A371" s="104">
        <v>370</v>
      </c>
      <c r="B371" s="235" t="s">
        <v>214</v>
      </c>
      <c r="C371" s="191" t="s">
        <v>215</v>
      </c>
      <c r="D371" s="198" t="s">
        <v>185</v>
      </c>
      <c r="E371" s="181"/>
      <c r="F371" s="259" t="s">
        <v>30</v>
      </c>
      <c r="G371" s="124" t="s">
        <v>31</v>
      </c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  <c r="S371" s="124"/>
      <c r="T371" s="124"/>
      <c r="U371" s="124"/>
      <c r="V371" s="124"/>
      <c r="W371" s="124"/>
      <c r="X371" s="124"/>
      <c r="Y371" s="124"/>
      <c r="Z371" s="124"/>
      <c r="AA371" s="124"/>
      <c r="AB371" s="124"/>
      <c r="AC371" s="124"/>
      <c r="AD371" s="124"/>
      <c r="AE371" s="124"/>
      <c r="AF371" s="124"/>
      <c r="AG371" s="124"/>
      <c r="AH371" s="124"/>
      <c r="AI371" s="124"/>
      <c r="AJ371" s="124"/>
      <c r="AK371" s="124"/>
      <c r="AL371" s="124"/>
      <c r="AM371" s="124"/>
      <c r="AN371" s="124"/>
      <c r="AO371" s="124"/>
      <c r="AP371" s="124"/>
      <c r="AQ371" s="124"/>
      <c r="AR371" s="124"/>
      <c r="AS371" s="124"/>
      <c r="AT371" s="124"/>
      <c r="AU371" s="124"/>
      <c r="AV371" s="124"/>
      <c r="AW371" s="124"/>
      <c r="AX371" s="124"/>
      <c r="AY371" s="124"/>
      <c r="AZ371" s="124"/>
      <c r="BA371" s="124"/>
      <c r="BB371" s="124"/>
      <c r="BC371" s="124"/>
      <c r="BD371" s="124"/>
      <c r="BE371" s="124"/>
      <c r="BF371" s="124"/>
      <c r="BG371" s="124"/>
      <c r="BH371" s="124"/>
      <c r="BI371" s="124"/>
      <c r="BJ371" s="124"/>
      <c r="BK371" s="124"/>
      <c r="BL371" s="124"/>
      <c r="BM371" s="124"/>
      <c r="BN371" s="124"/>
      <c r="BO371" s="124"/>
      <c r="BP371" s="124"/>
      <c r="BQ371" s="124"/>
      <c r="BR371" s="124"/>
      <c r="BS371" s="124"/>
      <c r="BT371" s="124"/>
      <c r="BU371" s="124"/>
      <c r="BV371" s="124"/>
      <c r="BW371" s="124"/>
      <c r="BX371" s="124"/>
      <c r="BY371" s="124"/>
      <c r="BZ371" s="124"/>
      <c r="CA371" s="124"/>
      <c r="CB371" s="124"/>
      <c r="CC371" s="124"/>
      <c r="CD371" s="124"/>
      <c r="CE371" s="124"/>
      <c r="CF371" s="124"/>
      <c r="CG371" s="124"/>
      <c r="CH371" s="124"/>
      <c r="CI371" s="124"/>
      <c r="CJ371" s="124"/>
      <c r="CK371" s="124"/>
      <c r="CL371" s="124"/>
      <c r="CM371" s="124"/>
      <c r="CN371" s="124"/>
      <c r="CO371" s="124"/>
      <c r="CP371" s="124"/>
      <c r="CQ371" s="124"/>
      <c r="CR371" s="124"/>
      <c r="CS371" s="124"/>
      <c r="CT371" s="124"/>
      <c r="CU371" s="124"/>
      <c r="CV371" s="124"/>
      <c r="CW371" s="124"/>
      <c r="CX371" s="124"/>
      <c r="CY371" s="124"/>
      <c r="CZ371" s="124"/>
      <c r="DA371" s="124"/>
      <c r="DB371" s="124"/>
    </row>
    <row r="372" spans="1:106" x14ac:dyDescent="0.15">
      <c r="A372" s="104">
        <v>371</v>
      </c>
      <c r="B372" s="236"/>
      <c r="C372" s="192"/>
      <c r="D372" s="278" t="s">
        <v>186</v>
      </c>
      <c r="E372" s="247"/>
      <c r="F372" s="205"/>
      <c r="G372" s="123"/>
      <c r="H372" s="123" t="s">
        <v>31</v>
      </c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123"/>
      <c r="X372" s="123"/>
      <c r="Y372" s="123"/>
      <c r="Z372" s="123"/>
      <c r="AA372" s="123"/>
      <c r="AB372" s="123"/>
      <c r="AC372" s="123"/>
      <c r="AD372" s="123"/>
      <c r="AE372" s="123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123"/>
      <c r="AP372" s="123"/>
      <c r="AQ372" s="123"/>
      <c r="AR372" s="123"/>
      <c r="AS372" s="123"/>
      <c r="AT372" s="123"/>
      <c r="AU372" s="123"/>
      <c r="AV372" s="123"/>
      <c r="AW372" s="123"/>
      <c r="AX372" s="123"/>
      <c r="AY372" s="123"/>
      <c r="AZ372" s="123"/>
      <c r="BA372" s="123"/>
      <c r="BB372" s="123"/>
      <c r="BC372" s="123"/>
      <c r="BD372" s="123"/>
      <c r="BE372" s="123"/>
      <c r="BF372" s="123"/>
      <c r="BG372" s="123"/>
      <c r="BH372" s="123"/>
      <c r="BI372" s="123"/>
      <c r="BJ372" s="123"/>
      <c r="BK372" s="123"/>
      <c r="BL372" s="123"/>
      <c r="BM372" s="123"/>
      <c r="BN372" s="123"/>
      <c r="BO372" s="123"/>
      <c r="BP372" s="123"/>
      <c r="BQ372" s="123"/>
      <c r="BR372" s="123"/>
      <c r="BS372" s="123"/>
      <c r="BT372" s="123"/>
      <c r="BU372" s="123"/>
      <c r="BV372" s="123"/>
      <c r="BW372" s="123"/>
      <c r="BX372" s="123"/>
      <c r="BY372" s="123"/>
      <c r="BZ372" s="123"/>
      <c r="CA372" s="123"/>
      <c r="CB372" s="123"/>
      <c r="CC372" s="123"/>
      <c r="CD372" s="123"/>
      <c r="CE372" s="123"/>
      <c r="CF372" s="123"/>
      <c r="CG372" s="123"/>
      <c r="CH372" s="123"/>
      <c r="CI372" s="123"/>
      <c r="CJ372" s="123"/>
      <c r="CK372" s="123"/>
      <c r="CL372" s="123"/>
      <c r="CM372" s="123"/>
      <c r="CN372" s="123"/>
      <c r="CO372" s="123"/>
      <c r="CP372" s="123"/>
      <c r="CQ372" s="123"/>
      <c r="CR372" s="123"/>
      <c r="CS372" s="123"/>
      <c r="CT372" s="123"/>
      <c r="CU372" s="123"/>
      <c r="CV372" s="123"/>
      <c r="CW372" s="123"/>
      <c r="CX372" s="123"/>
      <c r="CY372" s="123"/>
      <c r="CZ372" s="123"/>
      <c r="DA372" s="123"/>
      <c r="DB372" s="123"/>
    </row>
    <row r="373" spans="1:106" ht="13.5" customHeight="1" x14ac:dyDescent="0.15">
      <c r="A373" s="104">
        <v>372</v>
      </c>
      <c r="B373" s="236"/>
      <c r="C373" s="192"/>
      <c r="D373" s="206" t="s">
        <v>216</v>
      </c>
      <c r="E373" s="295"/>
      <c r="F373" s="294" t="s">
        <v>203</v>
      </c>
      <c r="G373" s="123" t="s">
        <v>31</v>
      </c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  <c r="X373" s="123"/>
      <c r="Y373" s="123"/>
      <c r="Z373" s="123"/>
      <c r="AA373" s="123"/>
      <c r="AB373" s="123"/>
      <c r="AC373" s="123"/>
      <c r="AD373" s="123"/>
      <c r="AE373" s="123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123"/>
      <c r="AP373" s="123"/>
      <c r="AQ373" s="123"/>
      <c r="AR373" s="123"/>
      <c r="AS373" s="123"/>
      <c r="AT373" s="123"/>
      <c r="AU373" s="123"/>
      <c r="AV373" s="123"/>
      <c r="AW373" s="123"/>
      <c r="AX373" s="123"/>
      <c r="AY373" s="123"/>
      <c r="AZ373" s="123"/>
      <c r="BA373" s="123"/>
      <c r="BB373" s="123"/>
      <c r="BC373" s="123"/>
      <c r="BD373" s="123"/>
      <c r="BE373" s="123"/>
      <c r="BF373" s="123"/>
      <c r="BG373" s="123"/>
      <c r="BH373" s="123"/>
      <c r="BI373" s="123"/>
      <c r="BJ373" s="123"/>
      <c r="BK373" s="123"/>
      <c r="BL373" s="123"/>
      <c r="BM373" s="123"/>
      <c r="BN373" s="123"/>
      <c r="BO373" s="123"/>
      <c r="BP373" s="123"/>
      <c r="BQ373" s="123"/>
      <c r="BR373" s="123"/>
      <c r="BS373" s="123"/>
      <c r="BT373" s="123"/>
      <c r="BU373" s="123"/>
      <c r="BV373" s="123"/>
      <c r="BW373" s="123"/>
      <c r="BX373" s="123"/>
      <c r="BY373" s="123"/>
      <c r="BZ373" s="123"/>
      <c r="CA373" s="123"/>
      <c r="CB373" s="123"/>
      <c r="CC373" s="123"/>
      <c r="CD373" s="123"/>
      <c r="CE373" s="123"/>
      <c r="CF373" s="123"/>
      <c r="CG373" s="123"/>
      <c r="CH373" s="123"/>
      <c r="CI373" s="123"/>
      <c r="CJ373" s="123"/>
      <c r="CK373" s="123"/>
      <c r="CL373" s="123"/>
      <c r="CM373" s="123"/>
      <c r="CN373" s="123"/>
      <c r="CO373" s="123"/>
      <c r="CP373" s="123"/>
      <c r="CQ373" s="123"/>
      <c r="CR373" s="123"/>
      <c r="CS373" s="123"/>
      <c r="CT373" s="123"/>
      <c r="CU373" s="123"/>
      <c r="CV373" s="123"/>
      <c r="CW373" s="123"/>
      <c r="CX373" s="123"/>
      <c r="CY373" s="123"/>
      <c r="CZ373" s="123"/>
      <c r="DA373" s="123"/>
      <c r="DB373" s="123"/>
    </row>
    <row r="374" spans="1:106" x14ac:dyDescent="0.15">
      <c r="A374" s="104">
        <v>373</v>
      </c>
      <c r="B374" s="236"/>
      <c r="C374" s="192"/>
      <c r="D374" s="206" t="s">
        <v>217</v>
      </c>
      <c r="E374" s="295"/>
      <c r="F374" s="294"/>
      <c r="G374" s="123"/>
      <c r="H374" s="123" t="s">
        <v>31</v>
      </c>
      <c r="I374" s="123" t="s">
        <v>703</v>
      </c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  <c r="X374" s="123"/>
      <c r="Y374" s="123"/>
      <c r="Z374" s="123"/>
      <c r="AA374" s="123"/>
      <c r="AB374" s="123"/>
      <c r="AC374" s="123"/>
      <c r="AD374" s="123"/>
      <c r="AE374" s="123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123"/>
      <c r="AP374" s="123"/>
      <c r="AQ374" s="123"/>
      <c r="AR374" s="123"/>
      <c r="AS374" s="123"/>
      <c r="AT374" s="123"/>
      <c r="AU374" s="123"/>
      <c r="AV374" s="123"/>
      <c r="AW374" s="123"/>
      <c r="AX374" s="123"/>
      <c r="AY374" s="123"/>
      <c r="AZ374" s="123"/>
      <c r="BA374" s="123"/>
      <c r="BB374" s="123"/>
      <c r="BC374" s="123"/>
      <c r="BD374" s="123"/>
      <c r="BE374" s="123"/>
      <c r="BF374" s="123"/>
      <c r="BG374" s="123"/>
      <c r="BH374" s="123"/>
      <c r="BI374" s="123"/>
      <c r="BJ374" s="123"/>
      <c r="BK374" s="123"/>
      <c r="BL374" s="123"/>
      <c r="BM374" s="123"/>
      <c r="BN374" s="123"/>
      <c r="BO374" s="123"/>
      <c r="BP374" s="123"/>
      <c r="BQ374" s="123"/>
      <c r="BR374" s="123"/>
      <c r="BS374" s="123"/>
      <c r="BT374" s="123"/>
      <c r="BU374" s="123"/>
      <c r="BV374" s="123"/>
      <c r="BW374" s="123"/>
      <c r="BX374" s="123"/>
      <c r="BY374" s="123"/>
      <c r="BZ374" s="123"/>
      <c r="CA374" s="123"/>
      <c r="CB374" s="123"/>
      <c r="CC374" s="123"/>
      <c r="CD374" s="123"/>
      <c r="CE374" s="123"/>
      <c r="CF374" s="123"/>
      <c r="CG374" s="123"/>
      <c r="CH374" s="123"/>
      <c r="CI374" s="123"/>
      <c r="CJ374" s="123"/>
      <c r="CK374" s="123"/>
      <c r="CL374" s="123"/>
      <c r="CM374" s="123"/>
      <c r="CN374" s="123"/>
      <c r="CO374" s="123"/>
      <c r="CP374" s="123"/>
      <c r="CQ374" s="123"/>
      <c r="CR374" s="123"/>
      <c r="CS374" s="123"/>
      <c r="CT374" s="123"/>
      <c r="CU374" s="123"/>
      <c r="CV374" s="123"/>
      <c r="CW374" s="123"/>
      <c r="CX374" s="123"/>
      <c r="CY374" s="123"/>
      <c r="CZ374" s="123"/>
      <c r="DA374" s="123"/>
      <c r="DB374" s="123"/>
    </row>
    <row r="375" spans="1:106" x14ac:dyDescent="0.15">
      <c r="A375" s="104">
        <v>374</v>
      </c>
      <c r="B375" s="236"/>
      <c r="C375" s="192"/>
      <c r="D375" s="206" t="s">
        <v>218</v>
      </c>
      <c r="E375" s="295"/>
      <c r="F375" s="294"/>
      <c r="G375" s="123" t="s">
        <v>31</v>
      </c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  <c r="X375" s="123"/>
      <c r="Y375" s="123"/>
      <c r="Z375" s="123"/>
      <c r="AA375" s="123"/>
      <c r="AB375" s="123"/>
      <c r="AC375" s="123"/>
      <c r="AD375" s="123"/>
      <c r="AE375" s="123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123"/>
      <c r="AP375" s="123"/>
      <c r="AQ375" s="123"/>
      <c r="AR375" s="123"/>
      <c r="AS375" s="123"/>
      <c r="AT375" s="123"/>
      <c r="AU375" s="123"/>
      <c r="AV375" s="123"/>
      <c r="AW375" s="123"/>
      <c r="AX375" s="123"/>
      <c r="AY375" s="123"/>
      <c r="AZ375" s="123"/>
      <c r="BA375" s="123"/>
      <c r="BB375" s="123"/>
      <c r="BC375" s="123"/>
      <c r="BD375" s="123"/>
      <c r="BE375" s="123"/>
      <c r="BF375" s="123"/>
      <c r="BG375" s="123"/>
      <c r="BH375" s="123"/>
      <c r="BI375" s="123"/>
      <c r="BJ375" s="123"/>
      <c r="BK375" s="123"/>
      <c r="BL375" s="123"/>
      <c r="BM375" s="123"/>
      <c r="BN375" s="123"/>
      <c r="BO375" s="123"/>
      <c r="BP375" s="123"/>
      <c r="BQ375" s="123"/>
      <c r="BR375" s="123"/>
      <c r="BS375" s="123"/>
      <c r="BT375" s="123"/>
      <c r="BU375" s="123"/>
      <c r="BV375" s="123"/>
      <c r="BW375" s="123"/>
      <c r="BX375" s="123"/>
      <c r="BY375" s="123"/>
      <c r="BZ375" s="123"/>
      <c r="CA375" s="123"/>
      <c r="CB375" s="123"/>
      <c r="CC375" s="123"/>
      <c r="CD375" s="123"/>
      <c r="CE375" s="123"/>
      <c r="CF375" s="123"/>
      <c r="CG375" s="123"/>
      <c r="CH375" s="123"/>
      <c r="CI375" s="123"/>
      <c r="CJ375" s="123"/>
      <c r="CK375" s="123"/>
      <c r="CL375" s="123"/>
      <c r="CM375" s="123"/>
      <c r="CN375" s="123"/>
      <c r="CO375" s="123"/>
      <c r="CP375" s="123"/>
      <c r="CQ375" s="123"/>
      <c r="CR375" s="123"/>
      <c r="CS375" s="123"/>
      <c r="CT375" s="123"/>
      <c r="CU375" s="123"/>
      <c r="CV375" s="123"/>
      <c r="CW375" s="123"/>
      <c r="CX375" s="123"/>
      <c r="CY375" s="123"/>
      <c r="CZ375" s="123"/>
      <c r="DA375" s="123"/>
      <c r="DB375" s="123"/>
    </row>
    <row r="376" spans="1:106" ht="51" customHeight="1" x14ac:dyDescent="0.15">
      <c r="A376" s="104">
        <v>375</v>
      </c>
      <c r="B376" s="236"/>
      <c r="C376" s="193"/>
      <c r="D376" s="168" t="s">
        <v>63</v>
      </c>
      <c r="E376" s="299"/>
      <c r="F376" s="113" t="s">
        <v>726</v>
      </c>
      <c r="G376" s="16" t="s">
        <v>623</v>
      </c>
      <c r="H376" s="16" t="s">
        <v>573</v>
      </c>
      <c r="I376" s="16" t="s">
        <v>704</v>
      </c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</row>
    <row r="377" spans="1:106" x14ac:dyDescent="0.15">
      <c r="A377" s="104">
        <v>376</v>
      </c>
      <c r="B377" s="236"/>
      <c r="C377" s="300" t="s">
        <v>219</v>
      </c>
      <c r="D377" s="285" t="s">
        <v>185</v>
      </c>
      <c r="E377" s="286"/>
      <c r="F377" s="259" t="s">
        <v>30</v>
      </c>
      <c r="G377" s="124"/>
      <c r="H377" s="124" t="s">
        <v>31</v>
      </c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  <c r="AA377" s="124"/>
      <c r="AB377" s="124"/>
      <c r="AC377" s="124"/>
      <c r="AD377" s="124"/>
      <c r="AE377" s="124"/>
      <c r="AF377" s="124"/>
      <c r="AG377" s="124"/>
      <c r="AH377" s="124"/>
      <c r="AI377" s="124"/>
      <c r="AJ377" s="124"/>
      <c r="AK377" s="124"/>
      <c r="AL377" s="124"/>
      <c r="AM377" s="124"/>
      <c r="AN377" s="124"/>
      <c r="AO377" s="124"/>
      <c r="AP377" s="124"/>
      <c r="AQ377" s="124"/>
      <c r="AR377" s="124"/>
      <c r="AS377" s="124"/>
      <c r="AT377" s="124"/>
      <c r="AU377" s="124"/>
      <c r="AV377" s="124"/>
      <c r="AW377" s="124"/>
      <c r="AX377" s="124"/>
      <c r="AY377" s="124"/>
      <c r="AZ377" s="124"/>
      <c r="BA377" s="124"/>
      <c r="BB377" s="124"/>
      <c r="BC377" s="124"/>
      <c r="BD377" s="124"/>
      <c r="BE377" s="124"/>
      <c r="BF377" s="124"/>
      <c r="BG377" s="124"/>
      <c r="BH377" s="124"/>
      <c r="BI377" s="124"/>
      <c r="BJ377" s="124"/>
      <c r="BK377" s="124"/>
      <c r="BL377" s="124"/>
      <c r="BM377" s="124"/>
      <c r="BN377" s="124"/>
      <c r="BO377" s="124"/>
      <c r="BP377" s="124"/>
      <c r="BQ377" s="124"/>
      <c r="BR377" s="124"/>
      <c r="BS377" s="124"/>
      <c r="BT377" s="124"/>
      <c r="BU377" s="124"/>
      <c r="BV377" s="124"/>
      <c r="BW377" s="124"/>
      <c r="BX377" s="124"/>
      <c r="BY377" s="124"/>
      <c r="BZ377" s="124"/>
      <c r="CA377" s="124"/>
      <c r="CB377" s="124"/>
      <c r="CC377" s="124"/>
      <c r="CD377" s="124"/>
      <c r="CE377" s="124"/>
      <c r="CF377" s="124"/>
      <c r="CG377" s="124"/>
      <c r="CH377" s="124"/>
      <c r="CI377" s="124"/>
      <c r="CJ377" s="124"/>
      <c r="CK377" s="124"/>
      <c r="CL377" s="124"/>
      <c r="CM377" s="124"/>
      <c r="CN377" s="124"/>
      <c r="CO377" s="124"/>
      <c r="CP377" s="124"/>
      <c r="CQ377" s="124"/>
      <c r="CR377" s="124"/>
      <c r="CS377" s="124"/>
      <c r="CT377" s="124"/>
      <c r="CU377" s="124"/>
      <c r="CV377" s="124"/>
      <c r="CW377" s="124"/>
      <c r="CX377" s="124"/>
      <c r="CY377" s="124"/>
      <c r="CZ377" s="124"/>
      <c r="DA377" s="124"/>
      <c r="DB377" s="124"/>
    </row>
    <row r="378" spans="1:106" x14ac:dyDescent="0.15">
      <c r="A378" s="104">
        <v>377</v>
      </c>
      <c r="B378" s="236"/>
      <c r="C378" s="301"/>
      <c r="D378" s="303" t="s">
        <v>186</v>
      </c>
      <c r="E378" s="304"/>
      <c r="F378" s="205"/>
      <c r="G378" s="123" t="s">
        <v>31</v>
      </c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  <c r="Z378" s="123"/>
      <c r="AA378" s="123"/>
      <c r="AB378" s="123"/>
      <c r="AC378" s="123"/>
      <c r="AD378" s="123"/>
      <c r="AE378" s="123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123"/>
      <c r="AP378" s="123"/>
      <c r="AQ378" s="123"/>
      <c r="AR378" s="123"/>
      <c r="AS378" s="123"/>
      <c r="AT378" s="123"/>
      <c r="AU378" s="123"/>
      <c r="AV378" s="123"/>
      <c r="AW378" s="123"/>
      <c r="AX378" s="123"/>
      <c r="AY378" s="123"/>
      <c r="AZ378" s="123"/>
      <c r="BA378" s="123"/>
      <c r="BB378" s="123"/>
      <c r="BC378" s="123"/>
      <c r="BD378" s="123"/>
      <c r="BE378" s="123"/>
      <c r="BF378" s="123"/>
      <c r="BG378" s="123"/>
      <c r="BH378" s="123"/>
      <c r="BI378" s="123"/>
      <c r="BJ378" s="123"/>
      <c r="BK378" s="123"/>
      <c r="BL378" s="123"/>
      <c r="BM378" s="123"/>
      <c r="BN378" s="123"/>
      <c r="BO378" s="123"/>
      <c r="BP378" s="123"/>
      <c r="BQ378" s="123"/>
      <c r="BR378" s="123"/>
      <c r="BS378" s="123"/>
      <c r="BT378" s="123"/>
      <c r="BU378" s="123"/>
      <c r="BV378" s="123"/>
      <c r="BW378" s="123"/>
      <c r="BX378" s="123"/>
      <c r="BY378" s="123"/>
      <c r="BZ378" s="123"/>
      <c r="CA378" s="123"/>
      <c r="CB378" s="123"/>
      <c r="CC378" s="123"/>
      <c r="CD378" s="123"/>
      <c r="CE378" s="123"/>
      <c r="CF378" s="123"/>
      <c r="CG378" s="123"/>
      <c r="CH378" s="123"/>
      <c r="CI378" s="123"/>
      <c r="CJ378" s="123"/>
      <c r="CK378" s="123"/>
      <c r="CL378" s="123"/>
      <c r="CM378" s="123"/>
      <c r="CN378" s="123"/>
      <c r="CO378" s="123"/>
      <c r="CP378" s="123"/>
      <c r="CQ378" s="123"/>
      <c r="CR378" s="123"/>
      <c r="CS378" s="123"/>
      <c r="CT378" s="123"/>
      <c r="CU378" s="123"/>
      <c r="CV378" s="123"/>
      <c r="CW378" s="123"/>
      <c r="CX378" s="123"/>
      <c r="CY378" s="123"/>
      <c r="CZ378" s="123"/>
      <c r="DA378" s="123"/>
      <c r="DB378" s="123"/>
    </row>
    <row r="379" spans="1:106" ht="13.5" customHeight="1" x14ac:dyDescent="0.15">
      <c r="A379" s="104">
        <v>378</v>
      </c>
      <c r="B379" s="236"/>
      <c r="C379" s="301"/>
      <c r="D379" s="305" t="s">
        <v>220</v>
      </c>
      <c r="E379" s="304"/>
      <c r="F379" s="294" t="s">
        <v>203</v>
      </c>
      <c r="G379" s="123" t="s">
        <v>31</v>
      </c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  <c r="Z379" s="123"/>
      <c r="AA379" s="123"/>
      <c r="AB379" s="123"/>
      <c r="AC379" s="123"/>
      <c r="AD379" s="123"/>
      <c r="AE379" s="123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123"/>
      <c r="AP379" s="123"/>
      <c r="AQ379" s="123"/>
      <c r="AR379" s="123"/>
      <c r="AS379" s="123"/>
      <c r="AT379" s="123"/>
      <c r="AU379" s="123"/>
      <c r="AV379" s="123"/>
      <c r="AW379" s="123"/>
      <c r="AX379" s="123"/>
      <c r="AY379" s="123"/>
      <c r="AZ379" s="123"/>
      <c r="BA379" s="123"/>
      <c r="BB379" s="123"/>
      <c r="BC379" s="123"/>
      <c r="BD379" s="123"/>
      <c r="BE379" s="123"/>
      <c r="BF379" s="123"/>
      <c r="BG379" s="123"/>
      <c r="BH379" s="123"/>
      <c r="BI379" s="123"/>
      <c r="BJ379" s="123"/>
      <c r="BK379" s="123"/>
      <c r="BL379" s="123"/>
      <c r="BM379" s="123"/>
      <c r="BN379" s="123"/>
      <c r="BO379" s="123"/>
      <c r="BP379" s="123"/>
      <c r="BQ379" s="123"/>
      <c r="BR379" s="123"/>
      <c r="BS379" s="123"/>
      <c r="BT379" s="123"/>
      <c r="BU379" s="123"/>
      <c r="BV379" s="123"/>
      <c r="BW379" s="123"/>
      <c r="BX379" s="123"/>
      <c r="BY379" s="123"/>
      <c r="BZ379" s="123"/>
      <c r="CA379" s="123"/>
      <c r="CB379" s="123"/>
      <c r="CC379" s="123"/>
      <c r="CD379" s="123"/>
      <c r="CE379" s="123"/>
      <c r="CF379" s="123"/>
      <c r="CG379" s="123"/>
      <c r="CH379" s="123"/>
      <c r="CI379" s="123"/>
      <c r="CJ379" s="123"/>
      <c r="CK379" s="123"/>
      <c r="CL379" s="123"/>
      <c r="CM379" s="123"/>
      <c r="CN379" s="123"/>
      <c r="CO379" s="123"/>
      <c r="CP379" s="123"/>
      <c r="CQ379" s="123"/>
      <c r="CR379" s="123"/>
      <c r="CS379" s="123"/>
      <c r="CT379" s="123"/>
      <c r="CU379" s="123"/>
      <c r="CV379" s="123"/>
      <c r="CW379" s="123"/>
      <c r="CX379" s="123"/>
      <c r="CY379" s="123"/>
      <c r="CZ379" s="123"/>
      <c r="DA379" s="123"/>
      <c r="DB379" s="123"/>
    </row>
    <row r="380" spans="1:106" x14ac:dyDescent="0.15">
      <c r="A380" s="104">
        <v>379</v>
      </c>
      <c r="B380" s="236"/>
      <c r="C380" s="301"/>
      <c r="D380" s="305" t="s">
        <v>221</v>
      </c>
      <c r="E380" s="304"/>
      <c r="F380" s="294"/>
      <c r="G380" s="123"/>
      <c r="H380" s="123" t="s">
        <v>31</v>
      </c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  <c r="W380" s="123"/>
      <c r="X380" s="123"/>
      <c r="Y380" s="123"/>
      <c r="Z380" s="123"/>
      <c r="AA380" s="123"/>
      <c r="AB380" s="123"/>
      <c r="AC380" s="123"/>
      <c r="AD380" s="123"/>
      <c r="AE380" s="123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123"/>
      <c r="AP380" s="123"/>
      <c r="AQ380" s="123"/>
      <c r="AR380" s="123"/>
      <c r="AS380" s="123"/>
      <c r="AT380" s="123"/>
      <c r="AU380" s="123"/>
      <c r="AV380" s="123"/>
      <c r="AW380" s="123"/>
      <c r="AX380" s="123"/>
      <c r="AY380" s="123"/>
      <c r="AZ380" s="123"/>
      <c r="BA380" s="123"/>
      <c r="BB380" s="123"/>
      <c r="BC380" s="123"/>
      <c r="BD380" s="123"/>
      <c r="BE380" s="123"/>
      <c r="BF380" s="123"/>
      <c r="BG380" s="123"/>
      <c r="BH380" s="123"/>
      <c r="BI380" s="123"/>
      <c r="BJ380" s="123"/>
      <c r="BK380" s="123"/>
      <c r="BL380" s="123"/>
      <c r="BM380" s="123"/>
      <c r="BN380" s="123"/>
      <c r="BO380" s="123"/>
      <c r="BP380" s="123"/>
      <c r="BQ380" s="123"/>
      <c r="BR380" s="123"/>
      <c r="BS380" s="123"/>
      <c r="BT380" s="123"/>
      <c r="BU380" s="123"/>
      <c r="BV380" s="123"/>
      <c r="BW380" s="123"/>
      <c r="BX380" s="123"/>
      <c r="BY380" s="123"/>
      <c r="BZ380" s="123"/>
      <c r="CA380" s="123"/>
      <c r="CB380" s="123"/>
      <c r="CC380" s="123"/>
      <c r="CD380" s="123"/>
      <c r="CE380" s="123"/>
      <c r="CF380" s="123"/>
      <c r="CG380" s="123"/>
      <c r="CH380" s="123"/>
      <c r="CI380" s="123"/>
      <c r="CJ380" s="123"/>
      <c r="CK380" s="123"/>
      <c r="CL380" s="123"/>
      <c r="CM380" s="123"/>
      <c r="CN380" s="123"/>
      <c r="CO380" s="123"/>
      <c r="CP380" s="123"/>
      <c r="CQ380" s="123"/>
      <c r="CR380" s="123"/>
      <c r="CS380" s="123"/>
      <c r="CT380" s="123"/>
      <c r="CU380" s="123"/>
      <c r="CV380" s="123"/>
      <c r="CW380" s="123"/>
      <c r="CX380" s="123"/>
      <c r="CY380" s="123"/>
      <c r="CZ380" s="123"/>
      <c r="DA380" s="123"/>
      <c r="DB380" s="123"/>
    </row>
    <row r="381" spans="1:106" x14ac:dyDescent="0.15">
      <c r="A381" s="104">
        <v>380</v>
      </c>
      <c r="B381" s="236"/>
      <c r="C381" s="301"/>
      <c r="D381" s="305" t="s">
        <v>147</v>
      </c>
      <c r="E381" s="304"/>
      <c r="F381" s="294"/>
      <c r="G381" s="123" t="s">
        <v>31</v>
      </c>
      <c r="H381" s="123"/>
      <c r="I381" s="123" t="s">
        <v>703</v>
      </c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  <c r="X381" s="123"/>
      <c r="Y381" s="123"/>
      <c r="Z381" s="123"/>
      <c r="AA381" s="123"/>
      <c r="AB381" s="123"/>
      <c r="AC381" s="123"/>
      <c r="AD381" s="123"/>
      <c r="AE381" s="123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123"/>
      <c r="AP381" s="123"/>
      <c r="AQ381" s="123"/>
      <c r="AR381" s="123"/>
      <c r="AS381" s="123"/>
      <c r="AT381" s="123"/>
      <c r="AU381" s="123"/>
      <c r="AV381" s="123"/>
      <c r="AW381" s="123"/>
      <c r="AX381" s="123"/>
      <c r="AY381" s="123"/>
      <c r="AZ381" s="123"/>
      <c r="BA381" s="123"/>
      <c r="BB381" s="123"/>
      <c r="BC381" s="123"/>
      <c r="BD381" s="123"/>
      <c r="BE381" s="123"/>
      <c r="BF381" s="123"/>
      <c r="BG381" s="123"/>
      <c r="BH381" s="123"/>
      <c r="BI381" s="123"/>
      <c r="BJ381" s="123"/>
      <c r="BK381" s="123"/>
      <c r="BL381" s="123"/>
      <c r="BM381" s="123"/>
      <c r="BN381" s="123"/>
      <c r="BO381" s="123"/>
      <c r="BP381" s="123"/>
      <c r="BQ381" s="123"/>
      <c r="BR381" s="123"/>
      <c r="BS381" s="123"/>
      <c r="BT381" s="123"/>
      <c r="BU381" s="123"/>
      <c r="BV381" s="123"/>
      <c r="BW381" s="123"/>
      <c r="BX381" s="123"/>
      <c r="BY381" s="123"/>
      <c r="BZ381" s="123"/>
      <c r="CA381" s="123"/>
      <c r="CB381" s="123"/>
      <c r="CC381" s="123"/>
      <c r="CD381" s="123"/>
      <c r="CE381" s="123"/>
      <c r="CF381" s="123"/>
      <c r="CG381" s="123"/>
      <c r="CH381" s="123"/>
      <c r="CI381" s="123"/>
      <c r="CJ381" s="123"/>
      <c r="CK381" s="123"/>
      <c r="CL381" s="123"/>
      <c r="CM381" s="123"/>
      <c r="CN381" s="123"/>
      <c r="CO381" s="123"/>
      <c r="CP381" s="123"/>
      <c r="CQ381" s="123"/>
      <c r="CR381" s="123"/>
      <c r="CS381" s="123"/>
      <c r="CT381" s="123"/>
      <c r="CU381" s="123"/>
      <c r="CV381" s="123"/>
      <c r="CW381" s="123"/>
      <c r="CX381" s="123"/>
      <c r="CY381" s="123"/>
      <c r="CZ381" s="123"/>
      <c r="DA381" s="123"/>
      <c r="DB381" s="123"/>
    </row>
    <row r="382" spans="1:106" x14ac:dyDescent="0.15">
      <c r="A382" s="104">
        <v>381</v>
      </c>
      <c r="B382" s="236"/>
      <c r="C382" s="301"/>
      <c r="D382" s="305" t="s">
        <v>222</v>
      </c>
      <c r="E382" s="304"/>
      <c r="F382" s="294"/>
      <c r="G382" s="123"/>
      <c r="H382" s="123" t="s">
        <v>31</v>
      </c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  <c r="Y382" s="123"/>
      <c r="Z382" s="123"/>
      <c r="AA382" s="123"/>
      <c r="AB382" s="123"/>
      <c r="AC382" s="123"/>
      <c r="AD382" s="123"/>
      <c r="AE382" s="123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123"/>
      <c r="AP382" s="123"/>
      <c r="AQ382" s="123"/>
      <c r="AR382" s="123"/>
      <c r="AS382" s="123"/>
      <c r="AT382" s="123"/>
      <c r="AU382" s="123"/>
      <c r="AV382" s="123"/>
      <c r="AW382" s="123"/>
      <c r="AX382" s="123"/>
      <c r="AY382" s="123"/>
      <c r="AZ382" s="123"/>
      <c r="BA382" s="123"/>
      <c r="BB382" s="123"/>
      <c r="BC382" s="123"/>
      <c r="BD382" s="123"/>
      <c r="BE382" s="123"/>
      <c r="BF382" s="123"/>
      <c r="BG382" s="123"/>
      <c r="BH382" s="123"/>
      <c r="BI382" s="123"/>
      <c r="BJ382" s="123"/>
      <c r="BK382" s="123"/>
      <c r="BL382" s="123"/>
      <c r="BM382" s="123"/>
      <c r="BN382" s="123"/>
      <c r="BO382" s="123"/>
      <c r="BP382" s="123"/>
      <c r="BQ382" s="123"/>
      <c r="BR382" s="123"/>
      <c r="BS382" s="123"/>
      <c r="BT382" s="123"/>
      <c r="BU382" s="123"/>
      <c r="BV382" s="123"/>
      <c r="BW382" s="123"/>
      <c r="BX382" s="123"/>
      <c r="BY382" s="123"/>
      <c r="BZ382" s="123"/>
      <c r="CA382" s="123"/>
      <c r="CB382" s="123"/>
      <c r="CC382" s="123"/>
      <c r="CD382" s="123"/>
      <c r="CE382" s="123"/>
      <c r="CF382" s="123"/>
      <c r="CG382" s="123"/>
      <c r="CH382" s="123"/>
      <c r="CI382" s="123"/>
      <c r="CJ382" s="123"/>
      <c r="CK382" s="123"/>
      <c r="CL382" s="123"/>
      <c r="CM382" s="123"/>
      <c r="CN382" s="123"/>
      <c r="CO382" s="123"/>
      <c r="CP382" s="123"/>
      <c r="CQ382" s="123"/>
      <c r="CR382" s="123"/>
      <c r="CS382" s="123"/>
      <c r="CT382" s="123"/>
      <c r="CU382" s="123"/>
      <c r="CV382" s="123"/>
      <c r="CW382" s="123"/>
      <c r="CX382" s="123"/>
      <c r="CY382" s="123"/>
      <c r="CZ382" s="123"/>
      <c r="DA382" s="123"/>
      <c r="DB382" s="123"/>
    </row>
    <row r="383" spans="1:106" x14ac:dyDescent="0.15">
      <c r="A383" s="104">
        <v>382</v>
      </c>
      <c r="B383" s="236"/>
      <c r="C383" s="301"/>
      <c r="D383" s="305" t="s">
        <v>223</v>
      </c>
      <c r="E383" s="304"/>
      <c r="F383" s="294"/>
      <c r="G383" s="123" t="s">
        <v>31</v>
      </c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  <c r="Y383" s="123"/>
      <c r="Z383" s="123"/>
      <c r="AA383" s="123"/>
      <c r="AB383" s="123"/>
      <c r="AC383" s="123"/>
      <c r="AD383" s="123"/>
      <c r="AE383" s="123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123"/>
      <c r="AP383" s="123"/>
      <c r="AQ383" s="123"/>
      <c r="AR383" s="123"/>
      <c r="AS383" s="123"/>
      <c r="AT383" s="123"/>
      <c r="AU383" s="123"/>
      <c r="AV383" s="123"/>
      <c r="AW383" s="123"/>
      <c r="AX383" s="123"/>
      <c r="AY383" s="123"/>
      <c r="AZ383" s="123"/>
      <c r="BA383" s="123"/>
      <c r="BB383" s="123"/>
      <c r="BC383" s="123"/>
      <c r="BD383" s="123"/>
      <c r="BE383" s="123"/>
      <c r="BF383" s="123"/>
      <c r="BG383" s="123"/>
      <c r="BH383" s="123"/>
      <c r="BI383" s="123"/>
      <c r="BJ383" s="123"/>
      <c r="BK383" s="123"/>
      <c r="BL383" s="123"/>
      <c r="BM383" s="123"/>
      <c r="BN383" s="123"/>
      <c r="BO383" s="123"/>
      <c r="BP383" s="123"/>
      <c r="BQ383" s="123"/>
      <c r="BR383" s="123"/>
      <c r="BS383" s="123"/>
      <c r="BT383" s="123"/>
      <c r="BU383" s="123"/>
      <c r="BV383" s="123"/>
      <c r="BW383" s="123"/>
      <c r="BX383" s="123"/>
      <c r="BY383" s="123"/>
      <c r="BZ383" s="123"/>
      <c r="CA383" s="123"/>
      <c r="CB383" s="123"/>
      <c r="CC383" s="123"/>
      <c r="CD383" s="123"/>
      <c r="CE383" s="123"/>
      <c r="CF383" s="123"/>
      <c r="CG383" s="123"/>
      <c r="CH383" s="123"/>
      <c r="CI383" s="123"/>
      <c r="CJ383" s="123"/>
      <c r="CK383" s="123"/>
      <c r="CL383" s="123"/>
      <c r="CM383" s="123"/>
      <c r="CN383" s="123"/>
      <c r="CO383" s="123"/>
      <c r="CP383" s="123"/>
      <c r="CQ383" s="123"/>
      <c r="CR383" s="123"/>
      <c r="CS383" s="123"/>
      <c r="CT383" s="123"/>
      <c r="CU383" s="123"/>
      <c r="CV383" s="123"/>
      <c r="CW383" s="123"/>
      <c r="CX383" s="123"/>
      <c r="CY383" s="123"/>
      <c r="CZ383" s="123"/>
      <c r="DA383" s="123"/>
      <c r="DB383" s="123"/>
    </row>
    <row r="384" spans="1:106" x14ac:dyDescent="0.15">
      <c r="A384" s="104">
        <v>383</v>
      </c>
      <c r="B384" s="236"/>
      <c r="C384" s="301"/>
      <c r="D384" s="305" t="s">
        <v>224</v>
      </c>
      <c r="E384" s="304"/>
      <c r="F384" s="294"/>
      <c r="G384" s="123"/>
      <c r="H384" s="123" t="s">
        <v>31</v>
      </c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  <c r="W384" s="123"/>
      <c r="X384" s="123"/>
      <c r="Y384" s="123"/>
      <c r="Z384" s="123"/>
      <c r="AA384" s="123"/>
      <c r="AB384" s="123"/>
      <c r="AC384" s="123"/>
      <c r="AD384" s="123"/>
      <c r="AE384" s="123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123"/>
      <c r="AP384" s="123"/>
      <c r="AQ384" s="123"/>
      <c r="AR384" s="123"/>
      <c r="AS384" s="123"/>
      <c r="AT384" s="123"/>
      <c r="AU384" s="123"/>
      <c r="AV384" s="123"/>
      <c r="AW384" s="123"/>
      <c r="AX384" s="123"/>
      <c r="AY384" s="123"/>
      <c r="AZ384" s="123"/>
      <c r="BA384" s="123"/>
      <c r="BB384" s="123"/>
      <c r="BC384" s="123"/>
      <c r="BD384" s="123"/>
      <c r="BE384" s="123"/>
      <c r="BF384" s="123"/>
      <c r="BG384" s="123"/>
      <c r="BH384" s="123"/>
      <c r="BI384" s="123"/>
      <c r="BJ384" s="123"/>
      <c r="BK384" s="123"/>
      <c r="BL384" s="123"/>
      <c r="BM384" s="123"/>
      <c r="BN384" s="123"/>
      <c r="BO384" s="123"/>
      <c r="BP384" s="123"/>
      <c r="BQ384" s="123"/>
      <c r="BR384" s="123"/>
      <c r="BS384" s="123"/>
      <c r="BT384" s="123"/>
      <c r="BU384" s="123"/>
      <c r="BV384" s="123"/>
      <c r="BW384" s="123"/>
      <c r="BX384" s="123"/>
      <c r="BY384" s="123"/>
      <c r="BZ384" s="123"/>
      <c r="CA384" s="123"/>
      <c r="CB384" s="123"/>
      <c r="CC384" s="123"/>
      <c r="CD384" s="123"/>
      <c r="CE384" s="123"/>
      <c r="CF384" s="123"/>
      <c r="CG384" s="123"/>
      <c r="CH384" s="123"/>
      <c r="CI384" s="123"/>
      <c r="CJ384" s="123"/>
      <c r="CK384" s="123"/>
      <c r="CL384" s="123"/>
      <c r="CM384" s="123"/>
      <c r="CN384" s="123"/>
      <c r="CO384" s="123"/>
      <c r="CP384" s="123"/>
      <c r="CQ384" s="123"/>
      <c r="CR384" s="123"/>
      <c r="CS384" s="123"/>
      <c r="CT384" s="123"/>
      <c r="CU384" s="123"/>
      <c r="CV384" s="123"/>
      <c r="CW384" s="123"/>
      <c r="CX384" s="123"/>
      <c r="CY384" s="123"/>
      <c r="CZ384" s="123"/>
      <c r="DA384" s="123"/>
      <c r="DB384" s="123"/>
    </row>
    <row r="385" spans="1:106" ht="51" customHeight="1" x14ac:dyDescent="0.15">
      <c r="A385" s="104">
        <v>384</v>
      </c>
      <c r="B385" s="236"/>
      <c r="C385" s="302"/>
      <c r="D385" s="316" t="s">
        <v>63</v>
      </c>
      <c r="E385" s="317"/>
      <c r="F385" s="113" t="s">
        <v>726</v>
      </c>
      <c r="G385" s="16" t="s">
        <v>624</v>
      </c>
      <c r="H385" s="16" t="s">
        <v>574</v>
      </c>
      <c r="I385" s="16" t="s">
        <v>705</v>
      </c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</row>
    <row r="386" spans="1:106" x14ac:dyDescent="0.15">
      <c r="A386" s="104">
        <v>385</v>
      </c>
      <c r="B386" s="236"/>
      <c r="C386" s="300" t="s">
        <v>225</v>
      </c>
      <c r="D386" s="285" t="s">
        <v>139</v>
      </c>
      <c r="E386" s="286"/>
      <c r="F386" s="259" t="s">
        <v>30</v>
      </c>
      <c r="G386" s="124" t="s">
        <v>31</v>
      </c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  <c r="U386" s="124"/>
      <c r="V386" s="124"/>
      <c r="W386" s="124"/>
      <c r="X386" s="124"/>
      <c r="Y386" s="124"/>
      <c r="Z386" s="124"/>
      <c r="AA386" s="124"/>
      <c r="AB386" s="124"/>
      <c r="AC386" s="124"/>
      <c r="AD386" s="124"/>
      <c r="AE386" s="124"/>
      <c r="AF386" s="124"/>
      <c r="AG386" s="124"/>
      <c r="AH386" s="124"/>
      <c r="AI386" s="124"/>
      <c r="AJ386" s="124"/>
      <c r="AK386" s="124"/>
      <c r="AL386" s="124"/>
      <c r="AM386" s="124"/>
      <c r="AN386" s="124"/>
      <c r="AO386" s="124"/>
      <c r="AP386" s="124"/>
      <c r="AQ386" s="124"/>
      <c r="AR386" s="124"/>
      <c r="AS386" s="124"/>
      <c r="AT386" s="124"/>
      <c r="AU386" s="124"/>
      <c r="AV386" s="124"/>
      <c r="AW386" s="124"/>
      <c r="AX386" s="124"/>
      <c r="AY386" s="124"/>
      <c r="AZ386" s="124"/>
      <c r="BA386" s="124"/>
      <c r="BB386" s="124"/>
      <c r="BC386" s="124"/>
      <c r="BD386" s="124"/>
      <c r="BE386" s="124"/>
      <c r="BF386" s="124"/>
      <c r="BG386" s="124"/>
      <c r="BH386" s="124"/>
      <c r="BI386" s="124"/>
      <c r="BJ386" s="124"/>
      <c r="BK386" s="124"/>
      <c r="BL386" s="124"/>
      <c r="BM386" s="124"/>
      <c r="BN386" s="124"/>
      <c r="BO386" s="124"/>
      <c r="BP386" s="124"/>
      <c r="BQ386" s="124"/>
      <c r="BR386" s="124"/>
      <c r="BS386" s="124"/>
      <c r="BT386" s="124"/>
      <c r="BU386" s="124"/>
      <c r="BV386" s="124"/>
      <c r="BW386" s="124"/>
      <c r="BX386" s="124"/>
      <c r="BY386" s="124"/>
      <c r="BZ386" s="124"/>
      <c r="CA386" s="124"/>
      <c r="CB386" s="124"/>
      <c r="CC386" s="124"/>
      <c r="CD386" s="124"/>
      <c r="CE386" s="124"/>
      <c r="CF386" s="124"/>
      <c r="CG386" s="124"/>
      <c r="CH386" s="124"/>
      <c r="CI386" s="124"/>
      <c r="CJ386" s="124"/>
      <c r="CK386" s="124"/>
      <c r="CL386" s="124"/>
      <c r="CM386" s="124"/>
      <c r="CN386" s="124"/>
      <c r="CO386" s="124"/>
      <c r="CP386" s="124"/>
      <c r="CQ386" s="124"/>
      <c r="CR386" s="124"/>
      <c r="CS386" s="124"/>
      <c r="CT386" s="124"/>
      <c r="CU386" s="124"/>
      <c r="CV386" s="124"/>
      <c r="CW386" s="124"/>
      <c r="CX386" s="124"/>
      <c r="CY386" s="124"/>
      <c r="CZ386" s="124"/>
      <c r="DA386" s="124"/>
      <c r="DB386" s="124"/>
    </row>
    <row r="387" spans="1:106" x14ac:dyDescent="0.15">
      <c r="A387" s="104">
        <v>386</v>
      </c>
      <c r="B387" s="236"/>
      <c r="C387" s="301"/>
      <c r="D387" s="303" t="s">
        <v>160</v>
      </c>
      <c r="E387" s="304"/>
      <c r="F387" s="205"/>
      <c r="G387" s="123"/>
      <c r="H387" s="123" t="s">
        <v>31</v>
      </c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  <c r="W387" s="123"/>
      <c r="X387" s="123"/>
      <c r="Y387" s="123"/>
      <c r="Z387" s="123"/>
      <c r="AA387" s="123"/>
      <c r="AB387" s="123"/>
      <c r="AC387" s="123"/>
      <c r="AD387" s="123"/>
      <c r="AE387" s="123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123"/>
      <c r="AP387" s="123"/>
      <c r="AQ387" s="123"/>
      <c r="AR387" s="123"/>
      <c r="AS387" s="123"/>
      <c r="AT387" s="123"/>
      <c r="AU387" s="123"/>
      <c r="AV387" s="123"/>
      <c r="AW387" s="123"/>
      <c r="AX387" s="123"/>
      <c r="AY387" s="123"/>
      <c r="AZ387" s="123"/>
      <c r="BA387" s="123"/>
      <c r="BB387" s="123"/>
      <c r="BC387" s="123"/>
      <c r="BD387" s="123"/>
      <c r="BE387" s="123"/>
      <c r="BF387" s="123"/>
      <c r="BG387" s="123"/>
      <c r="BH387" s="123"/>
      <c r="BI387" s="123"/>
      <c r="BJ387" s="123"/>
      <c r="BK387" s="123"/>
      <c r="BL387" s="123"/>
      <c r="BM387" s="123"/>
      <c r="BN387" s="123"/>
      <c r="BO387" s="123"/>
      <c r="BP387" s="123"/>
      <c r="BQ387" s="123"/>
      <c r="BR387" s="123"/>
      <c r="BS387" s="123"/>
      <c r="BT387" s="123"/>
      <c r="BU387" s="123"/>
      <c r="BV387" s="123"/>
      <c r="BW387" s="123"/>
      <c r="BX387" s="123"/>
      <c r="BY387" s="123"/>
      <c r="BZ387" s="123"/>
      <c r="CA387" s="123"/>
      <c r="CB387" s="123"/>
      <c r="CC387" s="123"/>
      <c r="CD387" s="123"/>
      <c r="CE387" s="123"/>
      <c r="CF387" s="123"/>
      <c r="CG387" s="123"/>
      <c r="CH387" s="123"/>
      <c r="CI387" s="123"/>
      <c r="CJ387" s="123"/>
      <c r="CK387" s="123"/>
      <c r="CL387" s="123"/>
      <c r="CM387" s="123"/>
      <c r="CN387" s="123"/>
      <c r="CO387" s="123"/>
      <c r="CP387" s="123"/>
      <c r="CQ387" s="123"/>
      <c r="CR387" s="123"/>
      <c r="CS387" s="123"/>
      <c r="CT387" s="123"/>
      <c r="CU387" s="123"/>
      <c r="CV387" s="123"/>
      <c r="CW387" s="123"/>
      <c r="CX387" s="123"/>
      <c r="CY387" s="123"/>
      <c r="CZ387" s="123"/>
      <c r="DA387" s="123"/>
      <c r="DB387" s="123"/>
    </row>
    <row r="388" spans="1:106" ht="13.5" customHeight="1" x14ac:dyDescent="0.15">
      <c r="A388" s="104">
        <v>387</v>
      </c>
      <c r="B388" s="236"/>
      <c r="C388" s="301"/>
      <c r="D388" s="305" t="s">
        <v>226</v>
      </c>
      <c r="E388" s="304"/>
      <c r="F388" s="294" t="s">
        <v>227</v>
      </c>
      <c r="G388" s="123" t="s">
        <v>31</v>
      </c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/>
      <c r="W388" s="123"/>
      <c r="X388" s="123"/>
      <c r="Y388" s="123"/>
      <c r="Z388" s="123"/>
      <c r="AA388" s="123"/>
      <c r="AB388" s="123"/>
      <c r="AC388" s="123"/>
      <c r="AD388" s="123"/>
      <c r="AE388" s="123"/>
      <c r="AF388" s="123"/>
      <c r="AG388" s="123"/>
      <c r="AH388" s="123"/>
      <c r="AI388" s="123"/>
      <c r="AJ388" s="123"/>
      <c r="AK388" s="123"/>
      <c r="AL388" s="123"/>
      <c r="AM388" s="123"/>
      <c r="AN388" s="123"/>
      <c r="AO388" s="123"/>
      <c r="AP388" s="123"/>
      <c r="AQ388" s="123"/>
      <c r="AR388" s="123"/>
      <c r="AS388" s="123"/>
      <c r="AT388" s="123"/>
      <c r="AU388" s="123"/>
      <c r="AV388" s="123"/>
      <c r="AW388" s="123"/>
      <c r="AX388" s="123"/>
      <c r="AY388" s="123"/>
      <c r="AZ388" s="123"/>
      <c r="BA388" s="123"/>
      <c r="BB388" s="123"/>
      <c r="BC388" s="123"/>
      <c r="BD388" s="123"/>
      <c r="BE388" s="123"/>
      <c r="BF388" s="123"/>
      <c r="BG388" s="123"/>
      <c r="BH388" s="123"/>
      <c r="BI388" s="123"/>
      <c r="BJ388" s="123"/>
      <c r="BK388" s="123"/>
      <c r="BL388" s="123"/>
      <c r="BM388" s="123"/>
      <c r="BN388" s="123"/>
      <c r="BO388" s="123"/>
      <c r="BP388" s="123"/>
      <c r="BQ388" s="123"/>
      <c r="BR388" s="123"/>
      <c r="BS388" s="123"/>
      <c r="BT388" s="123"/>
      <c r="BU388" s="123"/>
      <c r="BV388" s="123"/>
      <c r="BW388" s="123"/>
      <c r="BX388" s="123"/>
      <c r="BY388" s="123"/>
      <c r="BZ388" s="123"/>
      <c r="CA388" s="123"/>
      <c r="CB388" s="123"/>
      <c r="CC388" s="123"/>
      <c r="CD388" s="123"/>
      <c r="CE388" s="123"/>
      <c r="CF388" s="123"/>
      <c r="CG388" s="123"/>
      <c r="CH388" s="123"/>
      <c r="CI388" s="123"/>
      <c r="CJ388" s="123"/>
      <c r="CK388" s="123"/>
      <c r="CL388" s="123"/>
      <c r="CM388" s="123"/>
      <c r="CN388" s="123"/>
      <c r="CO388" s="123"/>
      <c r="CP388" s="123"/>
      <c r="CQ388" s="123"/>
      <c r="CR388" s="123"/>
      <c r="CS388" s="123"/>
      <c r="CT388" s="123"/>
      <c r="CU388" s="123"/>
      <c r="CV388" s="123"/>
      <c r="CW388" s="123"/>
      <c r="CX388" s="123"/>
      <c r="CY388" s="123"/>
      <c r="CZ388" s="123"/>
      <c r="DA388" s="123"/>
      <c r="DB388" s="123"/>
    </row>
    <row r="389" spans="1:106" x14ac:dyDescent="0.15">
      <c r="A389" s="104">
        <v>388</v>
      </c>
      <c r="B389" s="236"/>
      <c r="C389" s="301"/>
      <c r="D389" s="305" t="s">
        <v>217</v>
      </c>
      <c r="E389" s="304"/>
      <c r="F389" s="294"/>
      <c r="G389" s="123"/>
      <c r="H389" s="123" t="s">
        <v>31</v>
      </c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  <c r="V389" s="123"/>
      <c r="W389" s="123"/>
      <c r="X389" s="123"/>
      <c r="Y389" s="123"/>
      <c r="Z389" s="123"/>
      <c r="AA389" s="123"/>
      <c r="AB389" s="123"/>
      <c r="AC389" s="123"/>
      <c r="AD389" s="123"/>
      <c r="AE389" s="123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123"/>
      <c r="AP389" s="123"/>
      <c r="AQ389" s="123"/>
      <c r="AR389" s="123"/>
      <c r="AS389" s="123"/>
      <c r="AT389" s="123"/>
      <c r="AU389" s="123"/>
      <c r="AV389" s="123"/>
      <c r="AW389" s="123"/>
      <c r="AX389" s="123"/>
      <c r="AY389" s="123"/>
      <c r="AZ389" s="123"/>
      <c r="BA389" s="123"/>
      <c r="BB389" s="123"/>
      <c r="BC389" s="123"/>
      <c r="BD389" s="123"/>
      <c r="BE389" s="123"/>
      <c r="BF389" s="123"/>
      <c r="BG389" s="123"/>
      <c r="BH389" s="123"/>
      <c r="BI389" s="123"/>
      <c r="BJ389" s="123"/>
      <c r="BK389" s="123"/>
      <c r="BL389" s="123"/>
      <c r="BM389" s="123"/>
      <c r="BN389" s="123"/>
      <c r="BO389" s="123"/>
      <c r="BP389" s="123"/>
      <c r="BQ389" s="123"/>
      <c r="BR389" s="123"/>
      <c r="BS389" s="123"/>
      <c r="BT389" s="123"/>
      <c r="BU389" s="123"/>
      <c r="BV389" s="123"/>
      <c r="BW389" s="123"/>
      <c r="BX389" s="123"/>
      <c r="BY389" s="123"/>
      <c r="BZ389" s="123"/>
      <c r="CA389" s="123"/>
      <c r="CB389" s="123"/>
      <c r="CC389" s="123"/>
      <c r="CD389" s="123"/>
      <c r="CE389" s="123"/>
      <c r="CF389" s="123"/>
      <c r="CG389" s="123"/>
      <c r="CH389" s="123"/>
      <c r="CI389" s="123"/>
      <c r="CJ389" s="123"/>
      <c r="CK389" s="123"/>
      <c r="CL389" s="123"/>
      <c r="CM389" s="123"/>
      <c r="CN389" s="123"/>
      <c r="CO389" s="123"/>
      <c r="CP389" s="123"/>
      <c r="CQ389" s="123"/>
      <c r="CR389" s="123"/>
      <c r="CS389" s="123"/>
      <c r="CT389" s="123"/>
      <c r="CU389" s="123"/>
      <c r="CV389" s="123"/>
      <c r="CW389" s="123"/>
      <c r="CX389" s="123"/>
      <c r="CY389" s="123"/>
      <c r="CZ389" s="123"/>
      <c r="DA389" s="123"/>
      <c r="DB389" s="123"/>
    </row>
    <row r="390" spans="1:106" x14ac:dyDescent="0.15">
      <c r="A390" s="104">
        <v>389</v>
      </c>
      <c r="B390" s="236"/>
      <c r="C390" s="301"/>
      <c r="D390" s="305" t="s">
        <v>228</v>
      </c>
      <c r="E390" s="304"/>
      <c r="F390" s="294"/>
      <c r="G390" s="123" t="s">
        <v>31</v>
      </c>
      <c r="H390" s="123"/>
      <c r="I390" s="123" t="s">
        <v>703</v>
      </c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  <c r="V390" s="123"/>
      <c r="W390" s="123"/>
      <c r="X390" s="123"/>
      <c r="Y390" s="123"/>
      <c r="Z390" s="123"/>
      <c r="AA390" s="123"/>
      <c r="AB390" s="123"/>
      <c r="AC390" s="123"/>
      <c r="AD390" s="123"/>
      <c r="AE390" s="123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123"/>
      <c r="AP390" s="123"/>
      <c r="AQ390" s="123"/>
      <c r="AR390" s="123"/>
      <c r="AS390" s="123"/>
      <c r="AT390" s="123"/>
      <c r="AU390" s="123"/>
      <c r="AV390" s="123"/>
      <c r="AW390" s="123"/>
      <c r="AX390" s="123"/>
      <c r="AY390" s="123"/>
      <c r="AZ390" s="123"/>
      <c r="BA390" s="123"/>
      <c r="BB390" s="123"/>
      <c r="BC390" s="123"/>
      <c r="BD390" s="123"/>
      <c r="BE390" s="123"/>
      <c r="BF390" s="123"/>
      <c r="BG390" s="123"/>
      <c r="BH390" s="123"/>
      <c r="BI390" s="123"/>
      <c r="BJ390" s="123"/>
      <c r="BK390" s="123"/>
      <c r="BL390" s="123"/>
      <c r="BM390" s="123"/>
      <c r="BN390" s="123"/>
      <c r="BO390" s="123"/>
      <c r="BP390" s="123"/>
      <c r="BQ390" s="123"/>
      <c r="BR390" s="123"/>
      <c r="BS390" s="123"/>
      <c r="BT390" s="123"/>
      <c r="BU390" s="123"/>
      <c r="BV390" s="123"/>
      <c r="BW390" s="123"/>
      <c r="BX390" s="123"/>
      <c r="BY390" s="123"/>
      <c r="BZ390" s="123"/>
      <c r="CA390" s="123"/>
      <c r="CB390" s="123"/>
      <c r="CC390" s="123"/>
      <c r="CD390" s="123"/>
      <c r="CE390" s="123"/>
      <c r="CF390" s="123"/>
      <c r="CG390" s="123"/>
      <c r="CH390" s="123"/>
      <c r="CI390" s="123"/>
      <c r="CJ390" s="123"/>
      <c r="CK390" s="123"/>
      <c r="CL390" s="123"/>
      <c r="CM390" s="123"/>
      <c r="CN390" s="123"/>
      <c r="CO390" s="123"/>
      <c r="CP390" s="123"/>
      <c r="CQ390" s="123"/>
      <c r="CR390" s="123"/>
      <c r="CS390" s="123"/>
      <c r="CT390" s="123"/>
      <c r="CU390" s="123"/>
      <c r="CV390" s="123"/>
      <c r="CW390" s="123"/>
      <c r="CX390" s="123"/>
      <c r="CY390" s="123"/>
      <c r="CZ390" s="123"/>
      <c r="DA390" s="123"/>
      <c r="DB390" s="123"/>
    </row>
    <row r="391" spans="1:106" x14ac:dyDescent="0.15">
      <c r="A391" s="104">
        <v>390</v>
      </c>
      <c r="B391" s="236"/>
      <c r="C391" s="301"/>
      <c r="D391" s="305" t="s">
        <v>229</v>
      </c>
      <c r="E391" s="304"/>
      <c r="F391" s="294"/>
      <c r="G391" s="123"/>
      <c r="H391" s="123" t="s">
        <v>31</v>
      </c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  <c r="AA391" s="123"/>
      <c r="AB391" s="123"/>
      <c r="AC391" s="123"/>
      <c r="AD391" s="123"/>
      <c r="AE391" s="123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123"/>
      <c r="AP391" s="123"/>
      <c r="AQ391" s="123"/>
      <c r="AR391" s="123"/>
      <c r="AS391" s="123"/>
      <c r="AT391" s="123"/>
      <c r="AU391" s="123"/>
      <c r="AV391" s="123"/>
      <c r="AW391" s="123"/>
      <c r="AX391" s="123"/>
      <c r="AY391" s="123"/>
      <c r="AZ391" s="123"/>
      <c r="BA391" s="123"/>
      <c r="BB391" s="123"/>
      <c r="BC391" s="123"/>
      <c r="BD391" s="123"/>
      <c r="BE391" s="123"/>
      <c r="BF391" s="123"/>
      <c r="BG391" s="123"/>
      <c r="BH391" s="123"/>
      <c r="BI391" s="123"/>
      <c r="BJ391" s="123"/>
      <c r="BK391" s="123"/>
      <c r="BL391" s="123"/>
      <c r="BM391" s="123"/>
      <c r="BN391" s="123"/>
      <c r="BO391" s="123"/>
      <c r="BP391" s="123"/>
      <c r="BQ391" s="123"/>
      <c r="BR391" s="123"/>
      <c r="BS391" s="123"/>
      <c r="BT391" s="123"/>
      <c r="BU391" s="123"/>
      <c r="BV391" s="123"/>
      <c r="BW391" s="123"/>
      <c r="BX391" s="123"/>
      <c r="BY391" s="123"/>
      <c r="BZ391" s="123"/>
      <c r="CA391" s="123"/>
      <c r="CB391" s="123"/>
      <c r="CC391" s="123"/>
      <c r="CD391" s="123"/>
      <c r="CE391" s="123"/>
      <c r="CF391" s="123"/>
      <c r="CG391" s="123"/>
      <c r="CH391" s="123"/>
      <c r="CI391" s="123"/>
      <c r="CJ391" s="123"/>
      <c r="CK391" s="123"/>
      <c r="CL391" s="123"/>
      <c r="CM391" s="123"/>
      <c r="CN391" s="123"/>
      <c r="CO391" s="123"/>
      <c r="CP391" s="123"/>
      <c r="CQ391" s="123"/>
      <c r="CR391" s="123"/>
      <c r="CS391" s="123"/>
      <c r="CT391" s="123"/>
      <c r="CU391" s="123"/>
      <c r="CV391" s="123"/>
      <c r="CW391" s="123"/>
      <c r="CX391" s="123"/>
      <c r="CY391" s="123"/>
      <c r="CZ391" s="123"/>
      <c r="DA391" s="123"/>
      <c r="DB391" s="123"/>
    </row>
    <row r="392" spans="1:106" ht="51" customHeight="1" x14ac:dyDescent="0.15">
      <c r="A392" s="104">
        <v>391</v>
      </c>
      <c r="B392" s="236"/>
      <c r="C392" s="302"/>
      <c r="D392" s="316" t="s">
        <v>63</v>
      </c>
      <c r="E392" s="317"/>
      <c r="F392" s="113" t="s">
        <v>726</v>
      </c>
      <c r="G392" s="16" t="s">
        <v>625</v>
      </c>
      <c r="H392" s="16" t="s">
        <v>575</v>
      </c>
      <c r="I392" s="16" t="s">
        <v>706</v>
      </c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</row>
    <row r="393" spans="1:106" ht="13.5" customHeight="1" x14ac:dyDescent="0.15">
      <c r="A393" s="104">
        <v>392</v>
      </c>
      <c r="B393" s="236"/>
      <c r="C393" s="322" t="s">
        <v>325</v>
      </c>
      <c r="D393" s="319" t="s">
        <v>185</v>
      </c>
      <c r="E393" s="255"/>
      <c r="F393" s="259" t="s">
        <v>30</v>
      </c>
      <c r="G393" s="124"/>
      <c r="H393" s="124" t="s">
        <v>31</v>
      </c>
      <c r="I393" s="124" t="s">
        <v>31</v>
      </c>
      <c r="J393" s="124"/>
      <c r="K393" s="124"/>
      <c r="L393" s="124"/>
      <c r="M393" s="124"/>
      <c r="N393" s="124"/>
      <c r="O393" s="124"/>
      <c r="P393" s="124"/>
      <c r="Q393" s="124"/>
      <c r="R393" s="124"/>
      <c r="S393" s="124"/>
      <c r="T393" s="124"/>
      <c r="U393" s="124"/>
      <c r="V393" s="124"/>
      <c r="W393" s="124"/>
      <c r="X393" s="124"/>
      <c r="Y393" s="124"/>
      <c r="Z393" s="124"/>
      <c r="AA393" s="124"/>
      <c r="AB393" s="124"/>
      <c r="AC393" s="124"/>
      <c r="AD393" s="124"/>
      <c r="AE393" s="124"/>
      <c r="AF393" s="124"/>
      <c r="AG393" s="124"/>
      <c r="AH393" s="124"/>
      <c r="AI393" s="124"/>
      <c r="AJ393" s="124"/>
      <c r="AK393" s="124"/>
      <c r="AL393" s="124"/>
      <c r="AM393" s="124"/>
      <c r="AN393" s="124"/>
      <c r="AO393" s="124"/>
      <c r="AP393" s="124"/>
      <c r="AQ393" s="124"/>
      <c r="AR393" s="124"/>
      <c r="AS393" s="124"/>
      <c r="AT393" s="124"/>
      <c r="AU393" s="124"/>
      <c r="AV393" s="124"/>
      <c r="AW393" s="124"/>
      <c r="AX393" s="124"/>
      <c r="AY393" s="124"/>
      <c r="AZ393" s="124"/>
      <c r="BA393" s="124"/>
      <c r="BB393" s="124"/>
      <c r="BC393" s="124"/>
      <c r="BD393" s="124"/>
      <c r="BE393" s="124"/>
      <c r="BF393" s="124"/>
      <c r="BG393" s="124"/>
      <c r="BH393" s="124"/>
      <c r="BI393" s="124"/>
      <c r="BJ393" s="124"/>
      <c r="BK393" s="124"/>
      <c r="BL393" s="124"/>
      <c r="BM393" s="124"/>
      <c r="BN393" s="124"/>
      <c r="BO393" s="124"/>
      <c r="BP393" s="124"/>
      <c r="BQ393" s="124"/>
      <c r="BR393" s="124"/>
      <c r="BS393" s="124"/>
      <c r="BT393" s="124"/>
      <c r="BU393" s="124"/>
      <c r="BV393" s="124"/>
      <c r="BW393" s="124"/>
      <c r="BX393" s="124"/>
      <c r="BY393" s="124"/>
      <c r="BZ393" s="124"/>
      <c r="CA393" s="124"/>
      <c r="CB393" s="124"/>
      <c r="CC393" s="124"/>
      <c r="CD393" s="124"/>
      <c r="CE393" s="124"/>
      <c r="CF393" s="124"/>
      <c r="CG393" s="124"/>
      <c r="CH393" s="124"/>
      <c r="CI393" s="124"/>
      <c r="CJ393" s="124"/>
      <c r="CK393" s="124"/>
      <c r="CL393" s="124"/>
      <c r="CM393" s="124"/>
      <c r="CN393" s="124"/>
      <c r="CO393" s="124"/>
      <c r="CP393" s="124"/>
      <c r="CQ393" s="124"/>
      <c r="CR393" s="124"/>
      <c r="CS393" s="124"/>
      <c r="CT393" s="124"/>
      <c r="CU393" s="124"/>
      <c r="CV393" s="124"/>
      <c r="CW393" s="124"/>
      <c r="CX393" s="124"/>
      <c r="CY393" s="124"/>
      <c r="CZ393" s="124"/>
      <c r="DA393" s="124"/>
      <c r="DB393" s="124"/>
    </row>
    <row r="394" spans="1:106" x14ac:dyDescent="0.15">
      <c r="A394" s="104">
        <v>393</v>
      </c>
      <c r="B394" s="236"/>
      <c r="C394" s="323"/>
      <c r="D394" s="303" t="s">
        <v>186</v>
      </c>
      <c r="E394" s="304"/>
      <c r="F394" s="205"/>
      <c r="G394" s="123" t="s">
        <v>31</v>
      </c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  <c r="X394" s="123"/>
      <c r="Y394" s="123"/>
      <c r="Z394" s="123"/>
      <c r="AA394" s="123"/>
      <c r="AB394" s="123"/>
      <c r="AC394" s="123"/>
      <c r="AD394" s="123"/>
      <c r="AE394" s="123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123"/>
      <c r="AP394" s="123"/>
      <c r="AQ394" s="123"/>
      <c r="AR394" s="123"/>
      <c r="AS394" s="123"/>
      <c r="AT394" s="123"/>
      <c r="AU394" s="123"/>
      <c r="AV394" s="123"/>
      <c r="AW394" s="123"/>
      <c r="AX394" s="123"/>
      <c r="AY394" s="123"/>
      <c r="AZ394" s="123"/>
      <c r="BA394" s="123"/>
      <c r="BB394" s="123"/>
      <c r="BC394" s="123"/>
      <c r="BD394" s="123"/>
      <c r="BE394" s="123"/>
      <c r="BF394" s="123"/>
      <c r="BG394" s="123"/>
      <c r="BH394" s="123"/>
      <c r="BI394" s="123"/>
      <c r="BJ394" s="123"/>
      <c r="BK394" s="123"/>
      <c r="BL394" s="123"/>
      <c r="BM394" s="123"/>
      <c r="BN394" s="123"/>
      <c r="BO394" s="123"/>
      <c r="BP394" s="123"/>
      <c r="BQ394" s="123"/>
      <c r="BR394" s="123"/>
      <c r="BS394" s="123"/>
      <c r="BT394" s="123"/>
      <c r="BU394" s="123"/>
      <c r="BV394" s="123"/>
      <c r="BW394" s="123"/>
      <c r="BX394" s="123"/>
      <c r="BY394" s="123"/>
      <c r="BZ394" s="123"/>
      <c r="CA394" s="123"/>
      <c r="CB394" s="123"/>
      <c r="CC394" s="123"/>
      <c r="CD394" s="123"/>
      <c r="CE394" s="123"/>
      <c r="CF394" s="123"/>
      <c r="CG394" s="123"/>
      <c r="CH394" s="123"/>
      <c r="CI394" s="123"/>
      <c r="CJ394" s="123"/>
      <c r="CK394" s="123"/>
      <c r="CL394" s="123"/>
      <c r="CM394" s="123"/>
      <c r="CN394" s="123"/>
      <c r="CO394" s="123"/>
      <c r="CP394" s="123"/>
      <c r="CQ394" s="123"/>
      <c r="CR394" s="123"/>
      <c r="CS394" s="123"/>
      <c r="CT394" s="123"/>
      <c r="CU394" s="123"/>
      <c r="CV394" s="123"/>
      <c r="CW394" s="123"/>
      <c r="CX394" s="123"/>
      <c r="CY394" s="123"/>
      <c r="CZ394" s="123"/>
      <c r="DA394" s="123"/>
      <c r="DB394" s="123"/>
    </row>
    <row r="395" spans="1:106" ht="13.5" customHeight="1" x14ac:dyDescent="0.15">
      <c r="A395" s="104">
        <v>394</v>
      </c>
      <c r="B395" s="236"/>
      <c r="C395" s="323"/>
      <c r="D395" s="206" t="s">
        <v>230</v>
      </c>
      <c r="E395" s="295"/>
      <c r="F395" s="294" t="s">
        <v>231</v>
      </c>
      <c r="G395" s="155"/>
      <c r="H395" s="123"/>
      <c r="I395" s="123" t="s">
        <v>703</v>
      </c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  <c r="X395" s="123"/>
      <c r="Y395" s="123"/>
      <c r="Z395" s="123"/>
      <c r="AA395" s="123"/>
      <c r="AB395" s="123"/>
      <c r="AC395" s="123"/>
      <c r="AD395" s="123"/>
      <c r="AE395" s="123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123"/>
      <c r="AP395" s="123"/>
      <c r="AQ395" s="123"/>
      <c r="AR395" s="123"/>
      <c r="AS395" s="123"/>
      <c r="AT395" s="123"/>
      <c r="AU395" s="123"/>
      <c r="AV395" s="123"/>
      <c r="AW395" s="123"/>
      <c r="AX395" s="123"/>
      <c r="AY395" s="123"/>
      <c r="AZ395" s="123"/>
      <c r="BA395" s="123"/>
      <c r="BB395" s="123"/>
      <c r="BC395" s="123"/>
      <c r="BD395" s="123"/>
      <c r="BE395" s="123"/>
      <c r="BF395" s="123"/>
      <c r="BG395" s="123"/>
      <c r="BH395" s="123"/>
      <c r="BI395" s="123"/>
      <c r="BJ395" s="123"/>
      <c r="BK395" s="123"/>
      <c r="BL395" s="123"/>
      <c r="BM395" s="123"/>
      <c r="BN395" s="123"/>
      <c r="BO395" s="123"/>
      <c r="BP395" s="123"/>
      <c r="BQ395" s="123"/>
      <c r="BR395" s="123"/>
      <c r="BS395" s="123"/>
      <c r="BT395" s="123"/>
      <c r="BU395" s="123"/>
      <c r="BV395" s="123"/>
      <c r="BW395" s="123"/>
      <c r="BX395" s="123"/>
      <c r="BY395" s="123"/>
      <c r="BZ395" s="123"/>
      <c r="CA395" s="123"/>
      <c r="CB395" s="123"/>
      <c r="CC395" s="123"/>
      <c r="CD395" s="123"/>
      <c r="CE395" s="123"/>
      <c r="CF395" s="123"/>
      <c r="CG395" s="123"/>
      <c r="CH395" s="123"/>
      <c r="CI395" s="123"/>
      <c r="CJ395" s="123"/>
      <c r="CK395" s="123"/>
      <c r="CL395" s="123"/>
      <c r="CM395" s="123"/>
      <c r="CN395" s="123"/>
      <c r="CO395" s="123"/>
      <c r="CP395" s="123"/>
      <c r="CQ395" s="123"/>
      <c r="CR395" s="123"/>
      <c r="CS395" s="123"/>
      <c r="CT395" s="123"/>
      <c r="CU395" s="123"/>
      <c r="CV395" s="123"/>
      <c r="CW395" s="123"/>
      <c r="CX395" s="123"/>
      <c r="CY395" s="123"/>
      <c r="CZ395" s="123"/>
      <c r="DA395" s="123"/>
      <c r="DB395" s="123"/>
    </row>
    <row r="396" spans="1:106" x14ac:dyDescent="0.15">
      <c r="A396" s="104">
        <v>395</v>
      </c>
      <c r="B396" s="236"/>
      <c r="C396" s="323"/>
      <c r="D396" s="206" t="s">
        <v>93</v>
      </c>
      <c r="E396" s="295"/>
      <c r="F396" s="294"/>
      <c r="G396" s="123"/>
      <c r="H396" s="123" t="s">
        <v>31</v>
      </c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  <c r="X396" s="123"/>
      <c r="Y396" s="123"/>
      <c r="Z396" s="123"/>
      <c r="AA396" s="123"/>
      <c r="AB396" s="123"/>
      <c r="AC396" s="123"/>
      <c r="AD396" s="123"/>
      <c r="AE396" s="123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123"/>
      <c r="AP396" s="123"/>
      <c r="AQ396" s="123"/>
      <c r="AR396" s="123"/>
      <c r="AS396" s="123"/>
      <c r="AT396" s="123"/>
      <c r="AU396" s="123"/>
      <c r="AV396" s="123"/>
      <c r="AW396" s="123"/>
      <c r="AX396" s="123"/>
      <c r="AY396" s="123"/>
      <c r="AZ396" s="123"/>
      <c r="BA396" s="123"/>
      <c r="BB396" s="123"/>
      <c r="BC396" s="123"/>
      <c r="BD396" s="123"/>
      <c r="BE396" s="123"/>
      <c r="BF396" s="123"/>
      <c r="BG396" s="123"/>
      <c r="BH396" s="123"/>
      <c r="BI396" s="123"/>
      <c r="BJ396" s="123"/>
      <c r="BK396" s="123"/>
      <c r="BL396" s="123"/>
      <c r="BM396" s="123"/>
      <c r="BN396" s="123"/>
      <c r="BO396" s="123"/>
      <c r="BP396" s="123"/>
      <c r="BQ396" s="123"/>
      <c r="BR396" s="123"/>
      <c r="BS396" s="123"/>
      <c r="BT396" s="123"/>
      <c r="BU396" s="123"/>
      <c r="BV396" s="123"/>
      <c r="BW396" s="123"/>
      <c r="BX396" s="123"/>
      <c r="BY396" s="123"/>
      <c r="BZ396" s="123"/>
      <c r="CA396" s="123"/>
      <c r="CB396" s="123"/>
      <c r="CC396" s="123"/>
      <c r="CD396" s="123"/>
      <c r="CE396" s="123"/>
      <c r="CF396" s="123"/>
      <c r="CG396" s="123"/>
      <c r="CH396" s="123"/>
      <c r="CI396" s="123"/>
      <c r="CJ396" s="123"/>
      <c r="CK396" s="123"/>
      <c r="CL396" s="123"/>
      <c r="CM396" s="123"/>
      <c r="CN396" s="123"/>
      <c r="CO396" s="123"/>
      <c r="CP396" s="123"/>
      <c r="CQ396" s="123"/>
      <c r="CR396" s="123"/>
      <c r="CS396" s="123"/>
      <c r="CT396" s="123"/>
      <c r="CU396" s="123"/>
      <c r="CV396" s="123"/>
      <c r="CW396" s="123"/>
      <c r="CX396" s="123"/>
      <c r="CY396" s="123"/>
      <c r="CZ396" s="123"/>
      <c r="DA396" s="123"/>
      <c r="DB396" s="123"/>
    </row>
    <row r="397" spans="1:106" x14ac:dyDescent="0.15">
      <c r="A397" s="104">
        <v>396</v>
      </c>
      <c r="B397" s="236"/>
      <c r="C397" s="323"/>
      <c r="D397" s="206" t="s">
        <v>232</v>
      </c>
      <c r="E397" s="295"/>
      <c r="F397" s="294"/>
      <c r="G397" s="155"/>
      <c r="H397" s="123"/>
      <c r="I397" s="123" t="s">
        <v>703</v>
      </c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  <c r="V397" s="123"/>
      <c r="W397" s="123"/>
      <c r="X397" s="123"/>
      <c r="Y397" s="123"/>
      <c r="Z397" s="123"/>
      <c r="AA397" s="123"/>
      <c r="AB397" s="123"/>
      <c r="AC397" s="123"/>
      <c r="AD397" s="123"/>
      <c r="AE397" s="123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123"/>
      <c r="AP397" s="123"/>
      <c r="AQ397" s="123"/>
      <c r="AR397" s="123"/>
      <c r="AS397" s="123"/>
      <c r="AT397" s="123"/>
      <c r="AU397" s="123"/>
      <c r="AV397" s="123"/>
      <c r="AW397" s="123"/>
      <c r="AX397" s="123"/>
      <c r="AY397" s="123"/>
      <c r="AZ397" s="123"/>
      <c r="BA397" s="123"/>
      <c r="BB397" s="123"/>
      <c r="BC397" s="123"/>
      <c r="BD397" s="123"/>
      <c r="BE397" s="123"/>
      <c r="BF397" s="123"/>
      <c r="BG397" s="123"/>
      <c r="BH397" s="123"/>
      <c r="BI397" s="123"/>
      <c r="BJ397" s="123"/>
      <c r="BK397" s="123"/>
      <c r="BL397" s="123"/>
      <c r="BM397" s="123"/>
      <c r="BN397" s="123"/>
      <c r="BO397" s="123"/>
      <c r="BP397" s="123"/>
      <c r="BQ397" s="123"/>
      <c r="BR397" s="123"/>
      <c r="BS397" s="123"/>
      <c r="BT397" s="123"/>
      <c r="BU397" s="123"/>
      <c r="BV397" s="123"/>
      <c r="BW397" s="123"/>
      <c r="BX397" s="123"/>
      <c r="BY397" s="123"/>
      <c r="BZ397" s="123"/>
      <c r="CA397" s="123"/>
      <c r="CB397" s="123"/>
      <c r="CC397" s="123"/>
      <c r="CD397" s="123"/>
      <c r="CE397" s="123"/>
      <c r="CF397" s="123"/>
      <c r="CG397" s="123"/>
      <c r="CH397" s="123"/>
      <c r="CI397" s="123"/>
      <c r="CJ397" s="123"/>
      <c r="CK397" s="123"/>
      <c r="CL397" s="123"/>
      <c r="CM397" s="123"/>
      <c r="CN397" s="123"/>
      <c r="CO397" s="123"/>
      <c r="CP397" s="123"/>
      <c r="CQ397" s="123"/>
      <c r="CR397" s="123"/>
      <c r="CS397" s="123"/>
      <c r="CT397" s="123"/>
      <c r="CU397" s="123"/>
      <c r="CV397" s="123"/>
      <c r="CW397" s="123"/>
      <c r="CX397" s="123"/>
      <c r="CY397" s="123"/>
      <c r="CZ397" s="123"/>
      <c r="DA397" s="123"/>
      <c r="DB397" s="123"/>
    </row>
    <row r="398" spans="1:106" x14ac:dyDescent="0.15">
      <c r="A398" s="104">
        <v>397</v>
      </c>
      <c r="B398" s="236"/>
      <c r="C398" s="323"/>
      <c r="D398" s="206" t="s">
        <v>233</v>
      </c>
      <c r="E398" s="295"/>
      <c r="F398" s="294"/>
      <c r="G398" s="123"/>
      <c r="H398" s="123" t="s">
        <v>31</v>
      </c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  <c r="V398" s="123"/>
      <c r="W398" s="123"/>
      <c r="X398" s="123"/>
      <c r="Y398" s="123"/>
      <c r="Z398" s="123"/>
      <c r="AA398" s="123"/>
      <c r="AB398" s="123"/>
      <c r="AC398" s="123"/>
      <c r="AD398" s="123"/>
      <c r="AE398" s="123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123"/>
      <c r="AP398" s="123"/>
      <c r="AQ398" s="123"/>
      <c r="AR398" s="123"/>
      <c r="AS398" s="123"/>
      <c r="AT398" s="123"/>
      <c r="AU398" s="123"/>
      <c r="AV398" s="123"/>
      <c r="AW398" s="123"/>
      <c r="AX398" s="123"/>
      <c r="AY398" s="123"/>
      <c r="AZ398" s="123"/>
      <c r="BA398" s="123"/>
      <c r="BB398" s="123"/>
      <c r="BC398" s="123"/>
      <c r="BD398" s="123"/>
      <c r="BE398" s="123"/>
      <c r="BF398" s="123"/>
      <c r="BG398" s="123"/>
      <c r="BH398" s="123"/>
      <c r="BI398" s="123"/>
      <c r="BJ398" s="123"/>
      <c r="BK398" s="123"/>
      <c r="BL398" s="123"/>
      <c r="BM398" s="123"/>
      <c r="BN398" s="123"/>
      <c r="BO398" s="123"/>
      <c r="BP398" s="123"/>
      <c r="BQ398" s="123"/>
      <c r="BR398" s="123"/>
      <c r="BS398" s="123"/>
      <c r="BT398" s="123"/>
      <c r="BU398" s="123"/>
      <c r="BV398" s="123"/>
      <c r="BW398" s="123"/>
      <c r="BX398" s="123"/>
      <c r="BY398" s="123"/>
      <c r="BZ398" s="123"/>
      <c r="CA398" s="123"/>
      <c r="CB398" s="123"/>
      <c r="CC398" s="123"/>
      <c r="CD398" s="123"/>
      <c r="CE398" s="123"/>
      <c r="CF398" s="123"/>
      <c r="CG398" s="123"/>
      <c r="CH398" s="123"/>
      <c r="CI398" s="123"/>
      <c r="CJ398" s="123"/>
      <c r="CK398" s="123"/>
      <c r="CL398" s="123"/>
      <c r="CM398" s="123"/>
      <c r="CN398" s="123"/>
      <c r="CO398" s="123"/>
      <c r="CP398" s="123"/>
      <c r="CQ398" s="123"/>
      <c r="CR398" s="123"/>
      <c r="CS398" s="123"/>
      <c r="CT398" s="123"/>
      <c r="CU398" s="123"/>
      <c r="CV398" s="123"/>
      <c r="CW398" s="123"/>
      <c r="CX398" s="123"/>
      <c r="CY398" s="123"/>
      <c r="CZ398" s="123"/>
      <c r="DA398" s="123"/>
      <c r="DB398" s="123"/>
    </row>
    <row r="399" spans="1:106" ht="51" customHeight="1" x14ac:dyDescent="0.15">
      <c r="A399" s="104">
        <v>398</v>
      </c>
      <c r="B399" s="236"/>
      <c r="C399" s="324"/>
      <c r="D399" s="168" t="s">
        <v>63</v>
      </c>
      <c r="E399" s="299"/>
      <c r="F399" s="113" t="s">
        <v>726</v>
      </c>
      <c r="G399" s="16" t="s">
        <v>626</v>
      </c>
      <c r="H399" s="16" t="s">
        <v>576</v>
      </c>
      <c r="I399" s="16" t="s">
        <v>707</v>
      </c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</row>
    <row r="400" spans="1:106" ht="13.5" customHeight="1" x14ac:dyDescent="0.15">
      <c r="A400" s="104">
        <v>399</v>
      </c>
      <c r="B400" s="235" t="s">
        <v>326</v>
      </c>
      <c r="C400" s="194" t="s">
        <v>276</v>
      </c>
      <c r="D400" s="233" t="s">
        <v>277</v>
      </c>
      <c r="E400" s="181"/>
      <c r="F400" s="13">
        <v>7</v>
      </c>
      <c r="G400" s="124">
        <v>7</v>
      </c>
      <c r="H400" s="124">
        <v>8</v>
      </c>
      <c r="I400" s="124">
        <v>6</v>
      </c>
      <c r="J400" s="124"/>
      <c r="K400" s="124"/>
      <c r="L400" s="124"/>
      <c r="M400" s="124"/>
      <c r="N400" s="124"/>
      <c r="O400" s="124"/>
      <c r="P400" s="124"/>
      <c r="Q400" s="124"/>
      <c r="R400" s="124"/>
      <c r="S400" s="124"/>
      <c r="T400" s="124"/>
      <c r="U400" s="124"/>
      <c r="V400" s="124"/>
      <c r="W400" s="124"/>
      <c r="X400" s="124"/>
      <c r="Y400" s="124"/>
      <c r="Z400" s="124"/>
      <c r="AA400" s="124"/>
      <c r="AB400" s="124"/>
      <c r="AC400" s="124"/>
      <c r="AD400" s="124"/>
      <c r="AE400" s="124"/>
      <c r="AF400" s="124"/>
      <c r="AG400" s="124"/>
      <c r="AH400" s="124"/>
      <c r="AI400" s="124"/>
      <c r="AJ400" s="124"/>
      <c r="AK400" s="124"/>
      <c r="AL400" s="124"/>
      <c r="AM400" s="124"/>
      <c r="AN400" s="124"/>
      <c r="AO400" s="124"/>
      <c r="AP400" s="124"/>
      <c r="AQ400" s="124"/>
      <c r="AR400" s="124"/>
      <c r="AS400" s="124"/>
      <c r="AT400" s="124"/>
      <c r="AU400" s="124"/>
      <c r="AV400" s="124"/>
      <c r="AW400" s="124"/>
      <c r="AX400" s="124"/>
      <c r="AY400" s="124"/>
      <c r="AZ400" s="124"/>
      <c r="BA400" s="124"/>
      <c r="BB400" s="124"/>
      <c r="BC400" s="124"/>
      <c r="BD400" s="124"/>
      <c r="BE400" s="124"/>
      <c r="BF400" s="124"/>
      <c r="BG400" s="124"/>
      <c r="BH400" s="124"/>
      <c r="BI400" s="124"/>
      <c r="BJ400" s="124"/>
      <c r="BK400" s="124"/>
      <c r="BL400" s="124"/>
      <c r="BM400" s="124"/>
      <c r="BN400" s="124"/>
      <c r="BO400" s="124"/>
      <c r="BP400" s="124"/>
      <c r="BQ400" s="124"/>
      <c r="BR400" s="124"/>
      <c r="BS400" s="124"/>
      <c r="BT400" s="124"/>
      <c r="BU400" s="124"/>
      <c r="BV400" s="124"/>
      <c r="BW400" s="124"/>
      <c r="BX400" s="124"/>
      <c r="BY400" s="124"/>
      <c r="BZ400" s="124"/>
      <c r="CA400" s="124"/>
      <c r="CB400" s="124"/>
      <c r="CC400" s="124"/>
      <c r="CD400" s="124"/>
      <c r="CE400" s="124"/>
      <c r="CF400" s="124"/>
      <c r="CG400" s="124"/>
      <c r="CH400" s="124"/>
      <c r="CI400" s="124"/>
      <c r="CJ400" s="124"/>
      <c r="CK400" s="124"/>
      <c r="CL400" s="124"/>
      <c r="CM400" s="124"/>
      <c r="CN400" s="124"/>
      <c r="CO400" s="124"/>
      <c r="CP400" s="124"/>
      <c r="CQ400" s="124"/>
      <c r="CR400" s="124"/>
      <c r="CS400" s="124"/>
      <c r="CT400" s="124"/>
      <c r="CU400" s="124"/>
      <c r="CV400" s="124"/>
      <c r="CW400" s="124"/>
      <c r="CX400" s="124"/>
      <c r="CY400" s="124"/>
      <c r="CZ400" s="124"/>
      <c r="DA400" s="124"/>
      <c r="DB400" s="124"/>
    </row>
    <row r="401" spans="1:106" x14ac:dyDescent="0.15">
      <c r="A401" s="104">
        <v>400</v>
      </c>
      <c r="B401" s="298"/>
      <c r="C401" s="195"/>
      <c r="D401" s="209" t="s">
        <v>278</v>
      </c>
      <c r="E401" s="167"/>
      <c r="F401" s="5" t="s">
        <v>331</v>
      </c>
      <c r="G401" s="123">
        <v>30</v>
      </c>
      <c r="H401" s="123">
        <v>40</v>
      </c>
      <c r="I401" s="123">
        <v>30</v>
      </c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  <c r="X401" s="123"/>
      <c r="Y401" s="123"/>
      <c r="Z401" s="123"/>
      <c r="AA401" s="123"/>
      <c r="AB401" s="123"/>
      <c r="AC401" s="123"/>
      <c r="AD401" s="123"/>
      <c r="AE401" s="123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123"/>
      <c r="AP401" s="123"/>
      <c r="AQ401" s="123"/>
      <c r="AR401" s="123"/>
      <c r="AS401" s="123"/>
      <c r="AT401" s="123"/>
      <c r="AU401" s="123"/>
      <c r="AV401" s="123"/>
      <c r="AW401" s="123"/>
      <c r="AX401" s="123"/>
      <c r="AY401" s="123"/>
      <c r="AZ401" s="123"/>
      <c r="BA401" s="123"/>
      <c r="BB401" s="123"/>
      <c r="BC401" s="123"/>
      <c r="BD401" s="123"/>
      <c r="BE401" s="123"/>
      <c r="BF401" s="123"/>
      <c r="BG401" s="123"/>
      <c r="BH401" s="123"/>
      <c r="BI401" s="123"/>
      <c r="BJ401" s="123"/>
      <c r="BK401" s="123"/>
      <c r="BL401" s="123"/>
      <c r="BM401" s="123"/>
      <c r="BN401" s="123"/>
      <c r="BO401" s="123"/>
      <c r="BP401" s="123"/>
      <c r="BQ401" s="123"/>
      <c r="BR401" s="123"/>
      <c r="BS401" s="123"/>
      <c r="BT401" s="123"/>
      <c r="BU401" s="123"/>
      <c r="BV401" s="123"/>
      <c r="BW401" s="123"/>
      <c r="BX401" s="123"/>
      <c r="BY401" s="123"/>
      <c r="BZ401" s="123"/>
      <c r="CA401" s="123"/>
      <c r="CB401" s="123"/>
      <c r="CC401" s="123"/>
      <c r="CD401" s="123"/>
      <c r="CE401" s="123"/>
      <c r="CF401" s="123"/>
      <c r="CG401" s="123"/>
      <c r="CH401" s="123"/>
      <c r="CI401" s="123"/>
      <c r="CJ401" s="123"/>
      <c r="CK401" s="123"/>
      <c r="CL401" s="123"/>
      <c r="CM401" s="123"/>
      <c r="CN401" s="123"/>
      <c r="CO401" s="123"/>
      <c r="CP401" s="123"/>
      <c r="CQ401" s="123"/>
      <c r="CR401" s="123"/>
      <c r="CS401" s="123"/>
      <c r="CT401" s="123"/>
      <c r="CU401" s="123"/>
      <c r="CV401" s="123"/>
      <c r="CW401" s="123"/>
      <c r="CX401" s="123"/>
      <c r="CY401" s="123"/>
      <c r="CZ401" s="123"/>
      <c r="DA401" s="123"/>
      <c r="DB401" s="123"/>
    </row>
    <row r="402" spans="1:106" ht="51" customHeight="1" x14ac:dyDescent="0.15">
      <c r="A402" s="104">
        <v>401</v>
      </c>
      <c r="B402" s="236"/>
      <c r="C402" s="318"/>
      <c r="D402" s="168" t="s">
        <v>63</v>
      </c>
      <c r="E402" s="169"/>
      <c r="F402" s="94" t="s">
        <v>726</v>
      </c>
      <c r="G402" s="16" t="s">
        <v>627</v>
      </c>
      <c r="H402" s="16" t="s">
        <v>577</v>
      </c>
      <c r="I402" s="16">
        <v>13</v>
      </c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</row>
    <row r="403" spans="1:106" ht="13.5" customHeight="1" x14ac:dyDescent="0.15">
      <c r="A403" s="104">
        <v>402</v>
      </c>
      <c r="B403" s="236"/>
      <c r="C403" s="194" t="s">
        <v>279</v>
      </c>
      <c r="D403" s="233" t="s">
        <v>277</v>
      </c>
      <c r="E403" s="181"/>
      <c r="F403" s="13">
        <v>21</v>
      </c>
      <c r="G403" s="124">
        <v>22</v>
      </c>
      <c r="H403" s="124">
        <v>23</v>
      </c>
      <c r="I403" s="124">
        <v>10</v>
      </c>
      <c r="J403" s="124"/>
      <c r="K403" s="124"/>
      <c r="L403" s="124"/>
      <c r="M403" s="124"/>
      <c r="N403" s="124"/>
      <c r="O403" s="124"/>
      <c r="P403" s="124"/>
      <c r="Q403" s="124"/>
      <c r="R403" s="124"/>
      <c r="S403" s="124"/>
      <c r="T403" s="124"/>
      <c r="U403" s="124"/>
      <c r="V403" s="124"/>
      <c r="W403" s="124"/>
      <c r="X403" s="124"/>
      <c r="Y403" s="124"/>
      <c r="Z403" s="124"/>
      <c r="AA403" s="124"/>
      <c r="AB403" s="124"/>
      <c r="AC403" s="124"/>
      <c r="AD403" s="124"/>
      <c r="AE403" s="124"/>
      <c r="AF403" s="124"/>
      <c r="AG403" s="124"/>
      <c r="AH403" s="124"/>
      <c r="AI403" s="124"/>
      <c r="AJ403" s="124"/>
      <c r="AK403" s="124"/>
      <c r="AL403" s="124"/>
      <c r="AM403" s="124"/>
      <c r="AN403" s="124"/>
      <c r="AO403" s="124"/>
      <c r="AP403" s="124"/>
      <c r="AQ403" s="124"/>
      <c r="AR403" s="124"/>
      <c r="AS403" s="124"/>
      <c r="AT403" s="124"/>
      <c r="AU403" s="124"/>
      <c r="AV403" s="124"/>
      <c r="AW403" s="124"/>
      <c r="AX403" s="124"/>
      <c r="AY403" s="124"/>
      <c r="AZ403" s="124"/>
      <c r="BA403" s="124"/>
      <c r="BB403" s="124"/>
      <c r="BC403" s="124"/>
      <c r="BD403" s="124"/>
      <c r="BE403" s="124"/>
      <c r="BF403" s="124"/>
      <c r="BG403" s="124"/>
      <c r="BH403" s="124"/>
      <c r="BI403" s="124"/>
      <c r="BJ403" s="124"/>
      <c r="BK403" s="124"/>
      <c r="BL403" s="124"/>
      <c r="BM403" s="124"/>
      <c r="BN403" s="124"/>
      <c r="BO403" s="124"/>
      <c r="BP403" s="124"/>
      <c r="BQ403" s="124"/>
      <c r="BR403" s="124"/>
      <c r="BS403" s="124"/>
      <c r="BT403" s="124"/>
      <c r="BU403" s="124"/>
      <c r="BV403" s="124"/>
      <c r="BW403" s="124"/>
      <c r="BX403" s="124"/>
      <c r="BY403" s="124"/>
      <c r="BZ403" s="124"/>
      <c r="CA403" s="124"/>
      <c r="CB403" s="124"/>
      <c r="CC403" s="124"/>
      <c r="CD403" s="124"/>
      <c r="CE403" s="124"/>
      <c r="CF403" s="124"/>
      <c r="CG403" s="124"/>
      <c r="CH403" s="124"/>
      <c r="CI403" s="124"/>
      <c r="CJ403" s="124"/>
      <c r="CK403" s="124"/>
      <c r="CL403" s="124"/>
      <c r="CM403" s="124"/>
      <c r="CN403" s="124"/>
      <c r="CO403" s="124"/>
      <c r="CP403" s="124"/>
      <c r="CQ403" s="124"/>
      <c r="CR403" s="124"/>
      <c r="CS403" s="124"/>
      <c r="CT403" s="124"/>
      <c r="CU403" s="124"/>
      <c r="CV403" s="124"/>
      <c r="CW403" s="124"/>
      <c r="CX403" s="124"/>
      <c r="CY403" s="124"/>
      <c r="CZ403" s="124"/>
      <c r="DA403" s="124"/>
      <c r="DB403" s="124"/>
    </row>
    <row r="404" spans="1:106" x14ac:dyDescent="0.15">
      <c r="A404" s="104">
        <v>403</v>
      </c>
      <c r="B404" s="236"/>
      <c r="C404" s="195"/>
      <c r="D404" s="209" t="s">
        <v>278</v>
      </c>
      <c r="E404" s="167"/>
      <c r="F404" s="5" t="s">
        <v>331</v>
      </c>
      <c r="G404" s="123">
        <v>10</v>
      </c>
      <c r="H404" s="123">
        <v>20</v>
      </c>
      <c r="I404" s="123">
        <v>0</v>
      </c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3"/>
      <c r="Y404" s="123"/>
      <c r="Z404" s="123"/>
      <c r="AA404" s="123"/>
      <c r="AB404" s="123"/>
      <c r="AC404" s="123"/>
      <c r="AD404" s="123"/>
      <c r="AE404" s="123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123"/>
      <c r="AP404" s="123"/>
      <c r="AQ404" s="123"/>
      <c r="AR404" s="123"/>
      <c r="AS404" s="123"/>
      <c r="AT404" s="123"/>
      <c r="AU404" s="123"/>
      <c r="AV404" s="123"/>
      <c r="AW404" s="123"/>
      <c r="AX404" s="123"/>
      <c r="AY404" s="123"/>
      <c r="AZ404" s="123"/>
      <c r="BA404" s="123"/>
      <c r="BB404" s="123"/>
      <c r="BC404" s="123"/>
      <c r="BD404" s="123"/>
      <c r="BE404" s="123"/>
      <c r="BF404" s="123"/>
      <c r="BG404" s="123"/>
      <c r="BH404" s="123"/>
      <c r="BI404" s="123"/>
      <c r="BJ404" s="123"/>
      <c r="BK404" s="123"/>
      <c r="BL404" s="123"/>
      <c r="BM404" s="123"/>
      <c r="BN404" s="123"/>
      <c r="BO404" s="123"/>
      <c r="BP404" s="123"/>
      <c r="BQ404" s="123"/>
      <c r="BR404" s="123"/>
      <c r="BS404" s="123"/>
      <c r="BT404" s="123"/>
      <c r="BU404" s="123"/>
      <c r="BV404" s="123"/>
      <c r="BW404" s="123"/>
      <c r="BX404" s="123"/>
      <c r="BY404" s="123"/>
      <c r="BZ404" s="123"/>
      <c r="CA404" s="123"/>
      <c r="CB404" s="123"/>
      <c r="CC404" s="123"/>
      <c r="CD404" s="123"/>
      <c r="CE404" s="123"/>
      <c r="CF404" s="123"/>
      <c r="CG404" s="123"/>
      <c r="CH404" s="123"/>
      <c r="CI404" s="123"/>
      <c r="CJ404" s="123"/>
      <c r="CK404" s="123"/>
      <c r="CL404" s="123"/>
      <c r="CM404" s="123"/>
      <c r="CN404" s="123"/>
      <c r="CO404" s="123"/>
      <c r="CP404" s="123"/>
      <c r="CQ404" s="123"/>
      <c r="CR404" s="123"/>
      <c r="CS404" s="123"/>
      <c r="CT404" s="123"/>
      <c r="CU404" s="123"/>
      <c r="CV404" s="123"/>
      <c r="CW404" s="123"/>
      <c r="CX404" s="123"/>
      <c r="CY404" s="123"/>
      <c r="CZ404" s="123"/>
      <c r="DA404" s="123"/>
      <c r="DB404" s="123"/>
    </row>
    <row r="405" spans="1:106" ht="51" customHeight="1" x14ac:dyDescent="0.15">
      <c r="A405" s="104">
        <v>404</v>
      </c>
      <c r="B405" s="236"/>
      <c r="C405" s="196"/>
      <c r="D405" s="168" t="s">
        <v>63</v>
      </c>
      <c r="E405" s="169"/>
      <c r="F405" s="94" t="s">
        <v>749</v>
      </c>
      <c r="G405" s="16" t="s">
        <v>628</v>
      </c>
      <c r="H405" s="16" t="s">
        <v>578</v>
      </c>
      <c r="I405" s="16">
        <v>28</v>
      </c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</row>
    <row r="406" spans="1:106" x14ac:dyDescent="0.15">
      <c r="A406" s="104">
        <v>405</v>
      </c>
      <c r="B406" s="236"/>
      <c r="C406" s="194" t="s">
        <v>145</v>
      </c>
      <c r="D406" s="321" t="s">
        <v>329</v>
      </c>
      <c r="E406" s="275"/>
      <c r="F406" s="43" t="s">
        <v>332</v>
      </c>
      <c r="G406" s="138">
        <v>1</v>
      </c>
      <c r="H406" s="138">
        <v>2</v>
      </c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8"/>
      <c r="T406" s="138"/>
      <c r="U406" s="138"/>
      <c r="V406" s="138"/>
      <c r="W406" s="138"/>
      <c r="X406" s="138"/>
      <c r="Y406" s="138"/>
      <c r="Z406" s="138"/>
      <c r="AA406" s="138"/>
      <c r="AB406" s="138"/>
      <c r="AC406" s="138"/>
      <c r="AD406" s="138"/>
      <c r="AE406" s="138"/>
      <c r="AF406" s="138"/>
      <c r="AG406" s="138"/>
      <c r="AH406" s="138"/>
      <c r="AI406" s="138"/>
      <c r="AJ406" s="138"/>
      <c r="AK406" s="138"/>
      <c r="AL406" s="138"/>
      <c r="AM406" s="138"/>
      <c r="AN406" s="138"/>
      <c r="AO406" s="138"/>
      <c r="AP406" s="138"/>
      <c r="AQ406" s="138"/>
      <c r="AR406" s="138"/>
      <c r="AS406" s="138"/>
      <c r="AT406" s="138"/>
      <c r="AU406" s="138"/>
      <c r="AV406" s="138"/>
      <c r="AW406" s="138"/>
      <c r="AX406" s="138"/>
      <c r="AY406" s="138"/>
      <c r="AZ406" s="138"/>
      <c r="BA406" s="138"/>
      <c r="BB406" s="138"/>
      <c r="BC406" s="138"/>
      <c r="BD406" s="138"/>
      <c r="BE406" s="138"/>
      <c r="BF406" s="138"/>
      <c r="BG406" s="138"/>
      <c r="BH406" s="138"/>
      <c r="BI406" s="138"/>
      <c r="BJ406" s="138"/>
      <c r="BK406" s="138"/>
      <c r="BL406" s="138"/>
      <c r="BM406" s="138"/>
      <c r="BN406" s="138"/>
      <c r="BO406" s="138"/>
      <c r="BP406" s="138"/>
      <c r="BQ406" s="138"/>
      <c r="BR406" s="138"/>
      <c r="BS406" s="138"/>
      <c r="BT406" s="138"/>
      <c r="BU406" s="138"/>
      <c r="BV406" s="138"/>
      <c r="BW406" s="138"/>
      <c r="BX406" s="138"/>
      <c r="BY406" s="138"/>
      <c r="BZ406" s="138"/>
      <c r="CA406" s="138"/>
      <c r="CB406" s="138"/>
      <c r="CC406" s="138"/>
      <c r="CD406" s="138"/>
      <c r="CE406" s="138"/>
      <c r="CF406" s="138"/>
      <c r="CG406" s="138"/>
      <c r="CH406" s="138"/>
      <c r="CI406" s="138"/>
      <c r="CJ406" s="138"/>
      <c r="CK406" s="138"/>
      <c r="CL406" s="138"/>
      <c r="CM406" s="138"/>
      <c r="CN406" s="138"/>
      <c r="CO406" s="138"/>
      <c r="CP406" s="138"/>
      <c r="CQ406" s="138"/>
      <c r="CR406" s="138"/>
      <c r="CS406" s="138"/>
      <c r="CT406" s="138"/>
      <c r="CU406" s="138"/>
      <c r="CV406" s="138"/>
      <c r="CW406" s="138"/>
      <c r="CX406" s="138"/>
      <c r="CY406" s="138"/>
      <c r="CZ406" s="138"/>
      <c r="DA406" s="138"/>
      <c r="DB406" s="138"/>
    </row>
    <row r="407" spans="1:106" ht="51" customHeight="1" x14ac:dyDescent="0.15">
      <c r="A407" s="104">
        <v>406</v>
      </c>
      <c r="B407" s="236"/>
      <c r="C407" s="196"/>
      <c r="D407" s="320" t="s">
        <v>330</v>
      </c>
      <c r="E407" s="189"/>
      <c r="F407" s="94" t="s">
        <v>726</v>
      </c>
      <c r="G407" s="139" t="s">
        <v>629</v>
      </c>
      <c r="H407" s="139" t="s">
        <v>579</v>
      </c>
      <c r="I407" s="139" t="s">
        <v>334</v>
      </c>
      <c r="J407" s="139"/>
      <c r="K407" s="139"/>
      <c r="L407" s="139"/>
      <c r="M407" s="139"/>
      <c r="N407" s="139"/>
      <c r="O407" s="139"/>
      <c r="P407" s="139"/>
      <c r="Q407" s="139"/>
      <c r="R407" s="139"/>
      <c r="S407" s="139"/>
      <c r="T407" s="139"/>
      <c r="U407" s="139"/>
      <c r="V407" s="139"/>
      <c r="W407" s="139"/>
      <c r="X407" s="139"/>
      <c r="Y407" s="139"/>
      <c r="Z407" s="139"/>
      <c r="AA407" s="139"/>
      <c r="AB407" s="139"/>
      <c r="AC407" s="139"/>
      <c r="AD407" s="139"/>
      <c r="AE407" s="139"/>
      <c r="AF407" s="139"/>
      <c r="AG407" s="139"/>
      <c r="AH407" s="139"/>
      <c r="AI407" s="139"/>
      <c r="AJ407" s="139"/>
      <c r="AK407" s="139"/>
      <c r="AL407" s="139"/>
      <c r="AM407" s="139"/>
      <c r="AN407" s="139"/>
      <c r="AO407" s="139"/>
      <c r="AP407" s="139"/>
      <c r="AQ407" s="139"/>
      <c r="AR407" s="139"/>
      <c r="AS407" s="139"/>
      <c r="AT407" s="139"/>
      <c r="AU407" s="139"/>
      <c r="AV407" s="139"/>
      <c r="AW407" s="139"/>
      <c r="AX407" s="139"/>
      <c r="AY407" s="139"/>
      <c r="AZ407" s="139"/>
      <c r="BA407" s="139"/>
      <c r="BB407" s="139"/>
      <c r="BC407" s="139"/>
      <c r="BD407" s="139"/>
      <c r="BE407" s="139"/>
      <c r="BF407" s="139"/>
      <c r="BG407" s="139"/>
      <c r="BH407" s="139"/>
      <c r="BI407" s="139"/>
      <c r="BJ407" s="139"/>
      <c r="BK407" s="139"/>
      <c r="BL407" s="139"/>
      <c r="BM407" s="139"/>
      <c r="BN407" s="139"/>
      <c r="BO407" s="139"/>
      <c r="BP407" s="139"/>
      <c r="BQ407" s="139"/>
      <c r="BR407" s="139"/>
      <c r="BS407" s="139"/>
      <c r="BT407" s="139"/>
      <c r="BU407" s="139"/>
      <c r="BV407" s="139"/>
      <c r="BW407" s="139"/>
      <c r="BX407" s="139"/>
      <c r="BY407" s="139"/>
      <c r="BZ407" s="139"/>
      <c r="CA407" s="139"/>
      <c r="CB407" s="139"/>
      <c r="CC407" s="139"/>
      <c r="CD407" s="139"/>
      <c r="CE407" s="139"/>
      <c r="CF407" s="139"/>
      <c r="CG407" s="139"/>
      <c r="CH407" s="139"/>
      <c r="CI407" s="139"/>
      <c r="CJ407" s="139"/>
      <c r="CK407" s="139"/>
      <c r="CL407" s="139"/>
      <c r="CM407" s="139"/>
      <c r="CN407" s="139"/>
      <c r="CO407" s="139"/>
      <c r="CP407" s="139"/>
      <c r="CQ407" s="139"/>
      <c r="CR407" s="139"/>
      <c r="CS407" s="139"/>
      <c r="CT407" s="139"/>
      <c r="CU407" s="139"/>
      <c r="CV407" s="139"/>
      <c r="CW407" s="139"/>
      <c r="CX407" s="139"/>
      <c r="CY407" s="139"/>
      <c r="CZ407" s="139"/>
      <c r="DA407" s="139"/>
      <c r="DB407" s="139"/>
    </row>
    <row r="408" spans="1:106" ht="13.5" customHeight="1" x14ac:dyDescent="0.15">
      <c r="A408" s="104">
        <v>407</v>
      </c>
      <c r="B408" s="236"/>
      <c r="C408" s="194" t="s">
        <v>280</v>
      </c>
      <c r="D408" s="233" t="s">
        <v>281</v>
      </c>
      <c r="E408" s="181"/>
      <c r="F408" s="203" t="s">
        <v>282</v>
      </c>
      <c r="G408" s="124" t="s">
        <v>31</v>
      </c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  <c r="T408" s="124"/>
      <c r="U408" s="124"/>
      <c r="V408" s="124"/>
      <c r="W408" s="124"/>
      <c r="X408" s="124"/>
      <c r="Y408" s="124"/>
      <c r="Z408" s="124"/>
      <c r="AA408" s="124"/>
      <c r="AB408" s="124"/>
      <c r="AC408" s="124"/>
      <c r="AD408" s="124"/>
      <c r="AE408" s="124"/>
      <c r="AF408" s="124"/>
      <c r="AG408" s="124"/>
      <c r="AH408" s="124"/>
      <c r="AI408" s="124"/>
      <c r="AJ408" s="124"/>
      <c r="AK408" s="124"/>
      <c r="AL408" s="124"/>
      <c r="AM408" s="124"/>
      <c r="AN408" s="124"/>
      <c r="AO408" s="124"/>
      <c r="AP408" s="124"/>
      <c r="AQ408" s="124"/>
      <c r="AR408" s="124"/>
      <c r="AS408" s="124"/>
      <c r="AT408" s="124"/>
      <c r="AU408" s="124"/>
      <c r="AV408" s="124"/>
      <c r="AW408" s="124"/>
      <c r="AX408" s="124"/>
      <c r="AY408" s="124"/>
      <c r="AZ408" s="124"/>
      <c r="BA408" s="124"/>
      <c r="BB408" s="124"/>
      <c r="BC408" s="124"/>
      <c r="BD408" s="124"/>
      <c r="BE408" s="124"/>
      <c r="BF408" s="124"/>
      <c r="BG408" s="124"/>
      <c r="BH408" s="124"/>
      <c r="BI408" s="124"/>
      <c r="BJ408" s="124"/>
      <c r="BK408" s="124"/>
      <c r="BL408" s="124"/>
      <c r="BM408" s="124"/>
      <c r="BN408" s="124"/>
      <c r="BO408" s="124"/>
      <c r="BP408" s="124"/>
      <c r="BQ408" s="124"/>
      <c r="BR408" s="124"/>
      <c r="BS408" s="124"/>
      <c r="BT408" s="124"/>
      <c r="BU408" s="124"/>
      <c r="BV408" s="124"/>
      <c r="BW408" s="124"/>
      <c r="BX408" s="124"/>
      <c r="BY408" s="124"/>
      <c r="BZ408" s="124"/>
      <c r="CA408" s="124"/>
      <c r="CB408" s="124"/>
      <c r="CC408" s="124"/>
      <c r="CD408" s="124"/>
      <c r="CE408" s="124"/>
      <c r="CF408" s="124"/>
      <c r="CG408" s="124"/>
      <c r="CH408" s="124"/>
      <c r="CI408" s="124"/>
      <c r="CJ408" s="124"/>
      <c r="CK408" s="124"/>
      <c r="CL408" s="124"/>
      <c r="CM408" s="124"/>
      <c r="CN408" s="124"/>
      <c r="CO408" s="124"/>
      <c r="CP408" s="124"/>
      <c r="CQ408" s="124"/>
      <c r="CR408" s="124"/>
      <c r="CS408" s="124"/>
      <c r="CT408" s="124"/>
      <c r="CU408" s="124"/>
      <c r="CV408" s="124"/>
      <c r="CW408" s="124"/>
      <c r="CX408" s="124"/>
      <c r="CY408" s="124"/>
      <c r="CZ408" s="124"/>
      <c r="DA408" s="124"/>
      <c r="DB408" s="124"/>
    </row>
    <row r="409" spans="1:106" x14ac:dyDescent="0.15">
      <c r="A409" s="104">
        <v>408</v>
      </c>
      <c r="B409" s="236"/>
      <c r="C409" s="327"/>
      <c r="D409" s="209" t="s">
        <v>283</v>
      </c>
      <c r="E409" s="167"/>
      <c r="F409" s="315"/>
      <c r="G409" s="123"/>
      <c r="H409" s="123" t="s">
        <v>31</v>
      </c>
      <c r="I409" s="123" t="s">
        <v>703</v>
      </c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  <c r="V409" s="123"/>
      <c r="W409" s="123"/>
      <c r="X409" s="123"/>
      <c r="Y409" s="123"/>
      <c r="Z409" s="123"/>
      <c r="AA409" s="123"/>
      <c r="AB409" s="123"/>
      <c r="AC409" s="123"/>
      <c r="AD409" s="123"/>
      <c r="AE409" s="123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123"/>
      <c r="AP409" s="123"/>
      <c r="AQ409" s="123"/>
      <c r="AR409" s="123"/>
      <c r="AS409" s="123"/>
      <c r="AT409" s="123"/>
      <c r="AU409" s="123"/>
      <c r="AV409" s="123"/>
      <c r="AW409" s="123"/>
      <c r="AX409" s="123"/>
      <c r="AY409" s="123"/>
      <c r="AZ409" s="123"/>
      <c r="BA409" s="123"/>
      <c r="BB409" s="123"/>
      <c r="BC409" s="123"/>
      <c r="BD409" s="123"/>
      <c r="BE409" s="123"/>
      <c r="BF409" s="123"/>
      <c r="BG409" s="123"/>
      <c r="BH409" s="123"/>
      <c r="BI409" s="123"/>
      <c r="BJ409" s="123"/>
      <c r="BK409" s="123"/>
      <c r="BL409" s="123"/>
      <c r="BM409" s="123"/>
      <c r="BN409" s="123"/>
      <c r="BO409" s="123"/>
      <c r="BP409" s="123"/>
      <c r="BQ409" s="123"/>
      <c r="BR409" s="123"/>
      <c r="BS409" s="123"/>
      <c r="BT409" s="123"/>
      <c r="BU409" s="123"/>
      <c r="BV409" s="123"/>
      <c r="BW409" s="123"/>
      <c r="BX409" s="123"/>
      <c r="BY409" s="123"/>
      <c r="BZ409" s="123"/>
      <c r="CA409" s="123"/>
      <c r="CB409" s="123"/>
      <c r="CC409" s="123"/>
      <c r="CD409" s="123"/>
      <c r="CE409" s="123"/>
      <c r="CF409" s="123"/>
      <c r="CG409" s="123"/>
      <c r="CH409" s="123"/>
      <c r="CI409" s="123"/>
      <c r="CJ409" s="123"/>
      <c r="CK409" s="123"/>
      <c r="CL409" s="123"/>
      <c r="CM409" s="123"/>
      <c r="CN409" s="123"/>
      <c r="CO409" s="123"/>
      <c r="CP409" s="123"/>
      <c r="CQ409" s="123"/>
      <c r="CR409" s="123"/>
      <c r="CS409" s="123"/>
      <c r="CT409" s="123"/>
      <c r="CU409" s="123"/>
      <c r="CV409" s="123"/>
      <c r="CW409" s="123"/>
      <c r="CX409" s="123"/>
      <c r="CY409" s="123"/>
      <c r="CZ409" s="123"/>
      <c r="DA409" s="123"/>
      <c r="DB409" s="123"/>
    </row>
    <row r="410" spans="1:106" x14ac:dyDescent="0.15">
      <c r="A410" s="104">
        <v>409</v>
      </c>
      <c r="B410" s="236"/>
      <c r="C410" s="327"/>
      <c r="D410" s="209" t="s">
        <v>284</v>
      </c>
      <c r="E410" s="167"/>
      <c r="F410" s="315"/>
      <c r="G410" s="123" t="s">
        <v>31</v>
      </c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  <c r="X410" s="123"/>
      <c r="Y410" s="123"/>
      <c r="Z410" s="123"/>
      <c r="AA410" s="123"/>
      <c r="AB410" s="123"/>
      <c r="AC410" s="123"/>
      <c r="AD410" s="123"/>
      <c r="AE410" s="123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123"/>
      <c r="AP410" s="123"/>
      <c r="AQ410" s="123"/>
      <c r="AR410" s="123"/>
      <c r="AS410" s="123"/>
      <c r="AT410" s="123"/>
      <c r="AU410" s="123"/>
      <c r="AV410" s="123"/>
      <c r="AW410" s="123"/>
      <c r="AX410" s="123"/>
      <c r="AY410" s="123"/>
      <c r="AZ410" s="123"/>
      <c r="BA410" s="123"/>
      <c r="BB410" s="123"/>
      <c r="BC410" s="123"/>
      <c r="BD410" s="123"/>
      <c r="BE410" s="123"/>
      <c r="BF410" s="123"/>
      <c r="BG410" s="123"/>
      <c r="BH410" s="123"/>
      <c r="BI410" s="123"/>
      <c r="BJ410" s="123"/>
      <c r="BK410" s="123"/>
      <c r="BL410" s="123"/>
      <c r="BM410" s="123"/>
      <c r="BN410" s="123"/>
      <c r="BO410" s="123"/>
      <c r="BP410" s="123"/>
      <c r="BQ410" s="123"/>
      <c r="BR410" s="123"/>
      <c r="BS410" s="123"/>
      <c r="BT410" s="123"/>
      <c r="BU410" s="123"/>
      <c r="BV410" s="123"/>
      <c r="BW410" s="123"/>
      <c r="BX410" s="123"/>
      <c r="BY410" s="123"/>
      <c r="BZ410" s="123"/>
      <c r="CA410" s="123"/>
      <c r="CB410" s="123"/>
      <c r="CC410" s="123"/>
      <c r="CD410" s="123"/>
      <c r="CE410" s="123"/>
      <c r="CF410" s="123"/>
      <c r="CG410" s="123"/>
      <c r="CH410" s="123"/>
      <c r="CI410" s="123"/>
      <c r="CJ410" s="123"/>
      <c r="CK410" s="123"/>
      <c r="CL410" s="123"/>
      <c r="CM410" s="123"/>
      <c r="CN410" s="123"/>
      <c r="CO410" s="123"/>
      <c r="CP410" s="123"/>
      <c r="CQ410" s="123"/>
      <c r="CR410" s="123"/>
      <c r="CS410" s="123"/>
      <c r="CT410" s="123"/>
      <c r="CU410" s="123"/>
      <c r="CV410" s="123"/>
      <c r="CW410" s="123"/>
      <c r="CX410" s="123"/>
      <c r="CY410" s="123"/>
      <c r="CZ410" s="123"/>
      <c r="DA410" s="123"/>
      <c r="DB410" s="123"/>
    </row>
    <row r="411" spans="1:106" x14ac:dyDescent="0.15">
      <c r="A411" s="104">
        <v>410</v>
      </c>
      <c r="B411" s="236"/>
      <c r="C411" s="327"/>
      <c r="D411" s="209" t="s">
        <v>285</v>
      </c>
      <c r="E411" s="167"/>
      <c r="F411" s="315"/>
      <c r="G411" s="123"/>
      <c r="H411" s="123" t="s">
        <v>31</v>
      </c>
      <c r="I411" s="123" t="s">
        <v>703</v>
      </c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  <c r="X411" s="123"/>
      <c r="Y411" s="123"/>
      <c r="Z411" s="123"/>
      <c r="AA411" s="123"/>
      <c r="AB411" s="123"/>
      <c r="AC411" s="123"/>
      <c r="AD411" s="123"/>
      <c r="AE411" s="123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123"/>
      <c r="AP411" s="123"/>
      <c r="AQ411" s="123"/>
      <c r="AR411" s="123"/>
      <c r="AS411" s="123"/>
      <c r="AT411" s="123"/>
      <c r="AU411" s="123"/>
      <c r="AV411" s="123"/>
      <c r="AW411" s="123"/>
      <c r="AX411" s="123"/>
      <c r="AY411" s="123"/>
      <c r="AZ411" s="123"/>
      <c r="BA411" s="123"/>
      <c r="BB411" s="123"/>
      <c r="BC411" s="123"/>
      <c r="BD411" s="123"/>
      <c r="BE411" s="123"/>
      <c r="BF411" s="123"/>
      <c r="BG411" s="123"/>
      <c r="BH411" s="123"/>
      <c r="BI411" s="123"/>
      <c r="BJ411" s="123"/>
      <c r="BK411" s="123"/>
      <c r="BL411" s="123"/>
      <c r="BM411" s="123"/>
      <c r="BN411" s="123"/>
      <c r="BO411" s="123"/>
      <c r="BP411" s="123"/>
      <c r="BQ411" s="123"/>
      <c r="BR411" s="123"/>
      <c r="BS411" s="123"/>
      <c r="BT411" s="123"/>
      <c r="BU411" s="123"/>
      <c r="BV411" s="123"/>
      <c r="BW411" s="123"/>
      <c r="BX411" s="123"/>
      <c r="BY411" s="123"/>
      <c r="BZ411" s="123"/>
      <c r="CA411" s="123"/>
      <c r="CB411" s="123"/>
      <c r="CC411" s="123"/>
      <c r="CD411" s="123"/>
      <c r="CE411" s="123"/>
      <c r="CF411" s="123"/>
      <c r="CG411" s="123"/>
      <c r="CH411" s="123"/>
      <c r="CI411" s="123"/>
      <c r="CJ411" s="123"/>
      <c r="CK411" s="123"/>
      <c r="CL411" s="123"/>
      <c r="CM411" s="123"/>
      <c r="CN411" s="123"/>
      <c r="CO411" s="123"/>
      <c r="CP411" s="123"/>
      <c r="CQ411" s="123"/>
      <c r="CR411" s="123"/>
      <c r="CS411" s="123"/>
      <c r="CT411" s="123"/>
      <c r="CU411" s="123"/>
      <c r="CV411" s="123"/>
      <c r="CW411" s="123"/>
      <c r="CX411" s="123"/>
      <c r="CY411" s="123"/>
      <c r="CZ411" s="123"/>
      <c r="DA411" s="123"/>
      <c r="DB411" s="123"/>
    </row>
    <row r="412" spans="1:106" x14ac:dyDescent="0.15">
      <c r="A412" s="104">
        <v>411</v>
      </c>
      <c r="B412" s="236"/>
      <c r="C412" s="327"/>
      <c r="D412" s="209" t="s">
        <v>153</v>
      </c>
      <c r="E412" s="167"/>
      <c r="F412" s="315"/>
      <c r="G412" s="123" t="s">
        <v>31</v>
      </c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123"/>
      <c r="Z412" s="123"/>
      <c r="AA412" s="123"/>
      <c r="AB412" s="123"/>
      <c r="AC412" s="123"/>
      <c r="AD412" s="123"/>
      <c r="AE412" s="123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123"/>
      <c r="AP412" s="123"/>
      <c r="AQ412" s="123"/>
      <c r="AR412" s="123"/>
      <c r="AS412" s="123"/>
      <c r="AT412" s="123"/>
      <c r="AU412" s="123"/>
      <c r="AV412" s="123"/>
      <c r="AW412" s="123"/>
      <c r="AX412" s="123"/>
      <c r="AY412" s="123"/>
      <c r="AZ412" s="123"/>
      <c r="BA412" s="123"/>
      <c r="BB412" s="123"/>
      <c r="BC412" s="123"/>
      <c r="BD412" s="123"/>
      <c r="BE412" s="123"/>
      <c r="BF412" s="123"/>
      <c r="BG412" s="123"/>
      <c r="BH412" s="123"/>
      <c r="BI412" s="123"/>
      <c r="BJ412" s="123"/>
      <c r="BK412" s="123"/>
      <c r="BL412" s="123"/>
      <c r="BM412" s="123"/>
      <c r="BN412" s="123"/>
      <c r="BO412" s="123"/>
      <c r="BP412" s="123"/>
      <c r="BQ412" s="123"/>
      <c r="BR412" s="123"/>
      <c r="BS412" s="123"/>
      <c r="BT412" s="123"/>
      <c r="BU412" s="123"/>
      <c r="BV412" s="123"/>
      <c r="BW412" s="123"/>
      <c r="BX412" s="123"/>
      <c r="BY412" s="123"/>
      <c r="BZ412" s="123"/>
      <c r="CA412" s="123"/>
      <c r="CB412" s="123"/>
      <c r="CC412" s="123"/>
      <c r="CD412" s="123"/>
      <c r="CE412" s="123"/>
      <c r="CF412" s="123"/>
      <c r="CG412" s="123"/>
      <c r="CH412" s="123"/>
      <c r="CI412" s="123"/>
      <c r="CJ412" s="123"/>
      <c r="CK412" s="123"/>
      <c r="CL412" s="123"/>
      <c r="CM412" s="123"/>
      <c r="CN412" s="123"/>
      <c r="CO412" s="123"/>
      <c r="CP412" s="123"/>
      <c r="CQ412" s="123"/>
      <c r="CR412" s="123"/>
      <c r="CS412" s="123"/>
      <c r="CT412" s="123"/>
      <c r="CU412" s="123"/>
      <c r="CV412" s="123"/>
      <c r="CW412" s="123"/>
      <c r="CX412" s="123"/>
      <c r="CY412" s="123"/>
      <c r="CZ412" s="123"/>
      <c r="DA412" s="123"/>
      <c r="DB412" s="123"/>
    </row>
    <row r="413" spans="1:106" x14ac:dyDescent="0.15">
      <c r="A413" s="104">
        <v>412</v>
      </c>
      <c r="B413" s="236"/>
      <c r="C413" s="327"/>
      <c r="D413" s="209" t="s">
        <v>135</v>
      </c>
      <c r="E413" s="167"/>
      <c r="F413" s="315"/>
      <c r="G413" s="123"/>
      <c r="H413" s="123" t="s">
        <v>31</v>
      </c>
      <c r="I413" s="123" t="s">
        <v>703</v>
      </c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  <c r="Z413" s="123"/>
      <c r="AA413" s="123"/>
      <c r="AB413" s="123"/>
      <c r="AC413" s="123"/>
      <c r="AD413" s="123"/>
      <c r="AE413" s="123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123"/>
      <c r="AP413" s="123"/>
      <c r="AQ413" s="123"/>
      <c r="AR413" s="123"/>
      <c r="AS413" s="123"/>
      <c r="AT413" s="123"/>
      <c r="AU413" s="123"/>
      <c r="AV413" s="123"/>
      <c r="AW413" s="123"/>
      <c r="AX413" s="123"/>
      <c r="AY413" s="123"/>
      <c r="AZ413" s="123"/>
      <c r="BA413" s="123"/>
      <c r="BB413" s="123"/>
      <c r="BC413" s="123"/>
      <c r="BD413" s="123"/>
      <c r="BE413" s="123"/>
      <c r="BF413" s="123"/>
      <c r="BG413" s="123"/>
      <c r="BH413" s="123"/>
      <c r="BI413" s="123"/>
      <c r="BJ413" s="123"/>
      <c r="BK413" s="123"/>
      <c r="BL413" s="123"/>
      <c r="BM413" s="123"/>
      <c r="BN413" s="123"/>
      <c r="BO413" s="123"/>
      <c r="BP413" s="123"/>
      <c r="BQ413" s="123"/>
      <c r="BR413" s="123"/>
      <c r="BS413" s="123"/>
      <c r="BT413" s="123"/>
      <c r="BU413" s="123"/>
      <c r="BV413" s="123"/>
      <c r="BW413" s="123"/>
      <c r="BX413" s="123"/>
      <c r="BY413" s="123"/>
      <c r="BZ413" s="123"/>
      <c r="CA413" s="123"/>
      <c r="CB413" s="123"/>
      <c r="CC413" s="123"/>
      <c r="CD413" s="123"/>
      <c r="CE413" s="123"/>
      <c r="CF413" s="123"/>
      <c r="CG413" s="123"/>
      <c r="CH413" s="123"/>
      <c r="CI413" s="123"/>
      <c r="CJ413" s="123"/>
      <c r="CK413" s="123"/>
      <c r="CL413" s="123"/>
      <c r="CM413" s="123"/>
      <c r="CN413" s="123"/>
      <c r="CO413" s="123"/>
      <c r="CP413" s="123"/>
      <c r="CQ413" s="123"/>
      <c r="CR413" s="123"/>
      <c r="CS413" s="123"/>
      <c r="CT413" s="123"/>
      <c r="CU413" s="123"/>
      <c r="CV413" s="123"/>
      <c r="CW413" s="123"/>
      <c r="CX413" s="123"/>
      <c r="CY413" s="123"/>
      <c r="CZ413" s="123"/>
      <c r="DA413" s="123"/>
      <c r="DB413" s="123"/>
    </row>
    <row r="414" spans="1:106" x14ac:dyDescent="0.15">
      <c r="A414" s="104">
        <v>413</v>
      </c>
      <c r="B414" s="236"/>
      <c r="C414" s="327"/>
      <c r="D414" s="209" t="s">
        <v>62</v>
      </c>
      <c r="E414" s="167"/>
      <c r="F414" s="315"/>
      <c r="G414" s="123" t="s">
        <v>31</v>
      </c>
      <c r="H414" s="123" t="s">
        <v>31</v>
      </c>
      <c r="I414" s="123" t="s">
        <v>31</v>
      </c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  <c r="Z414" s="123"/>
      <c r="AA414" s="123"/>
      <c r="AB414" s="123"/>
      <c r="AC414" s="123"/>
      <c r="AD414" s="123"/>
      <c r="AE414" s="123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123"/>
      <c r="AP414" s="123"/>
      <c r="AQ414" s="123"/>
      <c r="AR414" s="123"/>
      <c r="AS414" s="123"/>
      <c r="AT414" s="123"/>
      <c r="AU414" s="123"/>
      <c r="AV414" s="123"/>
      <c r="AW414" s="123"/>
      <c r="AX414" s="123"/>
      <c r="AY414" s="123"/>
      <c r="AZ414" s="123"/>
      <c r="BA414" s="123"/>
      <c r="BB414" s="123"/>
      <c r="BC414" s="123"/>
      <c r="BD414" s="123"/>
      <c r="BE414" s="123"/>
      <c r="BF414" s="123"/>
      <c r="BG414" s="123"/>
      <c r="BH414" s="123"/>
      <c r="BI414" s="123"/>
      <c r="BJ414" s="123"/>
      <c r="BK414" s="123"/>
      <c r="BL414" s="123"/>
      <c r="BM414" s="123"/>
      <c r="BN414" s="123"/>
      <c r="BO414" s="123"/>
      <c r="BP414" s="123"/>
      <c r="BQ414" s="123"/>
      <c r="BR414" s="123"/>
      <c r="BS414" s="123"/>
      <c r="BT414" s="123"/>
      <c r="BU414" s="123"/>
      <c r="BV414" s="123"/>
      <c r="BW414" s="123"/>
      <c r="BX414" s="123"/>
      <c r="BY414" s="123"/>
      <c r="BZ414" s="123"/>
      <c r="CA414" s="123"/>
      <c r="CB414" s="123"/>
      <c r="CC414" s="123"/>
      <c r="CD414" s="123"/>
      <c r="CE414" s="123"/>
      <c r="CF414" s="123"/>
      <c r="CG414" s="123"/>
      <c r="CH414" s="123"/>
      <c r="CI414" s="123"/>
      <c r="CJ414" s="123"/>
      <c r="CK414" s="123"/>
      <c r="CL414" s="123"/>
      <c r="CM414" s="123"/>
      <c r="CN414" s="123"/>
      <c r="CO414" s="123"/>
      <c r="CP414" s="123"/>
      <c r="CQ414" s="123"/>
      <c r="CR414" s="123"/>
      <c r="CS414" s="123"/>
      <c r="CT414" s="123"/>
      <c r="CU414" s="123"/>
      <c r="CV414" s="123"/>
      <c r="CW414" s="123"/>
      <c r="CX414" s="123"/>
      <c r="CY414" s="123"/>
      <c r="CZ414" s="123"/>
      <c r="DA414" s="123"/>
      <c r="DB414" s="123"/>
    </row>
    <row r="415" spans="1:106" ht="42.75" customHeight="1" x14ac:dyDescent="0.15">
      <c r="A415" s="104">
        <v>414</v>
      </c>
      <c r="B415" s="236"/>
      <c r="C415" s="327"/>
      <c r="D415" s="209" t="s">
        <v>297</v>
      </c>
      <c r="E415" s="167"/>
      <c r="F415" s="5" t="s">
        <v>750</v>
      </c>
      <c r="G415" s="37" t="s">
        <v>580</v>
      </c>
      <c r="H415" s="37" t="s">
        <v>766</v>
      </c>
      <c r="I415" s="37" t="s">
        <v>708</v>
      </c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  <c r="CC415" s="37"/>
      <c r="CD415" s="37"/>
      <c r="CE415" s="37"/>
      <c r="CF415" s="37"/>
      <c r="CG415" s="37"/>
      <c r="CH415" s="37"/>
      <c r="CI415" s="37"/>
      <c r="CJ415" s="37"/>
      <c r="CK415" s="37"/>
      <c r="CL415" s="37"/>
      <c r="CM415" s="37"/>
      <c r="CN415" s="37"/>
      <c r="CO415" s="37"/>
      <c r="CP415" s="37"/>
      <c r="CQ415" s="37"/>
      <c r="CR415" s="37"/>
      <c r="CS415" s="37"/>
      <c r="CT415" s="37"/>
      <c r="CU415" s="37"/>
      <c r="CV415" s="37"/>
      <c r="CW415" s="37"/>
      <c r="CX415" s="37"/>
      <c r="CY415" s="37"/>
      <c r="CZ415" s="37"/>
      <c r="DA415" s="37"/>
      <c r="DB415" s="37"/>
    </row>
    <row r="416" spans="1:106" ht="51" customHeight="1" x14ac:dyDescent="0.15">
      <c r="A416" s="104">
        <v>415</v>
      </c>
      <c r="B416" s="237"/>
      <c r="C416" s="318"/>
      <c r="D416" s="168" t="s">
        <v>63</v>
      </c>
      <c r="E416" s="169"/>
      <c r="F416" s="94" t="s">
        <v>726</v>
      </c>
      <c r="G416" s="16" t="s">
        <v>630</v>
      </c>
      <c r="H416" s="16" t="s">
        <v>581</v>
      </c>
      <c r="I416" s="16" t="s">
        <v>709</v>
      </c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</row>
    <row r="417" spans="1:106" ht="13.5" customHeight="1" x14ac:dyDescent="0.15">
      <c r="A417" s="104">
        <v>416</v>
      </c>
      <c r="B417" s="176" t="s">
        <v>234</v>
      </c>
      <c r="C417" s="179" t="s">
        <v>55</v>
      </c>
      <c r="D417" s="180"/>
      <c r="E417" s="181"/>
      <c r="F417" s="162" t="s">
        <v>235</v>
      </c>
      <c r="G417" s="124" t="s">
        <v>31</v>
      </c>
      <c r="H417" s="124"/>
      <c r="I417" s="124" t="s">
        <v>703</v>
      </c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  <c r="U417" s="124"/>
      <c r="V417" s="124"/>
      <c r="W417" s="124"/>
      <c r="X417" s="124"/>
      <c r="Y417" s="124"/>
      <c r="Z417" s="124"/>
      <c r="AA417" s="124"/>
      <c r="AB417" s="124"/>
      <c r="AC417" s="124"/>
      <c r="AD417" s="124"/>
      <c r="AE417" s="124"/>
      <c r="AF417" s="124"/>
      <c r="AG417" s="124"/>
      <c r="AH417" s="124"/>
      <c r="AI417" s="124"/>
      <c r="AJ417" s="124"/>
      <c r="AK417" s="124"/>
      <c r="AL417" s="124"/>
      <c r="AM417" s="124"/>
      <c r="AN417" s="124"/>
      <c r="AO417" s="124"/>
      <c r="AP417" s="124"/>
      <c r="AQ417" s="124"/>
      <c r="AR417" s="124"/>
      <c r="AS417" s="124"/>
      <c r="AT417" s="124"/>
      <c r="AU417" s="124"/>
      <c r="AV417" s="124"/>
      <c r="AW417" s="124"/>
      <c r="AX417" s="124"/>
      <c r="AY417" s="124"/>
      <c r="AZ417" s="124"/>
      <c r="BA417" s="124"/>
      <c r="BB417" s="124"/>
      <c r="BC417" s="124"/>
      <c r="BD417" s="124"/>
      <c r="BE417" s="124"/>
      <c r="BF417" s="124"/>
      <c r="BG417" s="124"/>
      <c r="BH417" s="124"/>
      <c r="BI417" s="124"/>
      <c r="BJ417" s="124"/>
      <c r="BK417" s="124"/>
      <c r="BL417" s="124"/>
      <c r="BM417" s="124"/>
      <c r="BN417" s="124"/>
      <c r="BO417" s="124"/>
      <c r="BP417" s="124"/>
      <c r="BQ417" s="124"/>
      <c r="BR417" s="124"/>
      <c r="BS417" s="124"/>
      <c r="BT417" s="124"/>
      <c r="BU417" s="124"/>
      <c r="BV417" s="124"/>
      <c r="BW417" s="124"/>
      <c r="BX417" s="124"/>
      <c r="BY417" s="124"/>
      <c r="BZ417" s="124"/>
      <c r="CA417" s="124"/>
      <c r="CB417" s="124"/>
      <c r="CC417" s="124"/>
      <c r="CD417" s="124"/>
      <c r="CE417" s="124"/>
      <c r="CF417" s="124"/>
      <c r="CG417" s="124"/>
      <c r="CH417" s="124"/>
      <c r="CI417" s="124"/>
      <c r="CJ417" s="124"/>
      <c r="CK417" s="124"/>
      <c r="CL417" s="124"/>
      <c r="CM417" s="124"/>
      <c r="CN417" s="124"/>
      <c r="CO417" s="124"/>
      <c r="CP417" s="124"/>
      <c r="CQ417" s="124"/>
      <c r="CR417" s="124"/>
      <c r="CS417" s="124"/>
      <c r="CT417" s="124"/>
      <c r="CU417" s="124"/>
      <c r="CV417" s="124"/>
      <c r="CW417" s="124"/>
      <c r="CX417" s="124"/>
      <c r="CY417" s="124"/>
      <c r="CZ417" s="124"/>
      <c r="DA417" s="124"/>
      <c r="DB417" s="124"/>
    </row>
    <row r="418" spans="1:106" x14ac:dyDescent="0.15">
      <c r="A418" s="104">
        <v>417</v>
      </c>
      <c r="B418" s="177"/>
      <c r="C418" s="165" t="s">
        <v>236</v>
      </c>
      <c r="D418" s="166"/>
      <c r="E418" s="167"/>
      <c r="F418" s="163"/>
      <c r="G418" s="123"/>
      <c r="H418" s="123" t="s">
        <v>31</v>
      </c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  <c r="V418" s="123"/>
      <c r="W418" s="123"/>
      <c r="X418" s="123"/>
      <c r="Y418" s="123"/>
      <c r="Z418" s="123"/>
      <c r="AA418" s="123"/>
      <c r="AB418" s="123"/>
      <c r="AC418" s="123"/>
      <c r="AD418" s="123"/>
      <c r="AE418" s="123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123"/>
      <c r="AP418" s="123"/>
      <c r="AQ418" s="123"/>
      <c r="AR418" s="123"/>
      <c r="AS418" s="123"/>
      <c r="AT418" s="123"/>
      <c r="AU418" s="123"/>
      <c r="AV418" s="123"/>
      <c r="AW418" s="123"/>
      <c r="AX418" s="123"/>
      <c r="AY418" s="123"/>
      <c r="AZ418" s="123"/>
      <c r="BA418" s="123"/>
      <c r="BB418" s="123"/>
      <c r="BC418" s="123"/>
      <c r="BD418" s="123"/>
      <c r="BE418" s="123"/>
      <c r="BF418" s="123"/>
      <c r="BG418" s="123"/>
      <c r="BH418" s="123"/>
      <c r="BI418" s="123"/>
      <c r="BJ418" s="123"/>
      <c r="BK418" s="123"/>
      <c r="BL418" s="123"/>
      <c r="BM418" s="123"/>
      <c r="BN418" s="123"/>
      <c r="BO418" s="123"/>
      <c r="BP418" s="123"/>
      <c r="BQ418" s="123"/>
      <c r="BR418" s="123"/>
      <c r="BS418" s="123"/>
      <c r="BT418" s="123"/>
      <c r="BU418" s="123"/>
      <c r="BV418" s="123"/>
      <c r="BW418" s="123"/>
      <c r="BX418" s="123"/>
      <c r="BY418" s="123"/>
      <c r="BZ418" s="123"/>
      <c r="CA418" s="123"/>
      <c r="CB418" s="123"/>
      <c r="CC418" s="123"/>
      <c r="CD418" s="123"/>
      <c r="CE418" s="123"/>
      <c r="CF418" s="123"/>
      <c r="CG418" s="123"/>
      <c r="CH418" s="123"/>
      <c r="CI418" s="123"/>
      <c r="CJ418" s="123"/>
      <c r="CK418" s="123"/>
      <c r="CL418" s="123"/>
      <c r="CM418" s="123"/>
      <c r="CN418" s="123"/>
      <c r="CO418" s="123"/>
      <c r="CP418" s="123"/>
      <c r="CQ418" s="123"/>
      <c r="CR418" s="123"/>
      <c r="CS418" s="123"/>
      <c r="CT418" s="123"/>
      <c r="CU418" s="123"/>
      <c r="CV418" s="123"/>
      <c r="CW418" s="123"/>
      <c r="CX418" s="123"/>
      <c r="CY418" s="123"/>
      <c r="CZ418" s="123"/>
      <c r="DA418" s="123"/>
      <c r="DB418" s="123"/>
    </row>
    <row r="419" spans="1:106" ht="13.5" customHeight="1" x14ac:dyDescent="0.15">
      <c r="A419" s="104">
        <v>418</v>
      </c>
      <c r="B419" s="177"/>
      <c r="C419" s="165" t="s">
        <v>237</v>
      </c>
      <c r="D419" s="166"/>
      <c r="E419" s="167"/>
      <c r="F419" s="16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  <c r="V419" s="123"/>
      <c r="W419" s="123"/>
      <c r="X419" s="123"/>
      <c r="Y419" s="123"/>
      <c r="Z419" s="123"/>
      <c r="AA419" s="123"/>
      <c r="AB419" s="123"/>
      <c r="AC419" s="123"/>
      <c r="AD419" s="123"/>
      <c r="AE419" s="123"/>
      <c r="AF419" s="123"/>
      <c r="AG419" s="123"/>
      <c r="AH419" s="123"/>
      <c r="AI419" s="123"/>
      <c r="AJ419" s="123"/>
      <c r="AK419" s="123"/>
      <c r="AL419" s="123"/>
      <c r="AM419" s="123"/>
      <c r="AN419" s="123"/>
      <c r="AO419" s="123"/>
      <c r="AP419" s="123"/>
      <c r="AQ419" s="123"/>
      <c r="AR419" s="123"/>
      <c r="AS419" s="123"/>
      <c r="AT419" s="123"/>
      <c r="AU419" s="123"/>
      <c r="AV419" s="123"/>
      <c r="AW419" s="123"/>
      <c r="AX419" s="123"/>
      <c r="AY419" s="123"/>
      <c r="AZ419" s="123"/>
      <c r="BA419" s="123"/>
      <c r="BB419" s="123"/>
      <c r="BC419" s="123"/>
      <c r="BD419" s="123"/>
      <c r="BE419" s="123"/>
      <c r="BF419" s="123"/>
      <c r="BG419" s="123"/>
      <c r="BH419" s="123"/>
      <c r="BI419" s="123"/>
      <c r="BJ419" s="123"/>
      <c r="BK419" s="123"/>
      <c r="BL419" s="123"/>
      <c r="BM419" s="123"/>
      <c r="BN419" s="123"/>
      <c r="BO419" s="123"/>
      <c r="BP419" s="123"/>
      <c r="BQ419" s="123"/>
      <c r="BR419" s="123"/>
      <c r="BS419" s="123"/>
      <c r="BT419" s="123"/>
      <c r="BU419" s="123"/>
      <c r="BV419" s="123"/>
      <c r="BW419" s="123"/>
      <c r="BX419" s="123"/>
      <c r="BY419" s="123"/>
      <c r="BZ419" s="123"/>
      <c r="CA419" s="123"/>
      <c r="CB419" s="123"/>
      <c r="CC419" s="123"/>
      <c r="CD419" s="123"/>
      <c r="CE419" s="123"/>
      <c r="CF419" s="123"/>
      <c r="CG419" s="123"/>
      <c r="CH419" s="123"/>
      <c r="CI419" s="123"/>
      <c r="CJ419" s="123"/>
      <c r="CK419" s="123"/>
      <c r="CL419" s="123"/>
      <c r="CM419" s="123"/>
      <c r="CN419" s="123"/>
      <c r="CO419" s="123"/>
      <c r="CP419" s="123"/>
      <c r="CQ419" s="123"/>
      <c r="CR419" s="123"/>
      <c r="CS419" s="123"/>
      <c r="CT419" s="123"/>
      <c r="CU419" s="123"/>
      <c r="CV419" s="123"/>
      <c r="CW419" s="123"/>
      <c r="CX419" s="123"/>
      <c r="CY419" s="123"/>
      <c r="CZ419" s="123"/>
      <c r="DA419" s="123"/>
      <c r="DB419" s="123"/>
    </row>
    <row r="420" spans="1:106" x14ac:dyDescent="0.15">
      <c r="A420" s="104">
        <v>419</v>
      </c>
      <c r="B420" s="177"/>
      <c r="C420" s="165" t="s">
        <v>238</v>
      </c>
      <c r="D420" s="166"/>
      <c r="E420" s="167"/>
      <c r="F420" s="16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  <c r="X420" s="123"/>
      <c r="Y420" s="123"/>
      <c r="Z420" s="123"/>
      <c r="AA420" s="123"/>
      <c r="AB420" s="123"/>
      <c r="AC420" s="123"/>
      <c r="AD420" s="123"/>
      <c r="AE420" s="123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123"/>
      <c r="AP420" s="123"/>
      <c r="AQ420" s="123"/>
      <c r="AR420" s="123"/>
      <c r="AS420" s="123"/>
      <c r="AT420" s="123"/>
      <c r="AU420" s="123"/>
      <c r="AV420" s="123"/>
      <c r="AW420" s="123"/>
      <c r="AX420" s="123"/>
      <c r="AY420" s="123"/>
      <c r="AZ420" s="123"/>
      <c r="BA420" s="123"/>
      <c r="BB420" s="123"/>
      <c r="BC420" s="123"/>
      <c r="BD420" s="123"/>
      <c r="BE420" s="123"/>
      <c r="BF420" s="123"/>
      <c r="BG420" s="123"/>
      <c r="BH420" s="123"/>
      <c r="BI420" s="123"/>
      <c r="BJ420" s="123"/>
      <c r="BK420" s="123"/>
      <c r="BL420" s="123"/>
      <c r="BM420" s="123"/>
      <c r="BN420" s="123"/>
      <c r="BO420" s="123"/>
      <c r="BP420" s="123"/>
      <c r="BQ420" s="123"/>
      <c r="BR420" s="123"/>
      <c r="BS420" s="123"/>
      <c r="BT420" s="123"/>
      <c r="BU420" s="123"/>
      <c r="BV420" s="123"/>
      <c r="BW420" s="123"/>
      <c r="BX420" s="123"/>
      <c r="BY420" s="123"/>
      <c r="BZ420" s="123"/>
      <c r="CA420" s="123"/>
      <c r="CB420" s="123"/>
      <c r="CC420" s="123"/>
      <c r="CD420" s="123"/>
      <c r="CE420" s="123"/>
      <c r="CF420" s="123"/>
      <c r="CG420" s="123"/>
      <c r="CH420" s="123"/>
      <c r="CI420" s="123"/>
      <c r="CJ420" s="123"/>
      <c r="CK420" s="123"/>
      <c r="CL420" s="123"/>
      <c r="CM420" s="123"/>
      <c r="CN420" s="123"/>
      <c r="CO420" s="123"/>
      <c r="CP420" s="123"/>
      <c r="CQ420" s="123"/>
      <c r="CR420" s="123"/>
      <c r="CS420" s="123"/>
      <c r="CT420" s="123"/>
      <c r="CU420" s="123"/>
      <c r="CV420" s="123"/>
      <c r="CW420" s="123"/>
      <c r="CX420" s="123"/>
      <c r="CY420" s="123"/>
      <c r="CZ420" s="123"/>
      <c r="DA420" s="123"/>
      <c r="DB420" s="123"/>
    </row>
    <row r="421" spans="1:106" ht="13.5" customHeight="1" x14ac:dyDescent="0.15">
      <c r="A421" s="104">
        <v>420</v>
      </c>
      <c r="B421" s="177"/>
      <c r="C421" s="165" t="s">
        <v>239</v>
      </c>
      <c r="D421" s="166"/>
      <c r="E421" s="167"/>
      <c r="F421" s="16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  <c r="X421" s="123"/>
      <c r="Y421" s="123"/>
      <c r="Z421" s="123"/>
      <c r="AA421" s="123"/>
      <c r="AB421" s="123"/>
      <c r="AC421" s="123"/>
      <c r="AD421" s="123"/>
      <c r="AE421" s="123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123"/>
      <c r="AP421" s="123"/>
      <c r="AQ421" s="123"/>
      <c r="AR421" s="123"/>
      <c r="AS421" s="123"/>
      <c r="AT421" s="123"/>
      <c r="AU421" s="123"/>
      <c r="AV421" s="123"/>
      <c r="AW421" s="123"/>
      <c r="AX421" s="123"/>
      <c r="AY421" s="123"/>
      <c r="AZ421" s="123"/>
      <c r="BA421" s="123"/>
      <c r="BB421" s="123"/>
      <c r="BC421" s="123"/>
      <c r="BD421" s="123"/>
      <c r="BE421" s="123"/>
      <c r="BF421" s="123"/>
      <c r="BG421" s="123"/>
      <c r="BH421" s="123"/>
      <c r="BI421" s="123"/>
      <c r="BJ421" s="123"/>
      <c r="BK421" s="123"/>
      <c r="BL421" s="123"/>
      <c r="BM421" s="123"/>
      <c r="BN421" s="123"/>
      <c r="BO421" s="123"/>
      <c r="BP421" s="123"/>
      <c r="BQ421" s="123"/>
      <c r="BR421" s="123"/>
      <c r="BS421" s="123"/>
      <c r="BT421" s="123"/>
      <c r="BU421" s="123"/>
      <c r="BV421" s="123"/>
      <c r="BW421" s="123"/>
      <c r="BX421" s="123"/>
      <c r="BY421" s="123"/>
      <c r="BZ421" s="123"/>
      <c r="CA421" s="123"/>
      <c r="CB421" s="123"/>
      <c r="CC421" s="123"/>
      <c r="CD421" s="123"/>
      <c r="CE421" s="123"/>
      <c r="CF421" s="123"/>
      <c r="CG421" s="123"/>
      <c r="CH421" s="123"/>
      <c r="CI421" s="123"/>
      <c r="CJ421" s="123"/>
      <c r="CK421" s="123"/>
      <c r="CL421" s="123"/>
      <c r="CM421" s="123"/>
      <c r="CN421" s="123"/>
      <c r="CO421" s="123"/>
      <c r="CP421" s="123"/>
      <c r="CQ421" s="123"/>
      <c r="CR421" s="123"/>
      <c r="CS421" s="123"/>
      <c r="CT421" s="123"/>
      <c r="CU421" s="123"/>
      <c r="CV421" s="123"/>
      <c r="CW421" s="123"/>
      <c r="CX421" s="123"/>
      <c r="CY421" s="123"/>
      <c r="CZ421" s="123"/>
      <c r="DA421" s="123"/>
      <c r="DB421" s="123"/>
    </row>
    <row r="422" spans="1:106" x14ac:dyDescent="0.15">
      <c r="A422" s="104">
        <v>421</v>
      </c>
      <c r="B422" s="177"/>
      <c r="C422" s="165" t="s">
        <v>240</v>
      </c>
      <c r="D422" s="166"/>
      <c r="E422" s="167"/>
      <c r="F422" s="16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  <c r="V422" s="123"/>
      <c r="W422" s="123"/>
      <c r="X422" s="123"/>
      <c r="Y422" s="123"/>
      <c r="Z422" s="123"/>
      <c r="AA422" s="123"/>
      <c r="AB422" s="123"/>
      <c r="AC422" s="123"/>
      <c r="AD422" s="123"/>
      <c r="AE422" s="123"/>
      <c r="AF422" s="123"/>
      <c r="AG422" s="123"/>
      <c r="AH422" s="123"/>
      <c r="AI422" s="123"/>
      <c r="AJ422" s="123"/>
      <c r="AK422" s="123"/>
      <c r="AL422" s="123"/>
      <c r="AM422" s="123"/>
      <c r="AN422" s="123"/>
      <c r="AO422" s="123"/>
      <c r="AP422" s="123"/>
      <c r="AQ422" s="123"/>
      <c r="AR422" s="123"/>
      <c r="AS422" s="123"/>
      <c r="AT422" s="123"/>
      <c r="AU422" s="123"/>
      <c r="AV422" s="123"/>
      <c r="AW422" s="123"/>
      <c r="AX422" s="123"/>
      <c r="AY422" s="123"/>
      <c r="AZ422" s="123"/>
      <c r="BA422" s="123"/>
      <c r="BB422" s="123"/>
      <c r="BC422" s="123"/>
      <c r="BD422" s="123"/>
      <c r="BE422" s="123"/>
      <c r="BF422" s="123"/>
      <c r="BG422" s="123"/>
      <c r="BH422" s="123"/>
      <c r="BI422" s="123"/>
      <c r="BJ422" s="123"/>
      <c r="BK422" s="123"/>
      <c r="BL422" s="123"/>
      <c r="BM422" s="123"/>
      <c r="BN422" s="123"/>
      <c r="BO422" s="123"/>
      <c r="BP422" s="123"/>
      <c r="BQ422" s="123"/>
      <c r="BR422" s="123"/>
      <c r="BS422" s="123"/>
      <c r="BT422" s="123"/>
      <c r="BU422" s="123"/>
      <c r="BV422" s="123"/>
      <c r="BW422" s="123"/>
      <c r="BX422" s="123"/>
      <c r="BY422" s="123"/>
      <c r="BZ422" s="123"/>
      <c r="CA422" s="123"/>
      <c r="CB422" s="123"/>
      <c r="CC422" s="123"/>
      <c r="CD422" s="123"/>
      <c r="CE422" s="123"/>
      <c r="CF422" s="123"/>
      <c r="CG422" s="123"/>
      <c r="CH422" s="123"/>
      <c r="CI422" s="123"/>
      <c r="CJ422" s="123"/>
      <c r="CK422" s="123"/>
      <c r="CL422" s="123"/>
      <c r="CM422" s="123"/>
      <c r="CN422" s="123"/>
      <c r="CO422" s="123"/>
      <c r="CP422" s="123"/>
      <c r="CQ422" s="123"/>
      <c r="CR422" s="123"/>
      <c r="CS422" s="123"/>
      <c r="CT422" s="123"/>
      <c r="CU422" s="123"/>
      <c r="CV422" s="123"/>
      <c r="CW422" s="123"/>
      <c r="CX422" s="123"/>
      <c r="CY422" s="123"/>
      <c r="CZ422" s="123"/>
      <c r="DA422" s="123"/>
      <c r="DB422" s="123"/>
    </row>
    <row r="423" spans="1:106" x14ac:dyDescent="0.15">
      <c r="A423" s="104">
        <v>422</v>
      </c>
      <c r="B423" s="177"/>
      <c r="C423" s="165" t="s">
        <v>241</v>
      </c>
      <c r="D423" s="166"/>
      <c r="E423" s="167"/>
      <c r="F423" s="16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  <c r="X423" s="123"/>
      <c r="Y423" s="123"/>
      <c r="Z423" s="123"/>
      <c r="AA423" s="123"/>
      <c r="AB423" s="123"/>
      <c r="AC423" s="123"/>
      <c r="AD423" s="123"/>
      <c r="AE423" s="123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123"/>
      <c r="AP423" s="123"/>
      <c r="AQ423" s="123"/>
      <c r="AR423" s="123"/>
      <c r="AS423" s="123"/>
      <c r="AT423" s="123"/>
      <c r="AU423" s="123"/>
      <c r="AV423" s="123"/>
      <c r="AW423" s="123"/>
      <c r="AX423" s="123"/>
      <c r="AY423" s="123"/>
      <c r="AZ423" s="123"/>
      <c r="BA423" s="123"/>
      <c r="BB423" s="123"/>
      <c r="BC423" s="123"/>
      <c r="BD423" s="123"/>
      <c r="BE423" s="123"/>
      <c r="BF423" s="123"/>
      <c r="BG423" s="123"/>
      <c r="BH423" s="123"/>
      <c r="BI423" s="123"/>
      <c r="BJ423" s="123"/>
      <c r="BK423" s="123"/>
      <c r="BL423" s="123"/>
      <c r="BM423" s="123"/>
      <c r="BN423" s="123"/>
      <c r="BO423" s="123"/>
      <c r="BP423" s="123"/>
      <c r="BQ423" s="123"/>
      <c r="BR423" s="123"/>
      <c r="BS423" s="123"/>
      <c r="BT423" s="123"/>
      <c r="BU423" s="123"/>
      <c r="BV423" s="123"/>
      <c r="BW423" s="123"/>
      <c r="BX423" s="123"/>
      <c r="BY423" s="123"/>
      <c r="BZ423" s="123"/>
      <c r="CA423" s="123"/>
      <c r="CB423" s="123"/>
      <c r="CC423" s="123"/>
      <c r="CD423" s="123"/>
      <c r="CE423" s="123"/>
      <c r="CF423" s="123"/>
      <c r="CG423" s="123"/>
      <c r="CH423" s="123"/>
      <c r="CI423" s="123"/>
      <c r="CJ423" s="123"/>
      <c r="CK423" s="123"/>
      <c r="CL423" s="123"/>
      <c r="CM423" s="123"/>
      <c r="CN423" s="123"/>
      <c r="CO423" s="123"/>
      <c r="CP423" s="123"/>
      <c r="CQ423" s="123"/>
      <c r="CR423" s="123"/>
      <c r="CS423" s="123"/>
      <c r="CT423" s="123"/>
      <c r="CU423" s="123"/>
      <c r="CV423" s="123"/>
      <c r="CW423" s="123"/>
      <c r="CX423" s="123"/>
      <c r="CY423" s="123"/>
      <c r="CZ423" s="123"/>
      <c r="DA423" s="123"/>
      <c r="DB423" s="123"/>
    </row>
    <row r="424" spans="1:106" ht="13.5" customHeight="1" x14ac:dyDescent="0.15">
      <c r="A424" s="104">
        <v>423</v>
      </c>
      <c r="B424" s="177"/>
      <c r="C424" s="165" t="s">
        <v>242</v>
      </c>
      <c r="D424" s="166"/>
      <c r="E424" s="167"/>
      <c r="F424" s="16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  <c r="X424" s="123"/>
      <c r="Y424" s="123"/>
      <c r="Z424" s="123"/>
      <c r="AA424" s="123"/>
      <c r="AB424" s="123"/>
      <c r="AC424" s="123"/>
      <c r="AD424" s="123"/>
      <c r="AE424" s="123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123"/>
      <c r="AP424" s="123"/>
      <c r="AQ424" s="123"/>
      <c r="AR424" s="123"/>
      <c r="AS424" s="123"/>
      <c r="AT424" s="123"/>
      <c r="AU424" s="123"/>
      <c r="AV424" s="123"/>
      <c r="AW424" s="123"/>
      <c r="AX424" s="123"/>
      <c r="AY424" s="123"/>
      <c r="AZ424" s="123"/>
      <c r="BA424" s="123"/>
      <c r="BB424" s="123"/>
      <c r="BC424" s="123"/>
      <c r="BD424" s="123"/>
      <c r="BE424" s="123"/>
      <c r="BF424" s="123"/>
      <c r="BG424" s="123"/>
      <c r="BH424" s="123"/>
      <c r="BI424" s="123"/>
      <c r="BJ424" s="123"/>
      <c r="BK424" s="123"/>
      <c r="BL424" s="123"/>
      <c r="BM424" s="123"/>
      <c r="BN424" s="123"/>
      <c r="BO424" s="123"/>
      <c r="BP424" s="123"/>
      <c r="BQ424" s="123"/>
      <c r="BR424" s="123"/>
      <c r="BS424" s="123"/>
      <c r="BT424" s="123"/>
      <c r="BU424" s="123"/>
      <c r="BV424" s="123"/>
      <c r="BW424" s="123"/>
      <c r="BX424" s="123"/>
      <c r="BY424" s="123"/>
      <c r="BZ424" s="123"/>
      <c r="CA424" s="123"/>
      <c r="CB424" s="123"/>
      <c r="CC424" s="123"/>
      <c r="CD424" s="123"/>
      <c r="CE424" s="123"/>
      <c r="CF424" s="123"/>
      <c r="CG424" s="123"/>
      <c r="CH424" s="123"/>
      <c r="CI424" s="123"/>
      <c r="CJ424" s="123"/>
      <c r="CK424" s="123"/>
      <c r="CL424" s="123"/>
      <c r="CM424" s="123"/>
      <c r="CN424" s="123"/>
      <c r="CO424" s="123"/>
      <c r="CP424" s="123"/>
      <c r="CQ424" s="123"/>
      <c r="CR424" s="123"/>
      <c r="CS424" s="123"/>
      <c r="CT424" s="123"/>
      <c r="CU424" s="123"/>
      <c r="CV424" s="123"/>
      <c r="CW424" s="123"/>
      <c r="CX424" s="123"/>
      <c r="CY424" s="123"/>
      <c r="CZ424" s="123"/>
      <c r="DA424" s="123"/>
      <c r="DB424" s="123"/>
    </row>
    <row r="425" spans="1:106" x14ac:dyDescent="0.15">
      <c r="A425" s="104">
        <v>424</v>
      </c>
      <c r="B425" s="178"/>
      <c r="C425" s="182" t="s">
        <v>243</v>
      </c>
      <c r="D425" s="183"/>
      <c r="E425" s="169"/>
      <c r="F425" s="164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</row>
    <row r="426" spans="1:106" ht="13.5" customHeight="1" x14ac:dyDescent="0.15">
      <c r="A426" s="104">
        <v>425</v>
      </c>
      <c r="B426" s="328" t="s">
        <v>244</v>
      </c>
      <c r="C426" s="179" t="s">
        <v>185</v>
      </c>
      <c r="D426" s="180"/>
      <c r="E426" s="181"/>
      <c r="F426" s="162" t="s">
        <v>235</v>
      </c>
      <c r="G426" s="124"/>
      <c r="H426" s="124"/>
      <c r="I426" s="124" t="s">
        <v>703</v>
      </c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  <c r="U426" s="124"/>
      <c r="V426" s="124"/>
      <c r="W426" s="124"/>
      <c r="X426" s="124"/>
      <c r="Y426" s="124"/>
      <c r="Z426" s="124"/>
      <c r="AA426" s="124"/>
      <c r="AB426" s="124"/>
      <c r="AC426" s="124"/>
      <c r="AD426" s="124"/>
      <c r="AE426" s="124"/>
      <c r="AF426" s="124"/>
      <c r="AG426" s="124"/>
      <c r="AH426" s="124"/>
      <c r="AI426" s="124"/>
      <c r="AJ426" s="124"/>
      <c r="AK426" s="124"/>
      <c r="AL426" s="124"/>
      <c r="AM426" s="124"/>
      <c r="AN426" s="124"/>
      <c r="AO426" s="124"/>
      <c r="AP426" s="124"/>
      <c r="AQ426" s="124"/>
      <c r="AR426" s="124"/>
      <c r="AS426" s="124"/>
      <c r="AT426" s="124"/>
      <c r="AU426" s="124"/>
      <c r="AV426" s="124"/>
      <c r="AW426" s="124"/>
      <c r="AX426" s="124"/>
      <c r="AY426" s="124"/>
      <c r="AZ426" s="124"/>
      <c r="BA426" s="124"/>
      <c r="BB426" s="124"/>
      <c r="BC426" s="124"/>
      <c r="BD426" s="124"/>
      <c r="BE426" s="124"/>
      <c r="BF426" s="124"/>
      <c r="BG426" s="124"/>
      <c r="BH426" s="124"/>
      <c r="BI426" s="124"/>
      <c r="BJ426" s="124"/>
      <c r="BK426" s="124"/>
      <c r="BL426" s="124"/>
      <c r="BM426" s="124"/>
      <c r="BN426" s="124"/>
      <c r="BO426" s="124"/>
      <c r="BP426" s="124"/>
      <c r="BQ426" s="124"/>
      <c r="BR426" s="124"/>
      <c r="BS426" s="124"/>
      <c r="BT426" s="124"/>
      <c r="BU426" s="124"/>
      <c r="BV426" s="124"/>
      <c r="BW426" s="124"/>
      <c r="BX426" s="124"/>
      <c r="BY426" s="124"/>
      <c r="BZ426" s="124"/>
      <c r="CA426" s="124"/>
      <c r="CB426" s="124"/>
      <c r="CC426" s="124"/>
      <c r="CD426" s="124"/>
      <c r="CE426" s="124"/>
      <c r="CF426" s="124"/>
      <c r="CG426" s="124"/>
      <c r="CH426" s="124"/>
      <c r="CI426" s="124"/>
      <c r="CJ426" s="124"/>
      <c r="CK426" s="124"/>
      <c r="CL426" s="124"/>
      <c r="CM426" s="124"/>
      <c r="CN426" s="124"/>
      <c r="CO426" s="124"/>
      <c r="CP426" s="124"/>
      <c r="CQ426" s="124"/>
      <c r="CR426" s="124"/>
      <c r="CS426" s="124"/>
      <c r="CT426" s="124"/>
      <c r="CU426" s="124"/>
      <c r="CV426" s="124"/>
      <c r="CW426" s="124"/>
      <c r="CX426" s="124"/>
      <c r="CY426" s="124"/>
      <c r="CZ426" s="124"/>
      <c r="DA426" s="124"/>
      <c r="DB426" s="124"/>
    </row>
    <row r="427" spans="1:106" x14ac:dyDescent="0.15">
      <c r="A427" s="104">
        <v>426</v>
      </c>
      <c r="B427" s="236"/>
      <c r="C427" s="165" t="s">
        <v>245</v>
      </c>
      <c r="D427" s="166"/>
      <c r="E427" s="167"/>
      <c r="F427" s="163"/>
      <c r="G427" s="123" t="s">
        <v>31</v>
      </c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  <c r="Y427" s="123"/>
      <c r="Z427" s="123"/>
      <c r="AA427" s="123"/>
      <c r="AB427" s="123"/>
      <c r="AC427" s="123"/>
      <c r="AD427" s="123"/>
      <c r="AE427" s="123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123"/>
      <c r="AP427" s="123"/>
      <c r="AQ427" s="123"/>
      <c r="AR427" s="123"/>
      <c r="AS427" s="123"/>
      <c r="AT427" s="123"/>
      <c r="AU427" s="123"/>
      <c r="AV427" s="123"/>
      <c r="AW427" s="123"/>
      <c r="AX427" s="123"/>
      <c r="AY427" s="123"/>
      <c r="AZ427" s="123"/>
      <c r="BA427" s="123"/>
      <c r="BB427" s="123"/>
      <c r="BC427" s="123"/>
      <c r="BD427" s="123"/>
      <c r="BE427" s="123"/>
      <c r="BF427" s="123"/>
      <c r="BG427" s="123"/>
      <c r="BH427" s="123"/>
      <c r="BI427" s="123"/>
      <c r="BJ427" s="123"/>
      <c r="BK427" s="123"/>
      <c r="BL427" s="123"/>
      <c r="BM427" s="123"/>
      <c r="BN427" s="123"/>
      <c r="BO427" s="123"/>
      <c r="BP427" s="123"/>
      <c r="BQ427" s="123"/>
      <c r="BR427" s="123"/>
      <c r="BS427" s="123"/>
      <c r="BT427" s="123"/>
      <c r="BU427" s="123"/>
      <c r="BV427" s="123"/>
      <c r="BW427" s="123"/>
      <c r="BX427" s="123"/>
      <c r="BY427" s="123"/>
      <c r="BZ427" s="123"/>
      <c r="CA427" s="123"/>
      <c r="CB427" s="123"/>
      <c r="CC427" s="123"/>
      <c r="CD427" s="123"/>
      <c r="CE427" s="123"/>
      <c r="CF427" s="123"/>
      <c r="CG427" s="123"/>
      <c r="CH427" s="123"/>
      <c r="CI427" s="123"/>
      <c r="CJ427" s="123"/>
      <c r="CK427" s="123"/>
      <c r="CL427" s="123"/>
      <c r="CM427" s="123"/>
      <c r="CN427" s="123"/>
      <c r="CO427" s="123"/>
      <c r="CP427" s="123"/>
      <c r="CQ427" s="123"/>
      <c r="CR427" s="123"/>
      <c r="CS427" s="123"/>
      <c r="CT427" s="123"/>
      <c r="CU427" s="123"/>
      <c r="CV427" s="123"/>
      <c r="CW427" s="123"/>
      <c r="CX427" s="123"/>
      <c r="CY427" s="123"/>
      <c r="CZ427" s="123"/>
      <c r="DA427" s="123"/>
      <c r="DB427" s="123"/>
    </row>
    <row r="428" spans="1:106" x14ac:dyDescent="0.15">
      <c r="A428" s="104">
        <v>427</v>
      </c>
      <c r="B428" s="236"/>
      <c r="C428" s="165" t="s">
        <v>246</v>
      </c>
      <c r="D428" s="166"/>
      <c r="E428" s="167"/>
      <c r="F428" s="163"/>
      <c r="G428" s="123"/>
      <c r="H428" s="123" t="s">
        <v>31</v>
      </c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  <c r="V428" s="123"/>
      <c r="W428" s="123"/>
      <c r="X428" s="123"/>
      <c r="Y428" s="123"/>
      <c r="Z428" s="123"/>
      <c r="AA428" s="123"/>
      <c r="AB428" s="123"/>
      <c r="AC428" s="123"/>
      <c r="AD428" s="123"/>
      <c r="AE428" s="123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123"/>
      <c r="AP428" s="123"/>
      <c r="AQ428" s="123"/>
      <c r="AR428" s="123"/>
      <c r="AS428" s="123"/>
      <c r="AT428" s="123"/>
      <c r="AU428" s="123"/>
      <c r="AV428" s="123"/>
      <c r="AW428" s="123"/>
      <c r="AX428" s="123"/>
      <c r="AY428" s="123"/>
      <c r="AZ428" s="123"/>
      <c r="BA428" s="123"/>
      <c r="BB428" s="123"/>
      <c r="BC428" s="123"/>
      <c r="BD428" s="123"/>
      <c r="BE428" s="123"/>
      <c r="BF428" s="123"/>
      <c r="BG428" s="123"/>
      <c r="BH428" s="123"/>
      <c r="BI428" s="123"/>
      <c r="BJ428" s="123"/>
      <c r="BK428" s="123"/>
      <c r="BL428" s="123"/>
      <c r="BM428" s="123"/>
      <c r="BN428" s="123"/>
      <c r="BO428" s="123"/>
      <c r="BP428" s="123"/>
      <c r="BQ428" s="123"/>
      <c r="BR428" s="123"/>
      <c r="BS428" s="123"/>
      <c r="BT428" s="123"/>
      <c r="BU428" s="123"/>
      <c r="BV428" s="123"/>
      <c r="BW428" s="123"/>
      <c r="BX428" s="123"/>
      <c r="BY428" s="123"/>
      <c r="BZ428" s="123"/>
      <c r="CA428" s="123"/>
      <c r="CB428" s="123"/>
      <c r="CC428" s="123"/>
      <c r="CD428" s="123"/>
      <c r="CE428" s="123"/>
      <c r="CF428" s="123"/>
      <c r="CG428" s="123"/>
      <c r="CH428" s="123"/>
      <c r="CI428" s="123"/>
      <c r="CJ428" s="123"/>
      <c r="CK428" s="123"/>
      <c r="CL428" s="123"/>
      <c r="CM428" s="123"/>
      <c r="CN428" s="123"/>
      <c r="CO428" s="123"/>
      <c r="CP428" s="123"/>
      <c r="CQ428" s="123"/>
      <c r="CR428" s="123"/>
      <c r="CS428" s="123"/>
      <c r="CT428" s="123"/>
      <c r="CU428" s="123"/>
      <c r="CV428" s="123"/>
      <c r="CW428" s="123"/>
      <c r="CX428" s="123"/>
      <c r="CY428" s="123"/>
      <c r="CZ428" s="123"/>
      <c r="DA428" s="123"/>
      <c r="DB428" s="123"/>
    </row>
    <row r="429" spans="1:106" x14ac:dyDescent="0.15">
      <c r="A429" s="104">
        <v>428</v>
      </c>
      <c r="B429" s="236"/>
      <c r="C429" s="165" t="s">
        <v>247</v>
      </c>
      <c r="D429" s="166"/>
      <c r="E429" s="167"/>
      <c r="F429" s="16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  <c r="X429" s="123"/>
      <c r="Y429" s="123"/>
      <c r="Z429" s="123"/>
      <c r="AA429" s="123"/>
      <c r="AB429" s="123"/>
      <c r="AC429" s="123"/>
      <c r="AD429" s="123"/>
      <c r="AE429" s="123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123"/>
      <c r="AP429" s="123"/>
      <c r="AQ429" s="123"/>
      <c r="AR429" s="123"/>
      <c r="AS429" s="123"/>
      <c r="AT429" s="123"/>
      <c r="AU429" s="123"/>
      <c r="AV429" s="123"/>
      <c r="AW429" s="123"/>
      <c r="AX429" s="123"/>
      <c r="AY429" s="123"/>
      <c r="AZ429" s="123"/>
      <c r="BA429" s="123"/>
      <c r="BB429" s="123"/>
      <c r="BC429" s="123"/>
      <c r="BD429" s="123"/>
      <c r="BE429" s="123"/>
      <c r="BF429" s="123"/>
      <c r="BG429" s="123"/>
      <c r="BH429" s="123"/>
      <c r="BI429" s="123"/>
      <c r="BJ429" s="123"/>
      <c r="BK429" s="123"/>
      <c r="BL429" s="123"/>
      <c r="BM429" s="123"/>
      <c r="BN429" s="123"/>
      <c r="BO429" s="123"/>
      <c r="BP429" s="123"/>
      <c r="BQ429" s="123"/>
      <c r="BR429" s="123"/>
      <c r="BS429" s="123"/>
      <c r="BT429" s="123"/>
      <c r="BU429" s="123"/>
      <c r="BV429" s="123"/>
      <c r="BW429" s="123"/>
      <c r="BX429" s="123"/>
      <c r="BY429" s="123"/>
      <c r="BZ429" s="123"/>
      <c r="CA429" s="123"/>
      <c r="CB429" s="123"/>
      <c r="CC429" s="123"/>
      <c r="CD429" s="123"/>
      <c r="CE429" s="123"/>
      <c r="CF429" s="123"/>
      <c r="CG429" s="123"/>
      <c r="CH429" s="123"/>
      <c r="CI429" s="123"/>
      <c r="CJ429" s="123"/>
      <c r="CK429" s="123"/>
      <c r="CL429" s="123"/>
      <c r="CM429" s="123"/>
      <c r="CN429" s="123"/>
      <c r="CO429" s="123"/>
      <c r="CP429" s="123"/>
      <c r="CQ429" s="123"/>
      <c r="CR429" s="123"/>
      <c r="CS429" s="123"/>
      <c r="CT429" s="123"/>
      <c r="CU429" s="123"/>
      <c r="CV429" s="123"/>
      <c r="CW429" s="123"/>
      <c r="CX429" s="123"/>
      <c r="CY429" s="123"/>
      <c r="CZ429" s="123"/>
      <c r="DA429" s="123"/>
      <c r="DB429" s="123"/>
    </row>
    <row r="430" spans="1:106" x14ac:dyDescent="0.15">
      <c r="A430" s="104">
        <v>429</v>
      </c>
      <c r="B430" s="236"/>
      <c r="C430" s="165" t="s">
        <v>248</v>
      </c>
      <c r="D430" s="166"/>
      <c r="E430" s="167"/>
      <c r="F430" s="16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  <c r="Y430" s="123"/>
      <c r="Z430" s="123"/>
      <c r="AA430" s="123"/>
      <c r="AB430" s="123"/>
      <c r="AC430" s="123"/>
      <c r="AD430" s="123"/>
      <c r="AE430" s="123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123"/>
      <c r="AP430" s="123"/>
      <c r="AQ430" s="123"/>
      <c r="AR430" s="123"/>
      <c r="AS430" s="123"/>
      <c r="AT430" s="123"/>
      <c r="AU430" s="123"/>
      <c r="AV430" s="123"/>
      <c r="AW430" s="123"/>
      <c r="AX430" s="123"/>
      <c r="AY430" s="123"/>
      <c r="AZ430" s="123"/>
      <c r="BA430" s="123"/>
      <c r="BB430" s="123"/>
      <c r="BC430" s="123"/>
      <c r="BD430" s="123"/>
      <c r="BE430" s="123"/>
      <c r="BF430" s="123"/>
      <c r="BG430" s="123"/>
      <c r="BH430" s="123"/>
      <c r="BI430" s="123"/>
      <c r="BJ430" s="123"/>
      <c r="BK430" s="123"/>
      <c r="BL430" s="123"/>
      <c r="BM430" s="123"/>
      <c r="BN430" s="123"/>
      <c r="BO430" s="123"/>
      <c r="BP430" s="123"/>
      <c r="BQ430" s="123"/>
      <c r="BR430" s="123"/>
      <c r="BS430" s="123"/>
      <c r="BT430" s="123"/>
      <c r="BU430" s="123"/>
      <c r="BV430" s="123"/>
      <c r="BW430" s="123"/>
      <c r="BX430" s="123"/>
      <c r="BY430" s="123"/>
      <c r="BZ430" s="123"/>
      <c r="CA430" s="123"/>
      <c r="CB430" s="123"/>
      <c r="CC430" s="123"/>
      <c r="CD430" s="123"/>
      <c r="CE430" s="123"/>
      <c r="CF430" s="123"/>
      <c r="CG430" s="123"/>
      <c r="CH430" s="123"/>
      <c r="CI430" s="123"/>
      <c r="CJ430" s="123"/>
      <c r="CK430" s="123"/>
      <c r="CL430" s="123"/>
      <c r="CM430" s="123"/>
      <c r="CN430" s="123"/>
      <c r="CO430" s="123"/>
      <c r="CP430" s="123"/>
      <c r="CQ430" s="123"/>
      <c r="CR430" s="123"/>
      <c r="CS430" s="123"/>
      <c r="CT430" s="123"/>
      <c r="CU430" s="123"/>
      <c r="CV430" s="123"/>
      <c r="CW430" s="123"/>
      <c r="CX430" s="123"/>
      <c r="CY430" s="123"/>
      <c r="CZ430" s="123"/>
      <c r="DA430" s="123"/>
      <c r="DB430" s="123"/>
    </row>
    <row r="431" spans="1:106" x14ac:dyDescent="0.15">
      <c r="A431" s="104">
        <v>430</v>
      </c>
      <c r="B431" s="236"/>
      <c r="C431" s="165" t="s">
        <v>249</v>
      </c>
      <c r="D431" s="166"/>
      <c r="E431" s="167"/>
      <c r="F431" s="16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  <c r="AA431" s="123"/>
      <c r="AB431" s="123"/>
      <c r="AC431" s="123"/>
      <c r="AD431" s="123"/>
      <c r="AE431" s="123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123"/>
      <c r="AP431" s="123"/>
      <c r="AQ431" s="123"/>
      <c r="AR431" s="123"/>
      <c r="AS431" s="123"/>
      <c r="AT431" s="123"/>
      <c r="AU431" s="123"/>
      <c r="AV431" s="123"/>
      <c r="AW431" s="123"/>
      <c r="AX431" s="123"/>
      <c r="AY431" s="123"/>
      <c r="AZ431" s="123"/>
      <c r="BA431" s="123"/>
      <c r="BB431" s="123"/>
      <c r="BC431" s="123"/>
      <c r="BD431" s="123"/>
      <c r="BE431" s="123"/>
      <c r="BF431" s="123"/>
      <c r="BG431" s="123"/>
      <c r="BH431" s="123"/>
      <c r="BI431" s="123"/>
      <c r="BJ431" s="123"/>
      <c r="BK431" s="123"/>
      <c r="BL431" s="123"/>
      <c r="BM431" s="123"/>
      <c r="BN431" s="123"/>
      <c r="BO431" s="123"/>
      <c r="BP431" s="123"/>
      <c r="BQ431" s="123"/>
      <c r="BR431" s="123"/>
      <c r="BS431" s="123"/>
      <c r="BT431" s="123"/>
      <c r="BU431" s="123"/>
      <c r="BV431" s="123"/>
      <c r="BW431" s="123"/>
      <c r="BX431" s="123"/>
      <c r="BY431" s="123"/>
      <c r="BZ431" s="123"/>
      <c r="CA431" s="123"/>
      <c r="CB431" s="123"/>
      <c r="CC431" s="123"/>
      <c r="CD431" s="123"/>
      <c r="CE431" s="123"/>
      <c r="CF431" s="123"/>
      <c r="CG431" s="123"/>
      <c r="CH431" s="123"/>
      <c r="CI431" s="123"/>
      <c r="CJ431" s="123"/>
      <c r="CK431" s="123"/>
      <c r="CL431" s="123"/>
      <c r="CM431" s="123"/>
      <c r="CN431" s="123"/>
      <c r="CO431" s="123"/>
      <c r="CP431" s="123"/>
      <c r="CQ431" s="123"/>
      <c r="CR431" s="123"/>
      <c r="CS431" s="123"/>
      <c r="CT431" s="123"/>
      <c r="CU431" s="123"/>
      <c r="CV431" s="123"/>
      <c r="CW431" s="123"/>
      <c r="CX431" s="123"/>
      <c r="CY431" s="123"/>
      <c r="CZ431" s="123"/>
      <c r="DA431" s="123"/>
      <c r="DB431" s="123"/>
    </row>
    <row r="432" spans="1:106" x14ac:dyDescent="0.15">
      <c r="A432" s="104">
        <v>431</v>
      </c>
      <c r="B432" s="236"/>
      <c r="C432" s="165" t="s">
        <v>250</v>
      </c>
      <c r="D432" s="166"/>
      <c r="E432" s="167"/>
      <c r="F432" s="16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  <c r="X432" s="123"/>
      <c r="Y432" s="123"/>
      <c r="Z432" s="123"/>
      <c r="AA432" s="123"/>
      <c r="AB432" s="123"/>
      <c r="AC432" s="123"/>
      <c r="AD432" s="123"/>
      <c r="AE432" s="123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123"/>
      <c r="AP432" s="123"/>
      <c r="AQ432" s="123"/>
      <c r="AR432" s="123"/>
      <c r="AS432" s="123"/>
      <c r="AT432" s="123"/>
      <c r="AU432" s="123"/>
      <c r="AV432" s="123"/>
      <c r="AW432" s="123"/>
      <c r="AX432" s="123"/>
      <c r="AY432" s="123"/>
      <c r="AZ432" s="123"/>
      <c r="BA432" s="123"/>
      <c r="BB432" s="123"/>
      <c r="BC432" s="123"/>
      <c r="BD432" s="123"/>
      <c r="BE432" s="123"/>
      <c r="BF432" s="123"/>
      <c r="BG432" s="123"/>
      <c r="BH432" s="123"/>
      <c r="BI432" s="123"/>
      <c r="BJ432" s="123"/>
      <c r="BK432" s="123"/>
      <c r="BL432" s="123"/>
      <c r="BM432" s="123"/>
      <c r="BN432" s="123"/>
      <c r="BO432" s="123"/>
      <c r="BP432" s="123"/>
      <c r="BQ432" s="123"/>
      <c r="BR432" s="123"/>
      <c r="BS432" s="123"/>
      <c r="BT432" s="123"/>
      <c r="BU432" s="123"/>
      <c r="BV432" s="123"/>
      <c r="BW432" s="123"/>
      <c r="BX432" s="123"/>
      <c r="BY432" s="123"/>
      <c r="BZ432" s="123"/>
      <c r="CA432" s="123"/>
      <c r="CB432" s="123"/>
      <c r="CC432" s="123"/>
      <c r="CD432" s="123"/>
      <c r="CE432" s="123"/>
      <c r="CF432" s="123"/>
      <c r="CG432" s="123"/>
      <c r="CH432" s="123"/>
      <c r="CI432" s="123"/>
      <c r="CJ432" s="123"/>
      <c r="CK432" s="123"/>
      <c r="CL432" s="123"/>
      <c r="CM432" s="123"/>
      <c r="CN432" s="123"/>
      <c r="CO432" s="123"/>
      <c r="CP432" s="123"/>
      <c r="CQ432" s="123"/>
      <c r="CR432" s="123"/>
      <c r="CS432" s="123"/>
      <c r="CT432" s="123"/>
      <c r="CU432" s="123"/>
      <c r="CV432" s="123"/>
      <c r="CW432" s="123"/>
      <c r="CX432" s="123"/>
      <c r="CY432" s="123"/>
      <c r="CZ432" s="123"/>
      <c r="DA432" s="123"/>
      <c r="DB432" s="123"/>
    </row>
    <row r="433" spans="1:106" x14ac:dyDescent="0.15">
      <c r="A433" s="104">
        <v>432</v>
      </c>
      <c r="B433" s="237"/>
      <c r="C433" s="182" t="s">
        <v>34</v>
      </c>
      <c r="D433" s="183"/>
      <c r="E433" s="169"/>
      <c r="F433" s="164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</row>
    <row r="434" spans="1:106" ht="13.5" customHeight="1" x14ac:dyDescent="0.15">
      <c r="A434" s="104">
        <v>433</v>
      </c>
      <c r="B434" s="298" t="s">
        <v>251</v>
      </c>
      <c r="C434" s="184" t="s">
        <v>252</v>
      </c>
      <c r="D434" s="185"/>
      <c r="E434" s="31" t="s">
        <v>253</v>
      </c>
      <c r="F434" s="329" t="s">
        <v>254</v>
      </c>
      <c r="G434" s="124" t="s">
        <v>31</v>
      </c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  <c r="U434" s="124"/>
      <c r="V434" s="124"/>
      <c r="W434" s="124"/>
      <c r="X434" s="124"/>
      <c r="Y434" s="124"/>
      <c r="Z434" s="124"/>
      <c r="AA434" s="124"/>
      <c r="AB434" s="124"/>
      <c r="AC434" s="124"/>
      <c r="AD434" s="124"/>
      <c r="AE434" s="124"/>
      <c r="AF434" s="124"/>
      <c r="AG434" s="124"/>
      <c r="AH434" s="124"/>
      <c r="AI434" s="124"/>
      <c r="AJ434" s="124"/>
      <c r="AK434" s="124"/>
      <c r="AL434" s="124"/>
      <c r="AM434" s="124"/>
      <c r="AN434" s="124"/>
      <c r="AO434" s="124"/>
      <c r="AP434" s="124"/>
      <c r="AQ434" s="124"/>
      <c r="AR434" s="124"/>
      <c r="AS434" s="124"/>
      <c r="AT434" s="124"/>
      <c r="AU434" s="124"/>
      <c r="AV434" s="124"/>
      <c r="AW434" s="124"/>
      <c r="AX434" s="124"/>
      <c r="AY434" s="124"/>
      <c r="AZ434" s="124"/>
      <c r="BA434" s="124"/>
      <c r="BB434" s="124"/>
      <c r="BC434" s="124"/>
      <c r="BD434" s="124"/>
      <c r="BE434" s="124"/>
      <c r="BF434" s="124"/>
      <c r="BG434" s="124"/>
      <c r="BH434" s="124"/>
      <c r="BI434" s="124"/>
      <c r="BJ434" s="124"/>
      <c r="BK434" s="124"/>
      <c r="BL434" s="124"/>
      <c r="BM434" s="124"/>
      <c r="BN434" s="124"/>
      <c r="BO434" s="124"/>
      <c r="BP434" s="124"/>
      <c r="BQ434" s="124"/>
      <c r="BR434" s="124"/>
      <c r="BS434" s="124"/>
      <c r="BT434" s="124"/>
      <c r="BU434" s="124"/>
      <c r="BV434" s="124"/>
      <c r="BW434" s="124"/>
      <c r="BX434" s="124"/>
      <c r="BY434" s="124"/>
      <c r="BZ434" s="124"/>
      <c r="CA434" s="124"/>
      <c r="CB434" s="124"/>
      <c r="CC434" s="124"/>
      <c r="CD434" s="124"/>
      <c r="CE434" s="124"/>
      <c r="CF434" s="124"/>
      <c r="CG434" s="124"/>
      <c r="CH434" s="124"/>
      <c r="CI434" s="124"/>
      <c r="CJ434" s="124"/>
      <c r="CK434" s="124"/>
      <c r="CL434" s="124"/>
      <c r="CM434" s="124"/>
      <c r="CN434" s="124"/>
      <c r="CO434" s="124"/>
      <c r="CP434" s="124"/>
      <c r="CQ434" s="124"/>
      <c r="CR434" s="124"/>
      <c r="CS434" s="124"/>
      <c r="CT434" s="124"/>
      <c r="CU434" s="124"/>
      <c r="CV434" s="124"/>
      <c r="CW434" s="124"/>
      <c r="CX434" s="124"/>
      <c r="CY434" s="124"/>
      <c r="CZ434" s="124"/>
      <c r="DA434" s="124"/>
      <c r="DB434" s="124"/>
    </row>
    <row r="435" spans="1:106" x14ac:dyDescent="0.15">
      <c r="A435" s="104">
        <v>434</v>
      </c>
      <c r="B435" s="236"/>
      <c r="C435" s="186"/>
      <c r="D435" s="187"/>
      <c r="E435" s="32" t="s">
        <v>255</v>
      </c>
      <c r="F435" s="330"/>
      <c r="G435" s="26"/>
      <c r="H435" s="26" t="s">
        <v>31</v>
      </c>
      <c r="I435" s="26" t="s">
        <v>703</v>
      </c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</row>
    <row r="436" spans="1:106" x14ac:dyDescent="0.15">
      <c r="A436" s="104">
        <v>435</v>
      </c>
      <c r="B436" s="236"/>
      <c r="C436" s="184" t="s">
        <v>256</v>
      </c>
      <c r="D436" s="185"/>
      <c r="E436" s="31" t="s">
        <v>253</v>
      </c>
      <c r="F436" s="330"/>
      <c r="G436" s="124" t="s">
        <v>31</v>
      </c>
      <c r="H436" s="124"/>
      <c r="I436" s="124" t="s">
        <v>703</v>
      </c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  <c r="U436" s="124"/>
      <c r="V436" s="124"/>
      <c r="W436" s="124"/>
      <c r="X436" s="124"/>
      <c r="Y436" s="124"/>
      <c r="Z436" s="124"/>
      <c r="AA436" s="124"/>
      <c r="AB436" s="124"/>
      <c r="AC436" s="124"/>
      <c r="AD436" s="124"/>
      <c r="AE436" s="124"/>
      <c r="AF436" s="124"/>
      <c r="AG436" s="124"/>
      <c r="AH436" s="124"/>
      <c r="AI436" s="124"/>
      <c r="AJ436" s="124"/>
      <c r="AK436" s="124"/>
      <c r="AL436" s="124"/>
      <c r="AM436" s="124"/>
      <c r="AN436" s="124"/>
      <c r="AO436" s="124"/>
      <c r="AP436" s="124"/>
      <c r="AQ436" s="124"/>
      <c r="AR436" s="124"/>
      <c r="AS436" s="124"/>
      <c r="AT436" s="124"/>
      <c r="AU436" s="124"/>
      <c r="AV436" s="124"/>
      <c r="AW436" s="124"/>
      <c r="AX436" s="124"/>
      <c r="AY436" s="124"/>
      <c r="AZ436" s="124"/>
      <c r="BA436" s="124"/>
      <c r="BB436" s="124"/>
      <c r="BC436" s="124"/>
      <c r="BD436" s="124"/>
      <c r="BE436" s="124"/>
      <c r="BF436" s="124"/>
      <c r="BG436" s="124"/>
      <c r="BH436" s="124"/>
      <c r="BI436" s="124"/>
      <c r="BJ436" s="124"/>
      <c r="BK436" s="124"/>
      <c r="BL436" s="124"/>
      <c r="BM436" s="124"/>
      <c r="BN436" s="124"/>
      <c r="BO436" s="124"/>
      <c r="BP436" s="124"/>
      <c r="BQ436" s="124"/>
      <c r="BR436" s="124"/>
      <c r="BS436" s="124"/>
      <c r="BT436" s="124"/>
      <c r="BU436" s="124"/>
      <c r="BV436" s="124"/>
      <c r="BW436" s="124"/>
      <c r="BX436" s="124"/>
      <c r="BY436" s="124"/>
      <c r="BZ436" s="124"/>
      <c r="CA436" s="124"/>
      <c r="CB436" s="124"/>
      <c r="CC436" s="124"/>
      <c r="CD436" s="124"/>
      <c r="CE436" s="124"/>
      <c r="CF436" s="124"/>
      <c r="CG436" s="124"/>
      <c r="CH436" s="124"/>
      <c r="CI436" s="124"/>
      <c r="CJ436" s="124"/>
      <c r="CK436" s="124"/>
      <c r="CL436" s="124"/>
      <c r="CM436" s="124"/>
      <c r="CN436" s="124"/>
      <c r="CO436" s="124"/>
      <c r="CP436" s="124"/>
      <c r="CQ436" s="124"/>
      <c r="CR436" s="124"/>
      <c r="CS436" s="124"/>
      <c r="CT436" s="124"/>
      <c r="CU436" s="124"/>
      <c r="CV436" s="124"/>
      <c r="CW436" s="124"/>
      <c r="CX436" s="124"/>
      <c r="CY436" s="124"/>
      <c r="CZ436" s="124"/>
      <c r="DA436" s="124"/>
      <c r="DB436" s="124"/>
    </row>
    <row r="437" spans="1:106" x14ac:dyDescent="0.15">
      <c r="A437" s="104">
        <v>436</v>
      </c>
      <c r="B437" s="236"/>
      <c r="C437" s="186"/>
      <c r="D437" s="187"/>
      <c r="E437" s="32" t="s">
        <v>255</v>
      </c>
      <c r="F437" s="330"/>
      <c r="G437" s="26"/>
      <c r="H437" s="26" t="s">
        <v>31</v>
      </c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</row>
    <row r="438" spans="1:106" x14ac:dyDescent="0.15">
      <c r="A438" s="104">
        <v>437</v>
      </c>
      <c r="B438" s="236"/>
      <c r="C438" s="184" t="s">
        <v>257</v>
      </c>
      <c r="D438" s="185"/>
      <c r="E438" s="31" t="s">
        <v>253</v>
      </c>
      <c r="F438" s="330"/>
      <c r="G438" s="124" t="s">
        <v>31</v>
      </c>
      <c r="H438" s="124"/>
      <c r="I438" s="124" t="s">
        <v>703</v>
      </c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  <c r="U438" s="124"/>
      <c r="V438" s="124"/>
      <c r="W438" s="124"/>
      <c r="X438" s="124"/>
      <c r="Y438" s="124"/>
      <c r="Z438" s="124"/>
      <c r="AA438" s="124"/>
      <c r="AB438" s="124"/>
      <c r="AC438" s="124"/>
      <c r="AD438" s="124"/>
      <c r="AE438" s="124"/>
      <c r="AF438" s="124"/>
      <c r="AG438" s="124"/>
      <c r="AH438" s="124"/>
      <c r="AI438" s="124"/>
      <c r="AJ438" s="124"/>
      <c r="AK438" s="124"/>
      <c r="AL438" s="124"/>
      <c r="AM438" s="124"/>
      <c r="AN438" s="124"/>
      <c r="AO438" s="124"/>
      <c r="AP438" s="124"/>
      <c r="AQ438" s="124"/>
      <c r="AR438" s="124"/>
      <c r="AS438" s="124"/>
      <c r="AT438" s="124"/>
      <c r="AU438" s="124"/>
      <c r="AV438" s="124"/>
      <c r="AW438" s="124"/>
      <c r="AX438" s="124"/>
      <c r="AY438" s="124"/>
      <c r="AZ438" s="124"/>
      <c r="BA438" s="124"/>
      <c r="BB438" s="124"/>
      <c r="BC438" s="124"/>
      <c r="BD438" s="124"/>
      <c r="BE438" s="124"/>
      <c r="BF438" s="124"/>
      <c r="BG438" s="124"/>
      <c r="BH438" s="124"/>
      <c r="BI438" s="124"/>
      <c r="BJ438" s="124"/>
      <c r="BK438" s="124"/>
      <c r="BL438" s="124"/>
      <c r="BM438" s="124"/>
      <c r="BN438" s="124"/>
      <c r="BO438" s="124"/>
      <c r="BP438" s="124"/>
      <c r="BQ438" s="124"/>
      <c r="BR438" s="124"/>
      <c r="BS438" s="124"/>
      <c r="BT438" s="124"/>
      <c r="BU438" s="124"/>
      <c r="BV438" s="124"/>
      <c r="BW438" s="124"/>
      <c r="BX438" s="124"/>
      <c r="BY438" s="124"/>
      <c r="BZ438" s="124"/>
      <c r="CA438" s="124"/>
      <c r="CB438" s="124"/>
      <c r="CC438" s="124"/>
      <c r="CD438" s="124"/>
      <c r="CE438" s="124"/>
      <c r="CF438" s="124"/>
      <c r="CG438" s="124"/>
      <c r="CH438" s="124"/>
      <c r="CI438" s="124"/>
      <c r="CJ438" s="124"/>
      <c r="CK438" s="124"/>
      <c r="CL438" s="124"/>
      <c r="CM438" s="124"/>
      <c r="CN438" s="124"/>
      <c r="CO438" s="124"/>
      <c r="CP438" s="124"/>
      <c r="CQ438" s="124"/>
      <c r="CR438" s="124"/>
      <c r="CS438" s="124"/>
      <c r="CT438" s="124"/>
      <c r="CU438" s="124"/>
      <c r="CV438" s="124"/>
      <c r="CW438" s="124"/>
      <c r="CX438" s="124"/>
      <c r="CY438" s="124"/>
      <c r="CZ438" s="124"/>
      <c r="DA438" s="124"/>
      <c r="DB438" s="124"/>
    </row>
    <row r="439" spans="1:106" x14ac:dyDescent="0.15">
      <c r="A439" s="104">
        <v>438</v>
      </c>
      <c r="B439" s="236"/>
      <c r="C439" s="186"/>
      <c r="D439" s="187"/>
      <c r="E439" s="32" t="s">
        <v>255</v>
      </c>
      <c r="F439" s="330"/>
      <c r="G439" s="26"/>
      <c r="H439" s="26" t="s">
        <v>31</v>
      </c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</row>
    <row r="440" spans="1:106" x14ac:dyDescent="0.15">
      <c r="A440" s="104">
        <v>439</v>
      </c>
      <c r="B440" s="236"/>
      <c r="C440" s="332" t="s">
        <v>258</v>
      </c>
      <c r="D440" s="333"/>
      <c r="E440" s="31" t="s">
        <v>253</v>
      </c>
      <c r="F440" s="330"/>
      <c r="G440" s="124"/>
      <c r="H440" s="124" t="s">
        <v>31</v>
      </c>
      <c r="I440" s="124" t="s">
        <v>703</v>
      </c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  <c r="U440" s="124"/>
      <c r="V440" s="124"/>
      <c r="W440" s="124"/>
      <c r="X440" s="124"/>
      <c r="Y440" s="124"/>
      <c r="Z440" s="124"/>
      <c r="AA440" s="124"/>
      <c r="AB440" s="124"/>
      <c r="AC440" s="124"/>
      <c r="AD440" s="124"/>
      <c r="AE440" s="124"/>
      <c r="AF440" s="124"/>
      <c r="AG440" s="124"/>
      <c r="AH440" s="124"/>
      <c r="AI440" s="124"/>
      <c r="AJ440" s="124"/>
      <c r="AK440" s="124"/>
      <c r="AL440" s="124"/>
      <c r="AM440" s="124"/>
      <c r="AN440" s="124"/>
      <c r="AO440" s="124"/>
      <c r="AP440" s="124"/>
      <c r="AQ440" s="124"/>
      <c r="AR440" s="124"/>
      <c r="AS440" s="124"/>
      <c r="AT440" s="124"/>
      <c r="AU440" s="124"/>
      <c r="AV440" s="124"/>
      <c r="AW440" s="124"/>
      <c r="AX440" s="124"/>
      <c r="AY440" s="124"/>
      <c r="AZ440" s="124"/>
      <c r="BA440" s="124"/>
      <c r="BB440" s="124"/>
      <c r="BC440" s="124"/>
      <c r="BD440" s="124"/>
      <c r="BE440" s="124"/>
      <c r="BF440" s="124"/>
      <c r="BG440" s="124"/>
      <c r="BH440" s="124"/>
      <c r="BI440" s="124"/>
      <c r="BJ440" s="124"/>
      <c r="BK440" s="124"/>
      <c r="BL440" s="124"/>
      <c r="BM440" s="124"/>
      <c r="BN440" s="124"/>
      <c r="BO440" s="124"/>
      <c r="BP440" s="124"/>
      <c r="BQ440" s="124"/>
      <c r="BR440" s="124"/>
      <c r="BS440" s="124"/>
      <c r="BT440" s="124"/>
      <c r="BU440" s="124"/>
      <c r="BV440" s="124"/>
      <c r="BW440" s="124"/>
      <c r="BX440" s="124"/>
      <c r="BY440" s="124"/>
      <c r="BZ440" s="124"/>
      <c r="CA440" s="124"/>
      <c r="CB440" s="124"/>
      <c r="CC440" s="124"/>
      <c r="CD440" s="124"/>
      <c r="CE440" s="124"/>
      <c r="CF440" s="124"/>
      <c r="CG440" s="124"/>
      <c r="CH440" s="124"/>
      <c r="CI440" s="124"/>
      <c r="CJ440" s="124"/>
      <c r="CK440" s="124"/>
      <c r="CL440" s="124"/>
      <c r="CM440" s="124"/>
      <c r="CN440" s="124"/>
      <c r="CO440" s="124"/>
      <c r="CP440" s="124"/>
      <c r="CQ440" s="124"/>
      <c r="CR440" s="124"/>
      <c r="CS440" s="124"/>
      <c r="CT440" s="124"/>
      <c r="CU440" s="124"/>
      <c r="CV440" s="124"/>
      <c r="CW440" s="124"/>
      <c r="CX440" s="124"/>
      <c r="CY440" s="124"/>
      <c r="CZ440" s="124"/>
      <c r="DA440" s="124"/>
      <c r="DB440" s="124"/>
    </row>
    <row r="441" spans="1:106" x14ac:dyDescent="0.15">
      <c r="A441" s="104">
        <v>440</v>
      </c>
      <c r="B441" s="236"/>
      <c r="C441" s="334"/>
      <c r="D441" s="335"/>
      <c r="E441" s="33" t="s">
        <v>255</v>
      </c>
      <c r="F441" s="330"/>
      <c r="G441" s="26" t="s">
        <v>31</v>
      </c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 t="s">
        <v>31</v>
      </c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</row>
    <row r="442" spans="1:106" x14ac:dyDescent="0.15">
      <c r="A442" s="104">
        <v>441</v>
      </c>
      <c r="B442" s="236"/>
      <c r="C442" s="184" t="s">
        <v>259</v>
      </c>
      <c r="D442" s="185"/>
      <c r="E442" s="31" t="s">
        <v>253</v>
      </c>
      <c r="F442" s="330"/>
      <c r="G442" s="124"/>
      <c r="H442" s="124" t="s">
        <v>31</v>
      </c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  <c r="V442" s="124"/>
      <c r="W442" s="124"/>
      <c r="X442" s="124"/>
      <c r="Y442" s="124"/>
      <c r="Z442" s="124"/>
      <c r="AA442" s="124"/>
      <c r="AB442" s="124"/>
      <c r="AC442" s="124"/>
      <c r="AD442" s="124"/>
      <c r="AE442" s="124"/>
      <c r="AF442" s="124"/>
      <c r="AG442" s="124"/>
      <c r="AH442" s="124"/>
      <c r="AI442" s="124"/>
      <c r="AJ442" s="124"/>
      <c r="AK442" s="124"/>
      <c r="AL442" s="124"/>
      <c r="AM442" s="124"/>
      <c r="AN442" s="124"/>
      <c r="AO442" s="124"/>
      <c r="AP442" s="124"/>
      <c r="AQ442" s="124"/>
      <c r="AR442" s="124"/>
      <c r="AS442" s="124"/>
      <c r="AT442" s="124"/>
      <c r="AU442" s="124"/>
      <c r="AV442" s="124"/>
      <c r="AW442" s="124"/>
      <c r="AX442" s="124"/>
      <c r="AY442" s="124"/>
      <c r="AZ442" s="124"/>
      <c r="BA442" s="124"/>
      <c r="BB442" s="124"/>
      <c r="BC442" s="124"/>
      <c r="BD442" s="124"/>
      <c r="BE442" s="124"/>
      <c r="BF442" s="124"/>
      <c r="BG442" s="124"/>
      <c r="BH442" s="124"/>
      <c r="BI442" s="124"/>
      <c r="BJ442" s="124"/>
      <c r="BK442" s="124"/>
      <c r="BL442" s="124"/>
      <c r="BM442" s="124"/>
      <c r="BN442" s="124"/>
      <c r="BO442" s="124"/>
      <c r="BP442" s="124"/>
      <c r="BQ442" s="124"/>
      <c r="BR442" s="124"/>
      <c r="BS442" s="124"/>
      <c r="BT442" s="124"/>
      <c r="BU442" s="124"/>
      <c r="BV442" s="124"/>
      <c r="BW442" s="124"/>
      <c r="BX442" s="124"/>
      <c r="BY442" s="124"/>
      <c r="BZ442" s="124"/>
      <c r="CA442" s="124"/>
      <c r="CB442" s="124"/>
      <c r="CC442" s="124"/>
      <c r="CD442" s="124"/>
      <c r="CE442" s="124"/>
      <c r="CF442" s="124"/>
      <c r="CG442" s="124"/>
      <c r="CH442" s="124"/>
      <c r="CI442" s="124"/>
      <c r="CJ442" s="124"/>
      <c r="CK442" s="124"/>
      <c r="CL442" s="124"/>
      <c r="CM442" s="124"/>
      <c r="CN442" s="124"/>
      <c r="CO442" s="124"/>
      <c r="CP442" s="124"/>
      <c r="CQ442" s="124"/>
      <c r="CR442" s="124"/>
      <c r="CS442" s="124"/>
      <c r="CT442" s="124"/>
      <c r="CU442" s="124"/>
      <c r="CV442" s="124"/>
      <c r="CW442" s="124"/>
      <c r="CX442" s="124"/>
      <c r="CY442" s="124"/>
      <c r="CZ442" s="124"/>
      <c r="DA442" s="124"/>
      <c r="DB442" s="124"/>
    </row>
    <row r="443" spans="1:106" x14ac:dyDescent="0.15">
      <c r="A443" s="104">
        <v>442</v>
      </c>
      <c r="B443" s="236"/>
      <c r="C443" s="186"/>
      <c r="D443" s="187"/>
      <c r="E443" s="32" t="s">
        <v>255</v>
      </c>
      <c r="F443" s="331"/>
      <c r="G443" s="26" t="s">
        <v>31</v>
      </c>
      <c r="H443" s="26"/>
      <c r="I443" s="26" t="s">
        <v>703</v>
      </c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</row>
    <row r="444" spans="1:106" x14ac:dyDescent="0.15">
      <c r="A444" s="104">
        <v>443</v>
      </c>
      <c r="B444" s="236"/>
      <c r="C444" s="336" t="s">
        <v>260</v>
      </c>
      <c r="D444" s="337"/>
      <c r="E444" s="34" t="s">
        <v>327</v>
      </c>
      <c r="F444" s="114" t="s">
        <v>261</v>
      </c>
      <c r="G444" s="140">
        <v>1</v>
      </c>
      <c r="H444" s="140">
        <v>2</v>
      </c>
      <c r="I444" s="140">
        <v>3</v>
      </c>
      <c r="J444" s="140"/>
      <c r="K444" s="140"/>
      <c r="L444" s="140"/>
      <c r="M444" s="140"/>
      <c r="N444" s="140"/>
      <c r="O444" s="140"/>
      <c r="P444" s="140"/>
      <c r="Q444" s="140"/>
      <c r="R444" s="140"/>
      <c r="S444" s="140"/>
      <c r="T444" s="140"/>
      <c r="U444" s="140"/>
      <c r="V444" s="140"/>
      <c r="W444" s="140"/>
      <c r="X444" s="140"/>
      <c r="Y444" s="140"/>
      <c r="Z444" s="140"/>
      <c r="AA444" s="140"/>
      <c r="AB444" s="140"/>
      <c r="AC444" s="140"/>
      <c r="AD444" s="140"/>
      <c r="AE444" s="140"/>
      <c r="AF444" s="140"/>
      <c r="AG444" s="140"/>
      <c r="AH444" s="140"/>
      <c r="AI444" s="140"/>
      <c r="AJ444" s="140"/>
      <c r="AK444" s="140"/>
      <c r="AL444" s="140"/>
      <c r="AM444" s="140"/>
      <c r="AN444" s="140"/>
      <c r="AO444" s="140"/>
      <c r="AP444" s="140"/>
      <c r="AQ444" s="140"/>
      <c r="AR444" s="140"/>
      <c r="AS444" s="140"/>
      <c r="AT444" s="140"/>
      <c r="AU444" s="140"/>
      <c r="AV444" s="140"/>
      <c r="AW444" s="140"/>
      <c r="AX444" s="140"/>
      <c r="AY444" s="140"/>
      <c r="AZ444" s="140"/>
      <c r="BA444" s="140"/>
      <c r="BB444" s="140"/>
      <c r="BC444" s="140"/>
      <c r="BD444" s="140"/>
      <c r="BE444" s="140"/>
      <c r="BF444" s="140"/>
      <c r="BG444" s="140"/>
      <c r="BH444" s="140"/>
      <c r="BI444" s="140"/>
      <c r="BJ444" s="140"/>
      <c r="BK444" s="140"/>
      <c r="BL444" s="140"/>
      <c r="BM444" s="140"/>
      <c r="BN444" s="140"/>
      <c r="BO444" s="140"/>
      <c r="BP444" s="140"/>
      <c r="BQ444" s="140"/>
      <c r="BR444" s="140"/>
      <c r="BS444" s="140"/>
      <c r="BT444" s="140"/>
      <c r="BU444" s="140"/>
      <c r="BV444" s="140"/>
      <c r="BW444" s="140"/>
      <c r="BX444" s="140"/>
      <c r="BY444" s="140"/>
      <c r="BZ444" s="140"/>
      <c r="CA444" s="140"/>
      <c r="CB444" s="140"/>
      <c r="CC444" s="140"/>
      <c r="CD444" s="140"/>
      <c r="CE444" s="140"/>
      <c r="CF444" s="140"/>
      <c r="CG444" s="140"/>
      <c r="CH444" s="140"/>
      <c r="CI444" s="140"/>
      <c r="CJ444" s="140"/>
      <c r="CK444" s="140"/>
      <c r="CL444" s="140"/>
      <c r="CM444" s="140"/>
      <c r="CN444" s="140"/>
      <c r="CO444" s="140"/>
      <c r="CP444" s="140"/>
      <c r="CQ444" s="140"/>
      <c r="CR444" s="140"/>
      <c r="CS444" s="140"/>
      <c r="CT444" s="140"/>
      <c r="CU444" s="140"/>
      <c r="CV444" s="140"/>
      <c r="CW444" s="140"/>
      <c r="CX444" s="140"/>
      <c r="CY444" s="140"/>
      <c r="CZ444" s="140"/>
      <c r="DA444" s="140"/>
      <c r="DB444" s="140"/>
    </row>
    <row r="445" spans="1:106" ht="13.5" customHeight="1" x14ac:dyDescent="0.15">
      <c r="A445" s="104">
        <v>444</v>
      </c>
      <c r="B445" s="236"/>
      <c r="C445" s="332" t="s">
        <v>262</v>
      </c>
      <c r="D445" s="333"/>
      <c r="E445" s="31" t="s">
        <v>253</v>
      </c>
      <c r="F445" s="329" t="s">
        <v>254</v>
      </c>
      <c r="G445" s="124" t="s">
        <v>31</v>
      </c>
      <c r="H445" s="124"/>
      <c r="I445" s="124" t="s">
        <v>703</v>
      </c>
      <c r="J445" s="26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  <c r="V445" s="124"/>
      <c r="W445" s="124"/>
      <c r="X445" s="124"/>
      <c r="Y445" s="124"/>
      <c r="Z445" s="124"/>
      <c r="AA445" s="124"/>
      <c r="AB445" s="124"/>
      <c r="AC445" s="124"/>
      <c r="AD445" s="124"/>
      <c r="AE445" s="124"/>
      <c r="AF445" s="124"/>
      <c r="AG445" s="124"/>
      <c r="AH445" s="124"/>
      <c r="AI445" s="124"/>
      <c r="AJ445" s="124"/>
      <c r="AK445" s="124"/>
      <c r="AL445" s="124"/>
      <c r="AM445" s="124"/>
      <c r="AN445" s="124"/>
      <c r="AO445" s="124"/>
      <c r="AP445" s="124"/>
      <c r="AQ445" s="124"/>
      <c r="AR445" s="124"/>
      <c r="AS445" s="124"/>
      <c r="AT445" s="124"/>
      <c r="AU445" s="124"/>
      <c r="AV445" s="124"/>
      <c r="AW445" s="124"/>
      <c r="AX445" s="124"/>
      <c r="AY445" s="124"/>
      <c r="AZ445" s="124"/>
      <c r="BA445" s="124"/>
      <c r="BB445" s="124"/>
      <c r="BC445" s="124"/>
      <c r="BD445" s="124"/>
      <c r="BE445" s="124"/>
      <c r="BF445" s="124"/>
      <c r="BG445" s="124"/>
      <c r="BH445" s="124"/>
      <c r="BI445" s="124"/>
      <c r="BJ445" s="124"/>
      <c r="BK445" s="124"/>
      <c r="BL445" s="124"/>
      <c r="BM445" s="124"/>
      <c r="BN445" s="124"/>
      <c r="BO445" s="124"/>
      <c r="BP445" s="124"/>
      <c r="BQ445" s="124"/>
      <c r="BR445" s="124"/>
      <c r="BS445" s="124"/>
      <c r="BT445" s="124"/>
      <c r="BU445" s="124"/>
      <c r="BV445" s="124"/>
      <c r="BW445" s="124"/>
      <c r="BX445" s="124"/>
      <c r="BY445" s="124"/>
      <c r="BZ445" s="124"/>
      <c r="CA445" s="124"/>
      <c r="CB445" s="124"/>
      <c r="CC445" s="124"/>
      <c r="CD445" s="124"/>
      <c r="CE445" s="124"/>
      <c r="CF445" s="124"/>
      <c r="CG445" s="124"/>
      <c r="CH445" s="124"/>
      <c r="CI445" s="124"/>
      <c r="CJ445" s="124"/>
      <c r="CK445" s="124"/>
      <c r="CL445" s="124"/>
      <c r="CM445" s="124"/>
      <c r="CN445" s="124"/>
      <c r="CO445" s="124"/>
      <c r="CP445" s="124"/>
      <c r="CQ445" s="124"/>
      <c r="CR445" s="124"/>
      <c r="CS445" s="124"/>
      <c r="CT445" s="124"/>
      <c r="CU445" s="124"/>
      <c r="CV445" s="124"/>
      <c r="CW445" s="124"/>
      <c r="CX445" s="124"/>
      <c r="CY445" s="124"/>
      <c r="CZ445" s="124"/>
      <c r="DA445" s="124"/>
      <c r="DB445" s="124"/>
    </row>
    <row r="446" spans="1:106" x14ac:dyDescent="0.15">
      <c r="A446" s="104">
        <v>445</v>
      </c>
      <c r="B446" s="236"/>
      <c r="C446" s="334"/>
      <c r="D446" s="335"/>
      <c r="E446" s="33" t="s">
        <v>255</v>
      </c>
      <c r="F446" s="330"/>
      <c r="G446" s="26"/>
      <c r="H446" s="26" t="s">
        <v>31</v>
      </c>
      <c r="I446" s="26"/>
      <c r="J446" s="124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</row>
    <row r="447" spans="1:106" x14ac:dyDescent="0.15">
      <c r="A447" s="104">
        <v>446</v>
      </c>
      <c r="B447" s="236"/>
      <c r="C447" s="184" t="s">
        <v>263</v>
      </c>
      <c r="D447" s="185"/>
      <c r="E447" s="31" t="s">
        <v>253</v>
      </c>
      <c r="F447" s="330"/>
      <c r="G447" s="124" t="s">
        <v>31</v>
      </c>
      <c r="H447" s="124"/>
      <c r="I447" s="124" t="s">
        <v>703</v>
      </c>
      <c r="J447" s="26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  <c r="V447" s="124"/>
      <c r="W447" s="124"/>
      <c r="X447" s="124"/>
      <c r="Y447" s="124"/>
      <c r="Z447" s="124"/>
      <c r="AA447" s="124"/>
      <c r="AB447" s="124"/>
      <c r="AC447" s="124"/>
      <c r="AD447" s="124"/>
      <c r="AE447" s="124"/>
      <c r="AF447" s="124"/>
      <c r="AG447" s="124"/>
      <c r="AH447" s="124"/>
      <c r="AI447" s="124"/>
      <c r="AJ447" s="124"/>
      <c r="AK447" s="124"/>
      <c r="AL447" s="124"/>
      <c r="AM447" s="124"/>
      <c r="AN447" s="124"/>
      <c r="AO447" s="124"/>
      <c r="AP447" s="124"/>
      <c r="AQ447" s="124"/>
      <c r="AR447" s="124"/>
      <c r="AS447" s="124"/>
      <c r="AT447" s="124"/>
      <c r="AU447" s="124"/>
      <c r="AV447" s="124"/>
      <c r="AW447" s="124"/>
      <c r="AX447" s="124"/>
      <c r="AY447" s="124"/>
      <c r="AZ447" s="124"/>
      <c r="BA447" s="124"/>
      <c r="BB447" s="124"/>
      <c r="BC447" s="124"/>
      <c r="BD447" s="124"/>
      <c r="BE447" s="124"/>
      <c r="BF447" s="124"/>
      <c r="BG447" s="124"/>
      <c r="BH447" s="124"/>
      <c r="BI447" s="124"/>
      <c r="BJ447" s="124"/>
      <c r="BK447" s="124"/>
      <c r="BL447" s="124"/>
      <c r="BM447" s="124"/>
      <c r="BN447" s="124"/>
      <c r="BO447" s="124"/>
      <c r="BP447" s="124"/>
      <c r="BQ447" s="124"/>
      <c r="BR447" s="124"/>
      <c r="BS447" s="124"/>
      <c r="BT447" s="124"/>
      <c r="BU447" s="124"/>
      <c r="BV447" s="124"/>
      <c r="BW447" s="124"/>
      <c r="BX447" s="124"/>
      <c r="BY447" s="124"/>
      <c r="BZ447" s="124"/>
      <c r="CA447" s="124"/>
      <c r="CB447" s="124"/>
      <c r="CC447" s="124"/>
      <c r="CD447" s="124"/>
      <c r="CE447" s="124"/>
      <c r="CF447" s="124"/>
      <c r="CG447" s="124"/>
      <c r="CH447" s="124"/>
      <c r="CI447" s="124"/>
      <c r="CJ447" s="124"/>
      <c r="CK447" s="124"/>
      <c r="CL447" s="124"/>
      <c r="CM447" s="124"/>
      <c r="CN447" s="124"/>
      <c r="CO447" s="124"/>
      <c r="CP447" s="124"/>
      <c r="CQ447" s="124"/>
      <c r="CR447" s="124"/>
      <c r="CS447" s="124"/>
      <c r="CT447" s="124"/>
      <c r="CU447" s="124"/>
      <c r="CV447" s="124"/>
      <c r="CW447" s="124"/>
      <c r="CX447" s="124"/>
      <c r="CY447" s="124"/>
      <c r="CZ447" s="124"/>
      <c r="DA447" s="124"/>
      <c r="DB447" s="124"/>
    </row>
    <row r="448" spans="1:106" x14ac:dyDescent="0.15">
      <c r="A448" s="104">
        <v>447</v>
      </c>
      <c r="B448" s="236"/>
      <c r="C448" s="186"/>
      <c r="D448" s="187"/>
      <c r="E448" s="32" t="s">
        <v>255</v>
      </c>
      <c r="F448" s="330"/>
      <c r="G448" s="26"/>
      <c r="H448" s="26" t="s">
        <v>31</v>
      </c>
      <c r="I448" s="26"/>
      <c r="J448" s="124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</row>
    <row r="449" spans="1:106" x14ac:dyDescent="0.15">
      <c r="A449" s="104">
        <v>448</v>
      </c>
      <c r="B449" s="236"/>
      <c r="C449" s="184" t="s">
        <v>264</v>
      </c>
      <c r="D449" s="185"/>
      <c r="E449" s="31" t="s">
        <v>253</v>
      </c>
      <c r="F449" s="330"/>
      <c r="G449" s="124" t="s">
        <v>31</v>
      </c>
      <c r="H449" s="124"/>
      <c r="I449" s="124" t="s">
        <v>703</v>
      </c>
      <c r="J449" s="26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  <c r="U449" s="124"/>
      <c r="V449" s="124"/>
      <c r="W449" s="124"/>
      <c r="X449" s="124"/>
      <c r="Y449" s="124"/>
      <c r="Z449" s="124"/>
      <c r="AA449" s="124"/>
      <c r="AB449" s="124"/>
      <c r="AC449" s="124"/>
      <c r="AD449" s="124"/>
      <c r="AE449" s="124"/>
      <c r="AF449" s="124"/>
      <c r="AG449" s="124"/>
      <c r="AH449" s="124"/>
      <c r="AI449" s="124"/>
      <c r="AJ449" s="124"/>
      <c r="AK449" s="124"/>
      <c r="AL449" s="124"/>
      <c r="AM449" s="124"/>
      <c r="AN449" s="124"/>
      <c r="AO449" s="124"/>
      <c r="AP449" s="124"/>
      <c r="AQ449" s="124"/>
      <c r="AR449" s="124"/>
      <c r="AS449" s="124"/>
      <c r="AT449" s="124"/>
      <c r="AU449" s="124"/>
      <c r="AV449" s="124"/>
      <c r="AW449" s="124"/>
      <c r="AX449" s="124"/>
      <c r="AY449" s="124"/>
      <c r="AZ449" s="124"/>
      <c r="BA449" s="124"/>
      <c r="BB449" s="124"/>
      <c r="BC449" s="124"/>
      <c r="BD449" s="124"/>
      <c r="BE449" s="124"/>
      <c r="BF449" s="124"/>
      <c r="BG449" s="124"/>
      <c r="BH449" s="124"/>
      <c r="BI449" s="124"/>
      <c r="BJ449" s="124"/>
      <c r="BK449" s="124"/>
      <c r="BL449" s="124"/>
      <c r="BM449" s="124"/>
      <c r="BN449" s="124"/>
      <c r="BO449" s="124"/>
      <c r="BP449" s="124"/>
      <c r="BQ449" s="124"/>
      <c r="BR449" s="124"/>
      <c r="BS449" s="124"/>
      <c r="BT449" s="124"/>
      <c r="BU449" s="124"/>
      <c r="BV449" s="124"/>
      <c r="BW449" s="124"/>
      <c r="BX449" s="124"/>
      <c r="BY449" s="124"/>
      <c r="BZ449" s="124"/>
      <c r="CA449" s="124"/>
      <c r="CB449" s="124"/>
      <c r="CC449" s="124"/>
      <c r="CD449" s="124"/>
      <c r="CE449" s="124"/>
      <c r="CF449" s="124"/>
      <c r="CG449" s="124"/>
      <c r="CH449" s="124"/>
      <c r="CI449" s="124"/>
      <c r="CJ449" s="124"/>
      <c r="CK449" s="124"/>
      <c r="CL449" s="124"/>
      <c r="CM449" s="124"/>
      <c r="CN449" s="124"/>
      <c r="CO449" s="124"/>
      <c r="CP449" s="124"/>
      <c r="CQ449" s="124"/>
      <c r="CR449" s="124"/>
      <c r="CS449" s="124"/>
      <c r="CT449" s="124"/>
      <c r="CU449" s="124"/>
      <c r="CV449" s="124"/>
      <c r="CW449" s="124"/>
      <c r="CX449" s="124"/>
      <c r="CY449" s="124"/>
      <c r="CZ449" s="124"/>
      <c r="DA449" s="124"/>
      <c r="DB449" s="124"/>
    </row>
    <row r="450" spans="1:106" x14ac:dyDescent="0.15">
      <c r="A450" s="104">
        <v>449</v>
      </c>
      <c r="B450" s="236"/>
      <c r="C450" s="186"/>
      <c r="D450" s="187"/>
      <c r="E450" s="32" t="s">
        <v>255</v>
      </c>
      <c r="F450" s="330"/>
      <c r="G450" s="26"/>
      <c r="H450" s="26" t="s">
        <v>31</v>
      </c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</row>
    <row r="451" spans="1:106" x14ac:dyDescent="0.15">
      <c r="A451" s="104">
        <v>450</v>
      </c>
      <c r="B451" s="236"/>
      <c r="C451" s="184" t="s">
        <v>265</v>
      </c>
      <c r="D451" s="185"/>
      <c r="E451" s="31" t="s">
        <v>253</v>
      </c>
      <c r="F451" s="330"/>
      <c r="G451" s="124"/>
      <c r="H451" s="124" t="s">
        <v>31</v>
      </c>
      <c r="I451" s="124" t="s">
        <v>703</v>
      </c>
      <c r="J451" s="124"/>
      <c r="K451" s="124"/>
      <c r="L451" s="124"/>
      <c r="M451" s="124"/>
      <c r="N451" s="124"/>
      <c r="O451" s="124"/>
      <c r="P451" s="124"/>
      <c r="Q451" s="124"/>
      <c r="R451" s="124"/>
      <c r="S451" s="124"/>
      <c r="T451" s="124"/>
      <c r="U451" s="124"/>
      <c r="V451" s="124"/>
      <c r="W451" s="124"/>
      <c r="X451" s="124"/>
      <c r="Y451" s="124"/>
      <c r="Z451" s="124"/>
      <c r="AA451" s="124"/>
      <c r="AB451" s="124"/>
      <c r="AC451" s="124"/>
      <c r="AD451" s="124"/>
      <c r="AE451" s="124"/>
      <c r="AF451" s="124"/>
      <c r="AG451" s="124"/>
      <c r="AH451" s="124"/>
      <c r="AI451" s="124"/>
      <c r="AJ451" s="124"/>
      <c r="AK451" s="124"/>
      <c r="AL451" s="124"/>
      <c r="AM451" s="124"/>
      <c r="AN451" s="124"/>
      <c r="AO451" s="124"/>
      <c r="AP451" s="124"/>
      <c r="AQ451" s="124"/>
      <c r="AR451" s="124"/>
      <c r="AS451" s="124"/>
      <c r="AT451" s="124"/>
      <c r="AU451" s="124"/>
      <c r="AV451" s="124"/>
      <c r="AW451" s="124"/>
      <c r="AX451" s="124"/>
      <c r="AY451" s="124"/>
      <c r="AZ451" s="124"/>
      <c r="BA451" s="124"/>
      <c r="BB451" s="124"/>
      <c r="BC451" s="124"/>
      <c r="BD451" s="124"/>
      <c r="BE451" s="124"/>
      <c r="BF451" s="124"/>
      <c r="BG451" s="124"/>
      <c r="BH451" s="124"/>
      <c r="BI451" s="124"/>
      <c r="BJ451" s="124"/>
      <c r="BK451" s="124"/>
      <c r="BL451" s="124"/>
      <c r="BM451" s="124"/>
      <c r="BN451" s="124"/>
      <c r="BO451" s="124"/>
      <c r="BP451" s="124"/>
      <c r="BQ451" s="124"/>
      <c r="BR451" s="124"/>
      <c r="BS451" s="124"/>
      <c r="BT451" s="124"/>
      <c r="BU451" s="124"/>
      <c r="BV451" s="124"/>
      <c r="BW451" s="124"/>
      <c r="BX451" s="124"/>
      <c r="BY451" s="124"/>
      <c r="BZ451" s="124"/>
      <c r="CA451" s="124"/>
      <c r="CB451" s="124"/>
      <c r="CC451" s="124"/>
      <c r="CD451" s="124"/>
      <c r="CE451" s="124"/>
      <c r="CF451" s="124"/>
      <c r="CG451" s="124"/>
      <c r="CH451" s="124"/>
      <c r="CI451" s="124"/>
      <c r="CJ451" s="124"/>
      <c r="CK451" s="124"/>
      <c r="CL451" s="124"/>
      <c r="CM451" s="124"/>
      <c r="CN451" s="124"/>
      <c r="CO451" s="124"/>
      <c r="CP451" s="124"/>
      <c r="CQ451" s="124"/>
      <c r="CR451" s="124"/>
      <c r="CS451" s="124"/>
      <c r="CT451" s="124"/>
      <c r="CU451" s="124"/>
      <c r="CV451" s="124"/>
      <c r="CW451" s="124"/>
      <c r="CX451" s="124"/>
      <c r="CY451" s="124"/>
      <c r="CZ451" s="124"/>
      <c r="DA451" s="124"/>
      <c r="DB451" s="124"/>
    </row>
    <row r="452" spans="1:106" x14ac:dyDescent="0.15">
      <c r="A452" s="104">
        <v>451</v>
      </c>
      <c r="B452" s="236"/>
      <c r="C452" s="186"/>
      <c r="D452" s="187"/>
      <c r="E452" s="32" t="s">
        <v>255</v>
      </c>
      <c r="F452" s="330"/>
      <c r="G452" s="26" t="s">
        <v>31</v>
      </c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</row>
    <row r="453" spans="1:106" x14ac:dyDescent="0.15">
      <c r="A453" s="104">
        <v>452</v>
      </c>
      <c r="B453" s="236"/>
      <c r="C453" s="184" t="s">
        <v>266</v>
      </c>
      <c r="D453" s="185"/>
      <c r="E453" s="31" t="s">
        <v>253</v>
      </c>
      <c r="F453" s="330"/>
      <c r="G453" s="124"/>
      <c r="H453" s="124" t="s">
        <v>31</v>
      </c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  <c r="S453" s="124"/>
      <c r="T453" s="124"/>
      <c r="U453" s="124"/>
      <c r="V453" s="124"/>
      <c r="W453" s="124"/>
      <c r="X453" s="124"/>
      <c r="Y453" s="124"/>
      <c r="Z453" s="124"/>
      <c r="AA453" s="124"/>
      <c r="AB453" s="124"/>
      <c r="AC453" s="124"/>
      <c r="AD453" s="124"/>
      <c r="AE453" s="124"/>
      <c r="AF453" s="124"/>
      <c r="AG453" s="124"/>
      <c r="AH453" s="124"/>
      <c r="AI453" s="124"/>
      <c r="AJ453" s="124"/>
      <c r="AK453" s="124"/>
      <c r="AL453" s="124"/>
      <c r="AM453" s="124"/>
      <c r="AN453" s="124"/>
      <c r="AO453" s="124"/>
      <c r="AP453" s="124"/>
      <c r="AQ453" s="124"/>
      <c r="AR453" s="124"/>
      <c r="AS453" s="124"/>
      <c r="AT453" s="124"/>
      <c r="AU453" s="124"/>
      <c r="AV453" s="124"/>
      <c r="AW453" s="124"/>
      <c r="AX453" s="124"/>
      <c r="AY453" s="124"/>
      <c r="AZ453" s="124"/>
      <c r="BA453" s="124"/>
      <c r="BB453" s="124"/>
      <c r="BC453" s="124"/>
      <c r="BD453" s="124"/>
      <c r="BE453" s="124"/>
      <c r="BF453" s="124"/>
      <c r="BG453" s="124"/>
      <c r="BH453" s="124"/>
      <c r="BI453" s="124"/>
      <c r="BJ453" s="124"/>
      <c r="BK453" s="124"/>
      <c r="BL453" s="124"/>
      <c r="BM453" s="124"/>
      <c r="BN453" s="124"/>
      <c r="BO453" s="124"/>
      <c r="BP453" s="124"/>
      <c r="BQ453" s="124"/>
      <c r="BR453" s="124"/>
      <c r="BS453" s="124"/>
      <c r="BT453" s="124"/>
      <c r="BU453" s="124"/>
      <c r="BV453" s="124"/>
      <c r="BW453" s="124"/>
      <c r="BX453" s="124"/>
      <c r="BY453" s="124"/>
      <c r="BZ453" s="124"/>
      <c r="CA453" s="124"/>
      <c r="CB453" s="124"/>
      <c r="CC453" s="124"/>
      <c r="CD453" s="124"/>
      <c r="CE453" s="124"/>
      <c r="CF453" s="124"/>
      <c r="CG453" s="124"/>
      <c r="CH453" s="124"/>
      <c r="CI453" s="124"/>
      <c r="CJ453" s="124"/>
      <c r="CK453" s="124"/>
      <c r="CL453" s="124"/>
      <c r="CM453" s="124"/>
      <c r="CN453" s="124"/>
      <c r="CO453" s="124"/>
      <c r="CP453" s="124"/>
      <c r="CQ453" s="124"/>
      <c r="CR453" s="124"/>
      <c r="CS453" s="124"/>
      <c r="CT453" s="124"/>
      <c r="CU453" s="124"/>
      <c r="CV453" s="124"/>
      <c r="CW453" s="124"/>
      <c r="CX453" s="124"/>
      <c r="CY453" s="124"/>
      <c r="CZ453" s="124"/>
      <c r="DA453" s="124"/>
      <c r="DB453" s="124"/>
    </row>
    <row r="454" spans="1:106" x14ac:dyDescent="0.15">
      <c r="A454" s="104">
        <v>453</v>
      </c>
      <c r="B454" s="236"/>
      <c r="C454" s="186"/>
      <c r="D454" s="187"/>
      <c r="E454" s="32" t="s">
        <v>255</v>
      </c>
      <c r="F454" s="330"/>
      <c r="G454" s="26" t="s">
        <v>31</v>
      </c>
      <c r="H454" s="26"/>
      <c r="I454" s="26" t="s">
        <v>703</v>
      </c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</row>
    <row r="455" spans="1:106" x14ac:dyDescent="0.15">
      <c r="A455" s="104">
        <v>454</v>
      </c>
      <c r="B455" s="236"/>
      <c r="C455" s="184" t="s">
        <v>267</v>
      </c>
      <c r="D455" s="185"/>
      <c r="E455" s="31" t="s">
        <v>253</v>
      </c>
      <c r="F455" s="330"/>
      <c r="G455" s="124" t="s">
        <v>31</v>
      </c>
      <c r="H455" s="124"/>
      <c r="I455" s="124" t="s">
        <v>703</v>
      </c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  <c r="U455" s="124"/>
      <c r="V455" s="124"/>
      <c r="W455" s="124"/>
      <c r="X455" s="124"/>
      <c r="Y455" s="124"/>
      <c r="Z455" s="124"/>
      <c r="AA455" s="124"/>
      <c r="AB455" s="124"/>
      <c r="AC455" s="124"/>
      <c r="AD455" s="124"/>
      <c r="AE455" s="124"/>
      <c r="AF455" s="124"/>
      <c r="AG455" s="124"/>
      <c r="AH455" s="124"/>
      <c r="AI455" s="124"/>
      <c r="AJ455" s="124"/>
      <c r="AK455" s="124"/>
      <c r="AL455" s="124"/>
      <c r="AM455" s="124"/>
      <c r="AN455" s="124"/>
      <c r="AO455" s="124"/>
      <c r="AP455" s="124"/>
      <c r="AQ455" s="124"/>
      <c r="AR455" s="124"/>
      <c r="AS455" s="124"/>
      <c r="AT455" s="124"/>
      <c r="AU455" s="124"/>
      <c r="AV455" s="124"/>
      <c r="AW455" s="124"/>
      <c r="AX455" s="124"/>
      <c r="AY455" s="124"/>
      <c r="AZ455" s="124"/>
      <c r="BA455" s="124"/>
      <c r="BB455" s="124"/>
      <c r="BC455" s="124"/>
      <c r="BD455" s="124"/>
      <c r="BE455" s="124"/>
      <c r="BF455" s="124"/>
      <c r="BG455" s="124"/>
      <c r="BH455" s="124"/>
      <c r="BI455" s="124"/>
      <c r="BJ455" s="124"/>
      <c r="BK455" s="124"/>
      <c r="BL455" s="124"/>
      <c r="BM455" s="124"/>
      <c r="BN455" s="124"/>
      <c r="BO455" s="124"/>
      <c r="BP455" s="124"/>
      <c r="BQ455" s="124"/>
      <c r="BR455" s="124"/>
      <c r="BS455" s="124"/>
      <c r="BT455" s="124"/>
      <c r="BU455" s="124"/>
      <c r="BV455" s="124"/>
      <c r="BW455" s="124"/>
      <c r="BX455" s="124"/>
      <c r="BY455" s="124"/>
      <c r="BZ455" s="124"/>
      <c r="CA455" s="124"/>
      <c r="CB455" s="124"/>
      <c r="CC455" s="124"/>
      <c r="CD455" s="124"/>
      <c r="CE455" s="124"/>
      <c r="CF455" s="124"/>
      <c r="CG455" s="124"/>
      <c r="CH455" s="124"/>
      <c r="CI455" s="124"/>
      <c r="CJ455" s="124"/>
      <c r="CK455" s="124"/>
      <c r="CL455" s="124"/>
      <c r="CM455" s="124"/>
      <c r="CN455" s="124"/>
      <c r="CO455" s="124"/>
      <c r="CP455" s="124"/>
      <c r="CQ455" s="124"/>
      <c r="CR455" s="124"/>
      <c r="CS455" s="124"/>
      <c r="CT455" s="124"/>
      <c r="CU455" s="124"/>
      <c r="CV455" s="124"/>
      <c r="CW455" s="124"/>
      <c r="CX455" s="124"/>
      <c r="CY455" s="124"/>
      <c r="CZ455" s="124"/>
      <c r="DA455" s="124"/>
      <c r="DB455" s="124"/>
    </row>
    <row r="456" spans="1:106" x14ac:dyDescent="0.15">
      <c r="A456" s="104">
        <v>455</v>
      </c>
      <c r="B456" s="236"/>
      <c r="C456" s="186"/>
      <c r="D456" s="187"/>
      <c r="E456" s="32" t="s">
        <v>255</v>
      </c>
      <c r="F456" s="330"/>
      <c r="G456" s="26"/>
      <c r="H456" s="26" t="s">
        <v>31</v>
      </c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</row>
    <row r="457" spans="1:106" x14ac:dyDescent="0.15">
      <c r="A457" s="104">
        <v>456</v>
      </c>
      <c r="B457" s="236"/>
      <c r="C457" s="184" t="s">
        <v>268</v>
      </c>
      <c r="D457" s="185"/>
      <c r="E457" s="31" t="s">
        <v>253</v>
      </c>
      <c r="F457" s="330"/>
      <c r="G457" s="124"/>
      <c r="H457" s="124" t="s">
        <v>31</v>
      </c>
      <c r="I457" s="124" t="s">
        <v>703</v>
      </c>
      <c r="J457" s="124"/>
      <c r="K457" s="124"/>
      <c r="L457" s="124"/>
      <c r="M457" s="124"/>
      <c r="N457" s="124"/>
      <c r="O457" s="124"/>
      <c r="P457" s="124"/>
      <c r="Q457" s="124"/>
      <c r="R457" s="124"/>
      <c r="S457" s="124"/>
      <c r="T457" s="124"/>
      <c r="U457" s="124"/>
      <c r="V457" s="124"/>
      <c r="W457" s="124"/>
      <c r="X457" s="124"/>
      <c r="Y457" s="124"/>
      <c r="Z457" s="124"/>
      <c r="AA457" s="124"/>
      <c r="AB457" s="124"/>
      <c r="AC457" s="124"/>
      <c r="AD457" s="124"/>
      <c r="AE457" s="124"/>
      <c r="AF457" s="124"/>
      <c r="AG457" s="124"/>
      <c r="AH457" s="124"/>
      <c r="AI457" s="124"/>
      <c r="AJ457" s="124"/>
      <c r="AK457" s="124"/>
      <c r="AL457" s="124"/>
      <c r="AM457" s="124"/>
      <c r="AN457" s="124"/>
      <c r="AO457" s="124"/>
      <c r="AP457" s="124"/>
      <c r="AQ457" s="124"/>
      <c r="AR457" s="124"/>
      <c r="AS457" s="124"/>
      <c r="AT457" s="124"/>
      <c r="AU457" s="124"/>
      <c r="AV457" s="124"/>
      <c r="AW457" s="124"/>
      <c r="AX457" s="124"/>
      <c r="AY457" s="124"/>
      <c r="AZ457" s="124"/>
      <c r="BA457" s="124"/>
      <c r="BB457" s="124"/>
      <c r="BC457" s="124"/>
      <c r="BD457" s="124"/>
      <c r="BE457" s="124"/>
      <c r="BF457" s="124"/>
      <c r="BG457" s="124"/>
      <c r="BH457" s="124"/>
      <c r="BI457" s="124"/>
      <c r="BJ457" s="124"/>
      <c r="BK457" s="124"/>
      <c r="BL457" s="124"/>
      <c r="BM457" s="124"/>
      <c r="BN457" s="124"/>
      <c r="BO457" s="124"/>
      <c r="BP457" s="124"/>
      <c r="BQ457" s="124"/>
      <c r="BR457" s="124"/>
      <c r="BS457" s="124"/>
      <c r="BT457" s="124"/>
      <c r="BU457" s="124"/>
      <c r="BV457" s="124"/>
      <c r="BW457" s="124"/>
      <c r="BX457" s="124"/>
      <c r="BY457" s="124"/>
      <c r="BZ457" s="124"/>
      <c r="CA457" s="124"/>
      <c r="CB457" s="124"/>
      <c r="CC457" s="124"/>
      <c r="CD457" s="124"/>
      <c r="CE457" s="124"/>
      <c r="CF457" s="124"/>
      <c r="CG457" s="124"/>
      <c r="CH457" s="124"/>
      <c r="CI457" s="124"/>
      <c r="CJ457" s="124"/>
      <c r="CK457" s="124"/>
      <c r="CL457" s="124"/>
      <c r="CM457" s="124"/>
      <c r="CN457" s="124"/>
      <c r="CO457" s="124"/>
      <c r="CP457" s="124"/>
      <c r="CQ457" s="124"/>
      <c r="CR457" s="124"/>
      <c r="CS457" s="124"/>
      <c r="CT457" s="124"/>
      <c r="CU457" s="124"/>
      <c r="CV457" s="124"/>
      <c r="CW457" s="124"/>
      <c r="CX457" s="124"/>
      <c r="CY457" s="124"/>
      <c r="CZ457" s="124"/>
      <c r="DA457" s="124"/>
      <c r="DB457" s="124"/>
    </row>
    <row r="458" spans="1:106" x14ac:dyDescent="0.15">
      <c r="A458" s="104">
        <v>457</v>
      </c>
      <c r="B458" s="236"/>
      <c r="C458" s="186"/>
      <c r="D458" s="187"/>
      <c r="E458" s="32" t="s">
        <v>255</v>
      </c>
      <c r="F458" s="330"/>
      <c r="G458" s="26" t="s">
        <v>31</v>
      </c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</row>
    <row r="459" spans="1:106" x14ac:dyDescent="0.15">
      <c r="A459" s="104">
        <v>458</v>
      </c>
      <c r="B459" s="236"/>
      <c r="C459" s="184" t="s">
        <v>269</v>
      </c>
      <c r="D459" s="185"/>
      <c r="E459" s="31" t="s">
        <v>253</v>
      </c>
      <c r="F459" s="330"/>
      <c r="G459" s="124"/>
      <c r="H459" s="124" t="s">
        <v>31</v>
      </c>
      <c r="I459" s="124" t="s">
        <v>703</v>
      </c>
      <c r="J459" s="124"/>
      <c r="K459" s="124"/>
      <c r="L459" s="124"/>
      <c r="M459" s="124"/>
      <c r="N459" s="124"/>
      <c r="O459" s="124"/>
      <c r="P459" s="124"/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  <c r="AA459" s="124"/>
      <c r="AB459" s="124"/>
      <c r="AC459" s="124"/>
      <c r="AD459" s="124"/>
      <c r="AE459" s="124"/>
      <c r="AF459" s="124"/>
      <c r="AG459" s="124"/>
      <c r="AH459" s="124"/>
      <c r="AI459" s="124"/>
      <c r="AJ459" s="124"/>
      <c r="AK459" s="124"/>
      <c r="AL459" s="124"/>
      <c r="AM459" s="124"/>
      <c r="AN459" s="124"/>
      <c r="AO459" s="124"/>
      <c r="AP459" s="124"/>
      <c r="AQ459" s="124"/>
      <c r="AR459" s="124"/>
      <c r="AS459" s="124"/>
      <c r="AT459" s="124"/>
      <c r="AU459" s="124"/>
      <c r="AV459" s="124"/>
      <c r="AW459" s="124"/>
      <c r="AX459" s="124"/>
      <c r="AY459" s="124"/>
      <c r="AZ459" s="124"/>
      <c r="BA459" s="124"/>
      <c r="BB459" s="124"/>
      <c r="BC459" s="124"/>
      <c r="BD459" s="124"/>
      <c r="BE459" s="124"/>
      <c r="BF459" s="124"/>
      <c r="BG459" s="124"/>
      <c r="BH459" s="124"/>
      <c r="BI459" s="124"/>
      <c r="BJ459" s="124"/>
      <c r="BK459" s="124"/>
      <c r="BL459" s="124"/>
      <c r="BM459" s="124"/>
      <c r="BN459" s="124"/>
      <c r="BO459" s="124"/>
      <c r="BP459" s="124"/>
      <c r="BQ459" s="124"/>
      <c r="BR459" s="124"/>
      <c r="BS459" s="124"/>
      <c r="BT459" s="124"/>
      <c r="BU459" s="124"/>
      <c r="BV459" s="124"/>
      <c r="BW459" s="124"/>
      <c r="BX459" s="124"/>
      <c r="BY459" s="124"/>
      <c r="BZ459" s="124"/>
      <c r="CA459" s="124"/>
      <c r="CB459" s="124"/>
      <c r="CC459" s="124"/>
      <c r="CD459" s="124"/>
      <c r="CE459" s="124"/>
      <c r="CF459" s="124"/>
      <c r="CG459" s="124"/>
      <c r="CH459" s="124"/>
      <c r="CI459" s="124"/>
      <c r="CJ459" s="124"/>
      <c r="CK459" s="124"/>
      <c r="CL459" s="124"/>
      <c r="CM459" s="124"/>
      <c r="CN459" s="124"/>
      <c r="CO459" s="124"/>
      <c r="CP459" s="124"/>
      <c r="CQ459" s="124"/>
      <c r="CR459" s="124"/>
      <c r="CS459" s="124"/>
      <c r="CT459" s="124"/>
      <c r="CU459" s="124"/>
      <c r="CV459" s="124"/>
      <c r="CW459" s="124"/>
      <c r="CX459" s="124"/>
      <c r="CY459" s="124"/>
      <c r="CZ459" s="124"/>
      <c r="DA459" s="124"/>
      <c r="DB459" s="124"/>
    </row>
    <row r="460" spans="1:106" x14ac:dyDescent="0.15">
      <c r="A460" s="104">
        <v>459</v>
      </c>
      <c r="B460" s="236"/>
      <c r="C460" s="186"/>
      <c r="D460" s="187"/>
      <c r="E460" s="32" t="s">
        <v>255</v>
      </c>
      <c r="F460" s="330"/>
      <c r="G460" s="26" t="s">
        <v>31</v>
      </c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</row>
    <row r="461" spans="1:106" x14ac:dyDescent="0.15">
      <c r="A461" s="104">
        <v>460</v>
      </c>
      <c r="B461" s="236"/>
      <c r="C461" s="184" t="s">
        <v>270</v>
      </c>
      <c r="D461" s="185"/>
      <c r="E461" s="31" t="s">
        <v>253</v>
      </c>
      <c r="F461" s="330"/>
      <c r="G461" s="124" t="s">
        <v>31</v>
      </c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24"/>
      <c r="Z461" s="124"/>
      <c r="AA461" s="124"/>
      <c r="AB461" s="124"/>
      <c r="AC461" s="124"/>
      <c r="AD461" s="124"/>
      <c r="AE461" s="124"/>
      <c r="AF461" s="124"/>
      <c r="AG461" s="124"/>
      <c r="AH461" s="124"/>
      <c r="AI461" s="124"/>
      <c r="AJ461" s="124"/>
      <c r="AK461" s="124"/>
      <c r="AL461" s="124"/>
      <c r="AM461" s="124"/>
      <c r="AN461" s="124"/>
      <c r="AO461" s="124"/>
      <c r="AP461" s="124"/>
      <c r="AQ461" s="124"/>
      <c r="AR461" s="124"/>
      <c r="AS461" s="124"/>
      <c r="AT461" s="124"/>
      <c r="AU461" s="124"/>
      <c r="AV461" s="124"/>
      <c r="AW461" s="124"/>
      <c r="AX461" s="124"/>
      <c r="AY461" s="124"/>
      <c r="AZ461" s="124"/>
      <c r="BA461" s="124"/>
      <c r="BB461" s="124"/>
      <c r="BC461" s="124"/>
      <c r="BD461" s="124"/>
      <c r="BE461" s="124"/>
      <c r="BF461" s="124"/>
      <c r="BG461" s="124"/>
      <c r="BH461" s="124"/>
      <c r="BI461" s="124"/>
      <c r="BJ461" s="124"/>
      <c r="BK461" s="124"/>
      <c r="BL461" s="124"/>
      <c r="BM461" s="124"/>
      <c r="BN461" s="124"/>
      <c r="BO461" s="124"/>
      <c r="BP461" s="124"/>
      <c r="BQ461" s="124"/>
      <c r="BR461" s="124"/>
      <c r="BS461" s="124"/>
      <c r="BT461" s="124"/>
      <c r="BU461" s="124"/>
      <c r="BV461" s="124"/>
      <c r="BW461" s="124"/>
      <c r="BX461" s="124"/>
      <c r="BY461" s="124"/>
      <c r="BZ461" s="124"/>
      <c r="CA461" s="124"/>
      <c r="CB461" s="124"/>
      <c r="CC461" s="124"/>
      <c r="CD461" s="124"/>
      <c r="CE461" s="124"/>
      <c r="CF461" s="124"/>
      <c r="CG461" s="124"/>
      <c r="CH461" s="124"/>
      <c r="CI461" s="124"/>
      <c r="CJ461" s="124"/>
      <c r="CK461" s="124"/>
      <c r="CL461" s="124"/>
      <c r="CM461" s="124"/>
      <c r="CN461" s="124"/>
      <c r="CO461" s="124"/>
      <c r="CP461" s="124"/>
      <c r="CQ461" s="124"/>
      <c r="CR461" s="124"/>
      <c r="CS461" s="124"/>
      <c r="CT461" s="124"/>
      <c r="CU461" s="124"/>
      <c r="CV461" s="124"/>
      <c r="CW461" s="124"/>
      <c r="CX461" s="124"/>
      <c r="CY461" s="124"/>
      <c r="CZ461" s="124"/>
      <c r="DA461" s="124"/>
      <c r="DB461" s="124"/>
    </row>
    <row r="462" spans="1:106" x14ac:dyDescent="0.15">
      <c r="A462" s="104">
        <v>461</v>
      </c>
      <c r="B462" s="236"/>
      <c r="C462" s="186"/>
      <c r="D462" s="187"/>
      <c r="E462" s="32" t="s">
        <v>255</v>
      </c>
      <c r="F462" s="330"/>
      <c r="G462" s="26"/>
      <c r="H462" s="26" t="s">
        <v>31</v>
      </c>
      <c r="I462" s="26" t="s">
        <v>703</v>
      </c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</row>
    <row r="463" spans="1:106" x14ac:dyDescent="0.15">
      <c r="A463" s="104">
        <v>462</v>
      </c>
      <c r="B463" s="236"/>
      <c r="C463" s="184" t="s">
        <v>271</v>
      </c>
      <c r="D463" s="185"/>
      <c r="E463" s="31" t="s">
        <v>253</v>
      </c>
      <c r="F463" s="330"/>
      <c r="G463" s="124" t="s">
        <v>31</v>
      </c>
      <c r="H463" s="124"/>
      <c r="I463" s="124" t="s">
        <v>703</v>
      </c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  <c r="Y463" s="124"/>
      <c r="Z463" s="124"/>
      <c r="AA463" s="124"/>
      <c r="AB463" s="124"/>
      <c r="AC463" s="124"/>
      <c r="AD463" s="124"/>
      <c r="AE463" s="124"/>
      <c r="AF463" s="124"/>
      <c r="AG463" s="124"/>
      <c r="AH463" s="124"/>
      <c r="AI463" s="124"/>
      <c r="AJ463" s="124"/>
      <c r="AK463" s="124"/>
      <c r="AL463" s="124"/>
      <c r="AM463" s="124"/>
      <c r="AN463" s="124"/>
      <c r="AO463" s="124"/>
      <c r="AP463" s="124"/>
      <c r="AQ463" s="124"/>
      <c r="AR463" s="124"/>
      <c r="AS463" s="124"/>
      <c r="AT463" s="124"/>
      <c r="AU463" s="124"/>
      <c r="AV463" s="124"/>
      <c r="AW463" s="124"/>
      <c r="AX463" s="124"/>
      <c r="AY463" s="124"/>
      <c r="AZ463" s="124"/>
      <c r="BA463" s="124"/>
      <c r="BB463" s="124"/>
      <c r="BC463" s="124"/>
      <c r="BD463" s="124"/>
      <c r="BE463" s="124"/>
      <c r="BF463" s="124"/>
      <c r="BG463" s="124"/>
      <c r="BH463" s="124"/>
      <c r="BI463" s="124"/>
      <c r="BJ463" s="124"/>
      <c r="BK463" s="124"/>
      <c r="BL463" s="124"/>
      <c r="BM463" s="124"/>
      <c r="BN463" s="124"/>
      <c r="BO463" s="124"/>
      <c r="BP463" s="124"/>
      <c r="BQ463" s="124"/>
      <c r="BR463" s="124"/>
      <c r="BS463" s="124"/>
      <c r="BT463" s="124"/>
      <c r="BU463" s="124"/>
      <c r="BV463" s="124"/>
      <c r="BW463" s="124"/>
      <c r="BX463" s="124"/>
      <c r="BY463" s="124"/>
      <c r="BZ463" s="124"/>
      <c r="CA463" s="124"/>
      <c r="CB463" s="124"/>
      <c r="CC463" s="124"/>
      <c r="CD463" s="124"/>
      <c r="CE463" s="124"/>
      <c r="CF463" s="124"/>
      <c r="CG463" s="124"/>
      <c r="CH463" s="124"/>
      <c r="CI463" s="124"/>
      <c r="CJ463" s="124"/>
      <c r="CK463" s="124"/>
      <c r="CL463" s="124"/>
      <c r="CM463" s="124"/>
      <c r="CN463" s="124"/>
      <c r="CO463" s="124"/>
      <c r="CP463" s="124"/>
      <c r="CQ463" s="124"/>
      <c r="CR463" s="124"/>
      <c r="CS463" s="124"/>
      <c r="CT463" s="124"/>
      <c r="CU463" s="124"/>
      <c r="CV463" s="124"/>
      <c r="CW463" s="124"/>
      <c r="CX463" s="124"/>
      <c r="CY463" s="124"/>
      <c r="CZ463" s="124"/>
      <c r="DA463" s="124"/>
      <c r="DB463" s="124"/>
    </row>
    <row r="464" spans="1:106" x14ac:dyDescent="0.15">
      <c r="A464" s="104">
        <v>463</v>
      </c>
      <c r="B464" s="236"/>
      <c r="C464" s="186"/>
      <c r="D464" s="187"/>
      <c r="E464" s="32" t="s">
        <v>255</v>
      </c>
      <c r="F464" s="330"/>
      <c r="G464" s="26"/>
      <c r="H464" s="26" t="s">
        <v>31</v>
      </c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</row>
    <row r="465" spans="1:106" x14ac:dyDescent="0.15">
      <c r="A465" s="104">
        <v>464</v>
      </c>
      <c r="B465" s="236"/>
      <c r="C465" s="184" t="s">
        <v>272</v>
      </c>
      <c r="D465" s="185"/>
      <c r="E465" s="31" t="s">
        <v>253</v>
      </c>
      <c r="F465" s="330"/>
      <c r="G465" s="124" t="s">
        <v>31</v>
      </c>
      <c r="H465" s="124"/>
      <c r="I465" s="124" t="s">
        <v>703</v>
      </c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  <c r="Y465" s="124"/>
      <c r="Z465" s="124"/>
      <c r="AA465" s="124"/>
      <c r="AB465" s="124"/>
      <c r="AC465" s="124"/>
      <c r="AD465" s="124"/>
      <c r="AE465" s="124"/>
      <c r="AF465" s="124"/>
      <c r="AG465" s="124"/>
      <c r="AH465" s="124"/>
      <c r="AI465" s="124"/>
      <c r="AJ465" s="124"/>
      <c r="AK465" s="124"/>
      <c r="AL465" s="124"/>
      <c r="AM465" s="124"/>
      <c r="AN465" s="124"/>
      <c r="AO465" s="124"/>
      <c r="AP465" s="124"/>
      <c r="AQ465" s="124"/>
      <c r="AR465" s="124"/>
      <c r="AS465" s="124"/>
      <c r="AT465" s="124"/>
      <c r="AU465" s="124"/>
      <c r="AV465" s="124"/>
      <c r="AW465" s="124"/>
      <c r="AX465" s="124"/>
      <c r="AY465" s="124"/>
      <c r="AZ465" s="124"/>
      <c r="BA465" s="124"/>
      <c r="BB465" s="124"/>
      <c r="BC465" s="124"/>
      <c r="BD465" s="124"/>
      <c r="BE465" s="124"/>
      <c r="BF465" s="124"/>
      <c r="BG465" s="124"/>
      <c r="BH465" s="124"/>
      <c r="BI465" s="124"/>
      <c r="BJ465" s="124"/>
      <c r="BK465" s="124"/>
      <c r="BL465" s="124"/>
      <c r="BM465" s="124"/>
      <c r="BN465" s="124"/>
      <c r="BO465" s="124"/>
      <c r="BP465" s="124"/>
      <c r="BQ465" s="124"/>
      <c r="BR465" s="124"/>
      <c r="BS465" s="124"/>
      <c r="BT465" s="124"/>
      <c r="BU465" s="124"/>
      <c r="BV465" s="124"/>
      <c r="BW465" s="124"/>
      <c r="BX465" s="124"/>
      <c r="BY465" s="124"/>
      <c r="BZ465" s="124"/>
      <c r="CA465" s="124"/>
      <c r="CB465" s="124"/>
      <c r="CC465" s="124"/>
      <c r="CD465" s="124"/>
      <c r="CE465" s="124"/>
      <c r="CF465" s="124"/>
      <c r="CG465" s="124"/>
      <c r="CH465" s="124"/>
      <c r="CI465" s="124"/>
      <c r="CJ465" s="124"/>
      <c r="CK465" s="124"/>
      <c r="CL465" s="124"/>
      <c r="CM465" s="124"/>
      <c r="CN465" s="124"/>
      <c r="CO465" s="124"/>
      <c r="CP465" s="124"/>
      <c r="CQ465" s="124"/>
      <c r="CR465" s="124"/>
      <c r="CS465" s="124"/>
      <c r="CT465" s="124"/>
      <c r="CU465" s="124"/>
      <c r="CV465" s="124"/>
      <c r="CW465" s="124"/>
      <c r="CX465" s="124"/>
      <c r="CY465" s="124"/>
      <c r="CZ465" s="124"/>
      <c r="DA465" s="124"/>
      <c r="DB465" s="124"/>
    </row>
    <row r="466" spans="1:106" x14ac:dyDescent="0.15">
      <c r="A466" s="104">
        <v>465</v>
      </c>
      <c r="B466" s="236"/>
      <c r="C466" s="186"/>
      <c r="D466" s="187"/>
      <c r="E466" s="32" t="s">
        <v>255</v>
      </c>
      <c r="F466" s="330"/>
      <c r="G466" s="26"/>
      <c r="H466" s="26" t="s">
        <v>31</v>
      </c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</row>
    <row r="467" spans="1:106" x14ac:dyDescent="0.15">
      <c r="A467" s="104">
        <v>466</v>
      </c>
      <c r="B467" s="236"/>
      <c r="C467" s="184" t="s">
        <v>273</v>
      </c>
      <c r="D467" s="185"/>
      <c r="E467" s="31" t="s">
        <v>253</v>
      </c>
      <c r="F467" s="330"/>
      <c r="G467" s="124"/>
      <c r="H467" s="124" t="s">
        <v>31</v>
      </c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  <c r="U467" s="124"/>
      <c r="V467" s="124"/>
      <c r="W467" s="124"/>
      <c r="X467" s="124"/>
      <c r="Y467" s="124"/>
      <c r="Z467" s="124"/>
      <c r="AA467" s="124"/>
      <c r="AB467" s="124"/>
      <c r="AC467" s="124"/>
      <c r="AD467" s="124"/>
      <c r="AE467" s="124"/>
      <c r="AF467" s="124"/>
      <c r="AG467" s="124"/>
      <c r="AH467" s="124"/>
      <c r="AI467" s="124"/>
      <c r="AJ467" s="124"/>
      <c r="AK467" s="124"/>
      <c r="AL467" s="124"/>
      <c r="AM467" s="124"/>
      <c r="AN467" s="124"/>
      <c r="AO467" s="124"/>
      <c r="AP467" s="124"/>
      <c r="AQ467" s="124"/>
      <c r="AR467" s="124"/>
      <c r="AS467" s="124"/>
      <c r="AT467" s="124"/>
      <c r="AU467" s="124"/>
      <c r="AV467" s="124"/>
      <c r="AW467" s="124"/>
      <c r="AX467" s="124"/>
      <c r="AY467" s="124"/>
      <c r="AZ467" s="124"/>
      <c r="BA467" s="124"/>
      <c r="BB467" s="124"/>
      <c r="BC467" s="124"/>
      <c r="BD467" s="124"/>
      <c r="BE467" s="124"/>
      <c r="BF467" s="124"/>
      <c r="BG467" s="124"/>
      <c r="BH467" s="124"/>
      <c r="BI467" s="124"/>
      <c r="BJ467" s="124"/>
      <c r="BK467" s="124"/>
      <c r="BL467" s="124"/>
      <c r="BM467" s="124"/>
      <c r="BN467" s="124"/>
      <c r="BO467" s="124"/>
      <c r="BP467" s="124"/>
      <c r="BQ467" s="124"/>
      <c r="BR467" s="124"/>
      <c r="BS467" s="124"/>
      <c r="BT467" s="124"/>
      <c r="BU467" s="124"/>
      <c r="BV467" s="124"/>
      <c r="BW467" s="124"/>
      <c r="BX467" s="124"/>
      <c r="BY467" s="124"/>
      <c r="BZ467" s="124"/>
      <c r="CA467" s="124"/>
      <c r="CB467" s="124"/>
      <c r="CC467" s="124"/>
      <c r="CD467" s="124"/>
      <c r="CE467" s="124"/>
      <c r="CF467" s="124"/>
      <c r="CG467" s="124"/>
      <c r="CH467" s="124"/>
      <c r="CI467" s="124"/>
      <c r="CJ467" s="124"/>
      <c r="CK467" s="124"/>
      <c r="CL467" s="124"/>
      <c r="CM467" s="124"/>
      <c r="CN467" s="124"/>
      <c r="CO467" s="124"/>
      <c r="CP467" s="124"/>
      <c r="CQ467" s="124"/>
      <c r="CR467" s="124"/>
      <c r="CS467" s="124"/>
      <c r="CT467" s="124"/>
      <c r="CU467" s="124"/>
      <c r="CV467" s="124"/>
      <c r="CW467" s="124"/>
      <c r="CX467" s="124"/>
      <c r="CY467" s="124"/>
      <c r="CZ467" s="124"/>
      <c r="DA467" s="124"/>
      <c r="DB467" s="124"/>
    </row>
    <row r="468" spans="1:106" x14ac:dyDescent="0.15">
      <c r="A468" s="104">
        <v>467</v>
      </c>
      <c r="B468" s="236"/>
      <c r="C468" s="186"/>
      <c r="D468" s="187"/>
      <c r="E468" s="32" t="s">
        <v>255</v>
      </c>
      <c r="F468" s="330"/>
      <c r="G468" s="26" t="s">
        <v>31</v>
      </c>
      <c r="H468" s="26"/>
      <c r="I468" s="26" t="s">
        <v>703</v>
      </c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</row>
    <row r="469" spans="1:106" x14ac:dyDescent="0.15">
      <c r="A469" s="104">
        <v>468</v>
      </c>
      <c r="B469" s="236"/>
      <c r="C469" s="184" t="s">
        <v>274</v>
      </c>
      <c r="D469" s="185"/>
      <c r="E469" s="31" t="s">
        <v>253</v>
      </c>
      <c r="F469" s="330"/>
      <c r="G469" s="124"/>
      <c r="H469" s="124" t="s">
        <v>31</v>
      </c>
      <c r="I469" s="124" t="s">
        <v>703</v>
      </c>
      <c r="J469" s="124"/>
      <c r="K469" s="124"/>
      <c r="L469" s="124"/>
      <c r="M469" s="124"/>
      <c r="N469" s="124"/>
      <c r="O469" s="124"/>
      <c r="P469" s="124"/>
      <c r="Q469" s="124"/>
      <c r="R469" s="124"/>
      <c r="S469" s="124"/>
      <c r="T469" s="124"/>
      <c r="U469" s="124"/>
      <c r="V469" s="124"/>
      <c r="W469" s="124"/>
      <c r="X469" s="124"/>
      <c r="Y469" s="124"/>
      <c r="Z469" s="124"/>
      <c r="AA469" s="124"/>
      <c r="AB469" s="124"/>
      <c r="AC469" s="124"/>
      <c r="AD469" s="124"/>
      <c r="AE469" s="124"/>
      <c r="AF469" s="124"/>
      <c r="AG469" s="124"/>
      <c r="AH469" s="124"/>
      <c r="AI469" s="124"/>
      <c r="AJ469" s="124"/>
      <c r="AK469" s="124"/>
      <c r="AL469" s="124"/>
      <c r="AM469" s="124"/>
      <c r="AN469" s="124"/>
      <c r="AO469" s="124"/>
      <c r="AP469" s="124"/>
      <c r="AQ469" s="124"/>
      <c r="AR469" s="124"/>
      <c r="AS469" s="124"/>
      <c r="AT469" s="124"/>
      <c r="AU469" s="124"/>
      <c r="AV469" s="124"/>
      <c r="AW469" s="124"/>
      <c r="AX469" s="124"/>
      <c r="AY469" s="124"/>
      <c r="AZ469" s="124"/>
      <c r="BA469" s="124"/>
      <c r="BB469" s="124"/>
      <c r="BC469" s="124"/>
      <c r="BD469" s="124"/>
      <c r="BE469" s="124"/>
      <c r="BF469" s="124"/>
      <c r="BG469" s="124"/>
      <c r="BH469" s="124"/>
      <c r="BI469" s="124"/>
      <c r="BJ469" s="124"/>
      <c r="BK469" s="124"/>
      <c r="BL469" s="124"/>
      <c r="BM469" s="124"/>
      <c r="BN469" s="124"/>
      <c r="BO469" s="124"/>
      <c r="BP469" s="124"/>
      <c r="BQ469" s="124"/>
      <c r="BR469" s="124"/>
      <c r="BS469" s="124"/>
      <c r="BT469" s="124"/>
      <c r="BU469" s="124"/>
      <c r="BV469" s="124"/>
      <c r="BW469" s="124"/>
      <c r="BX469" s="124"/>
      <c r="BY469" s="124"/>
      <c r="BZ469" s="124"/>
      <c r="CA469" s="124"/>
      <c r="CB469" s="124"/>
      <c r="CC469" s="124"/>
      <c r="CD469" s="124"/>
      <c r="CE469" s="124"/>
      <c r="CF469" s="124"/>
      <c r="CG469" s="124"/>
      <c r="CH469" s="124"/>
      <c r="CI469" s="124"/>
      <c r="CJ469" s="124"/>
      <c r="CK469" s="124"/>
      <c r="CL469" s="124"/>
      <c r="CM469" s="124"/>
      <c r="CN469" s="124"/>
      <c r="CO469" s="124"/>
      <c r="CP469" s="124"/>
      <c r="CQ469" s="124"/>
      <c r="CR469" s="124"/>
      <c r="CS469" s="124"/>
      <c r="CT469" s="124"/>
      <c r="CU469" s="124"/>
      <c r="CV469" s="124"/>
      <c r="CW469" s="124"/>
      <c r="CX469" s="124"/>
      <c r="CY469" s="124"/>
      <c r="CZ469" s="124"/>
      <c r="DA469" s="124"/>
      <c r="DB469" s="124"/>
    </row>
    <row r="470" spans="1:106" x14ac:dyDescent="0.15">
      <c r="A470" s="104">
        <v>469</v>
      </c>
      <c r="B470" s="236"/>
      <c r="C470" s="186"/>
      <c r="D470" s="187"/>
      <c r="E470" s="32" t="s">
        <v>255</v>
      </c>
      <c r="F470" s="330"/>
      <c r="G470" s="26" t="s">
        <v>31</v>
      </c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</row>
    <row r="471" spans="1:106" x14ac:dyDescent="0.15">
      <c r="A471" s="104">
        <v>470</v>
      </c>
      <c r="B471" s="236"/>
      <c r="C471" s="184" t="s">
        <v>275</v>
      </c>
      <c r="D471" s="185"/>
      <c r="E471" s="31" t="s">
        <v>253</v>
      </c>
      <c r="F471" s="330"/>
      <c r="G471" s="124" t="s">
        <v>31</v>
      </c>
      <c r="H471" s="124"/>
      <c r="I471" s="124" t="s">
        <v>703</v>
      </c>
      <c r="J471" s="124"/>
      <c r="K471" s="124"/>
      <c r="L471" s="124"/>
      <c r="M471" s="124"/>
      <c r="N471" s="124"/>
      <c r="O471" s="124"/>
      <c r="P471" s="124"/>
      <c r="Q471" s="124"/>
      <c r="R471" s="124"/>
      <c r="S471" s="124"/>
      <c r="T471" s="124"/>
      <c r="U471" s="124"/>
      <c r="V471" s="124"/>
      <c r="W471" s="124"/>
      <c r="X471" s="124"/>
      <c r="Y471" s="124"/>
      <c r="Z471" s="124"/>
      <c r="AA471" s="124"/>
      <c r="AB471" s="124"/>
      <c r="AC471" s="124"/>
      <c r="AD471" s="124"/>
      <c r="AE471" s="124"/>
      <c r="AF471" s="124"/>
      <c r="AG471" s="124"/>
      <c r="AH471" s="124"/>
      <c r="AI471" s="124"/>
      <c r="AJ471" s="124"/>
      <c r="AK471" s="124"/>
      <c r="AL471" s="124"/>
      <c r="AM471" s="124"/>
      <c r="AN471" s="124"/>
      <c r="AO471" s="124"/>
      <c r="AP471" s="124"/>
      <c r="AQ471" s="124"/>
      <c r="AR471" s="124"/>
      <c r="AS471" s="124"/>
      <c r="AT471" s="124"/>
      <c r="AU471" s="124"/>
      <c r="AV471" s="124"/>
      <c r="AW471" s="124"/>
      <c r="AX471" s="124"/>
      <c r="AY471" s="124"/>
      <c r="AZ471" s="124"/>
      <c r="BA471" s="124"/>
      <c r="BB471" s="124"/>
      <c r="BC471" s="124"/>
      <c r="BD471" s="124"/>
      <c r="BE471" s="124"/>
      <c r="BF471" s="124"/>
      <c r="BG471" s="124"/>
      <c r="BH471" s="124"/>
      <c r="BI471" s="124"/>
      <c r="BJ471" s="124"/>
      <c r="BK471" s="124"/>
      <c r="BL471" s="124"/>
      <c r="BM471" s="124"/>
      <c r="BN471" s="124"/>
      <c r="BO471" s="124"/>
      <c r="BP471" s="124"/>
      <c r="BQ471" s="124"/>
      <c r="BR471" s="124"/>
      <c r="BS471" s="124"/>
      <c r="BT471" s="124"/>
      <c r="BU471" s="124"/>
      <c r="BV471" s="124"/>
      <c r="BW471" s="124"/>
      <c r="BX471" s="124"/>
      <c r="BY471" s="124"/>
      <c r="BZ471" s="124"/>
      <c r="CA471" s="124"/>
      <c r="CB471" s="124"/>
      <c r="CC471" s="124"/>
      <c r="CD471" s="124"/>
      <c r="CE471" s="124"/>
      <c r="CF471" s="124"/>
      <c r="CG471" s="124"/>
      <c r="CH471" s="124"/>
      <c r="CI471" s="124"/>
      <c r="CJ471" s="124"/>
      <c r="CK471" s="124"/>
      <c r="CL471" s="124"/>
      <c r="CM471" s="124"/>
      <c r="CN471" s="124"/>
      <c r="CO471" s="124"/>
      <c r="CP471" s="124"/>
      <c r="CQ471" s="124"/>
      <c r="CR471" s="124"/>
      <c r="CS471" s="124"/>
      <c r="CT471" s="124"/>
      <c r="CU471" s="124"/>
      <c r="CV471" s="124"/>
      <c r="CW471" s="124"/>
      <c r="CX471" s="124"/>
      <c r="CY471" s="124"/>
      <c r="CZ471" s="124"/>
      <c r="DA471" s="124"/>
      <c r="DB471" s="124"/>
    </row>
    <row r="472" spans="1:106" x14ac:dyDescent="0.15">
      <c r="A472" s="104">
        <v>471</v>
      </c>
      <c r="B472" s="237"/>
      <c r="C472" s="186"/>
      <c r="D472" s="187"/>
      <c r="E472" s="32" t="s">
        <v>255</v>
      </c>
      <c r="F472" s="331"/>
      <c r="G472" s="26"/>
      <c r="H472" s="26" t="s">
        <v>31</v>
      </c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</row>
    <row r="473" spans="1:106" ht="138" customHeight="1" thickBot="1" x14ac:dyDescent="0.2">
      <c r="A473" s="104">
        <v>472</v>
      </c>
      <c r="B473" s="173" t="s">
        <v>63</v>
      </c>
      <c r="C473" s="173"/>
      <c r="D473" s="173"/>
      <c r="E473" s="174"/>
      <c r="F473" s="17" t="s">
        <v>751</v>
      </c>
      <c r="G473" s="141" t="s">
        <v>582</v>
      </c>
      <c r="H473" s="141" t="s">
        <v>583</v>
      </c>
      <c r="I473" s="141" t="s">
        <v>63</v>
      </c>
      <c r="J473" s="141"/>
      <c r="K473" s="141"/>
      <c r="L473" s="141"/>
      <c r="M473" s="141"/>
      <c r="N473" s="141"/>
      <c r="O473" s="141"/>
      <c r="P473" s="141"/>
      <c r="Q473" s="141"/>
      <c r="R473" s="141"/>
      <c r="S473" s="141"/>
      <c r="T473" s="141"/>
      <c r="U473" s="141"/>
      <c r="V473" s="141"/>
      <c r="W473" s="141"/>
      <c r="X473" s="141"/>
      <c r="Y473" s="141"/>
      <c r="Z473" s="141"/>
      <c r="AA473" s="141"/>
      <c r="AB473" s="141"/>
      <c r="AC473" s="141"/>
      <c r="AD473" s="141"/>
      <c r="AE473" s="141"/>
      <c r="AF473" s="141"/>
      <c r="AG473" s="141"/>
      <c r="AH473" s="141"/>
      <c r="AI473" s="141"/>
      <c r="AJ473" s="141"/>
      <c r="AK473" s="141"/>
      <c r="AL473" s="141"/>
      <c r="AM473" s="141"/>
      <c r="AN473" s="141"/>
      <c r="AO473" s="141"/>
      <c r="AP473" s="141"/>
      <c r="AQ473" s="141"/>
      <c r="AR473" s="141"/>
      <c r="AS473" s="141"/>
      <c r="AT473" s="141"/>
      <c r="AU473" s="141"/>
      <c r="AV473" s="141"/>
      <c r="AW473" s="141"/>
      <c r="AX473" s="141"/>
      <c r="AY473" s="141"/>
      <c r="AZ473" s="141"/>
      <c r="BA473" s="141"/>
      <c r="BB473" s="141"/>
      <c r="BC473" s="141"/>
      <c r="BD473" s="141"/>
      <c r="BE473" s="141"/>
      <c r="BF473" s="141"/>
      <c r="BG473" s="141"/>
      <c r="BH473" s="141"/>
      <c r="BI473" s="141"/>
      <c r="BJ473" s="141"/>
      <c r="BK473" s="141"/>
      <c r="BL473" s="141"/>
      <c r="BM473" s="141"/>
      <c r="BN473" s="141"/>
      <c r="BO473" s="141"/>
      <c r="BP473" s="141"/>
      <c r="BQ473" s="141"/>
      <c r="BR473" s="141"/>
      <c r="BS473" s="141"/>
      <c r="BT473" s="141"/>
      <c r="BU473" s="141"/>
      <c r="BV473" s="141"/>
      <c r="BW473" s="141"/>
      <c r="BX473" s="141"/>
      <c r="BY473" s="141"/>
      <c r="BZ473" s="141"/>
      <c r="CA473" s="141"/>
      <c r="CB473" s="141"/>
      <c r="CC473" s="141"/>
      <c r="CD473" s="141"/>
      <c r="CE473" s="141"/>
      <c r="CF473" s="141"/>
      <c r="CG473" s="141"/>
      <c r="CH473" s="141"/>
      <c r="CI473" s="141"/>
      <c r="CJ473" s="141"/>
      <c r="CK473" s="141"/>
      <c r="CL473" s="141"/>
      <c r="CM473" s="141"/>
      <c r="CN473" s="141"/>
      <c r="CO473" s="141"/>
      <c r="CP473" s="141"/>
      <c r="CQ473" s="141"/>
      <c r="CR473" s="141"/>
      <c r="CS473" s="141"/>
      <c r="CT473" s="141"/>
      <c r="CU473" s="141"/>
      <c r="CV473" s="141"/>
      <c r="CW473" s="141"/>
      <c r="CX473" s="141"/>
      <c r="CY473" s="141"/>
      <c r="CZ473" s="141"/>
      <c r="DA473" s="141"/>
      <c r="DB473" s="141"/>
    </row>
    <row r="474" spans="1:106" ht="24" customHeight="1" thickBot="1" x14ac:dyDescent="0.2">
      <c r="A474" s="104">
        <v>473</v>
      </c>
      <c r="C474" s="103"/>
      <c r="D474" s="103"/>
      <c r="E474" s="103"/>
      <c r="F474" s="115" t="s">
        <v>286</v>
      </c>
      <c r="G474" s="98">
        <f t="shared" ref="G474:AL474" si="0">G41
+IF(COUNTA(G53:G54)&gt;1,1,COUNTA(G53:G54))
+COUNTA(G59)
+COUNTA(G62)
+IF(COUNTA(G66:G76)&gt;3,3,COUNTA(G66:G76))
+COUNTA(G100)
+IF(COUNTA(G240:G241)&gt;1,1,COUNTA(G240:G241))
+IF(COUNTA(G263:G264)&gt;1,1,COUNTA(G263:G264))
+IF(COUNTA(G271:G272)&gt;1,1,COUNTA(G271:G272))
+IF(COUNTA(G275:G276)&gt;1,1,COUNTA(G275:G276))
+COUNTA(G283)
+COUNTA(G290)
+COUNTA(G301)
+COUNTA(G309)
+COUNTA(G341)
+COUNTA(G369)
+COUNTA(G372)
+COUNTA(G393)
+COUNTA(G441)
+COUNTA(G446)</f>
        <v>18</v>
      </c>
      <c r="H474" s="98">
        <f t="shared" si="0"/>
        <v>14</v>
      </c>
      <c r="I474" s="98">
        <f t="shared" si="0"/>
        <v>12</v>
      </c>
      <c r="J474" s="98"/>
      <c r="K474" s="98">
        <f t="shared" si="0"/>
        <v>0</v>
      </c>
      <c r="L474" s="98">
        <f t="shared" si="0"/>
        <v>0</v>
      </c>
      <c r="M474" s="98">
        <f t="shared" si="0"/>
        <v>0</v>
      </c>
      <c r="N474" s="98">
        <f t="shared" si="0"/>
        <v>0</v>
      </c>
      <c r="O474" s="98">
        <f t="shared" si="0"/>
        <v>0</v>
      </c>
      <c r="P474" s="98">
        <f t="shared" si="0"/>
        <v>0</v>
      </c>
      <c r="Q474" s="98">
        <f t="shared" si="0"/>
        <v>0</v>
      </c>
      <c r="R474" s="98">
        <f t="shared" si="0"/>
        <v>0</v>
      </c>
      <c r="S474" s="98">
        <f t="shared" si="0"/>
        <v>0</v>
      </c>
      <c r="T474" s="98">
        <f t="shared" si="0"/>
        <v>0</v>
      </c>
      <c r="U474" s="98">
        <f t="shared" si="0"/>
        <v>0</v>
      </c>
      <c r="V474" s="98">
        <f t="shared" si="0"/>
        <v>0</v>
      </c>
      <c r="W474" s="98">
        <f t="shared" si="0"/>
        <v>0</v>
      </c>
      <c r="X474" s="98">
        <f t="shared" si="0"/>
        <v>0</v>
      </c>
      <c r="Y474" s="98">
        <f t="shared" si="0"/>
        <v>0</v>
      </c>
      <c r="Z474" s="98">
        <f t="shared" si="0"/>
        <v>0</v>
      </c>
      <c r="AA474" s="98">
        <f t="shared" si="0"/>
        <v>0</v>
      </c>
      <c r="AB474" s="98">
        <f t="shared" si="0"/>
        <v>0</v>
      </c>
      <c r="AC474" s="98">
        <f t="shared" si="0"/>
        <v>1</v>
      </c>
      <c r="AD474" s="98">
        <f t="shared" si="0"/>
        <v>0</v>
      </c>
      <c r="AE474" s="98">
        <f t="shared" si="0"/>
        <v>0</v>
      </c>
      <c r="AF474" s="98">
        <f t="shared" si="0"/>
        <v>0</v>
      </c>
      <c r="AG474" s="98">
        <f t="shared" si="0"/>
        <v>0</v>
      </c>
      <c r="AH474" s="98">
        <f t="shared" si="0"/>
        <v>0</v>
      </c>
      <c r="AI474" s="98">
        <f t="shared" si="0"/>
        <v>0</v>
      </c>
      <c r="AJ474" s="98">
        <f t="shared" si="0"/>
        <v>0</v>
      </c>
      <c r="AK474" s="98">
        <f t="shared" si="0"/>
        <v>0</v>
      </c>
      <c r="AL474" s="98">
        <f t="shared" si="0"/>
        <v>0</v>
      </c>
      <c r="AM474" s="98">
        <f t="shared" ref="AM474:BR474" si="1">AM41
+IF(COUNTA(AM53:AM54)&gt;1,1,COUNTA(AM53:AM54))
+COUNTA(AM59)
+COUNTA(AM62)
+IF(COUNTA(AM66:AM76)&gt;3,3,COUNTA(AM66:AM76))
+COUNTA(AM100)
+IF(COUNTA(AM240:AM241)&gt;1,1,COUNTA(AM240:AM241))
+IF(COUNTA(AM263:AM264)&gt;1,1,COUNTA(AM263:AM264))
+IF(COUNTA(AM271:AM272)&gt;1,1,COUNTA(AM271:AM272))
+IF(COUNTA(AM275:AM276)&gt;1,1,COUNTA(AM275:AM276))
+COUNTA(AM283)
+COUNTA(AM290)
+COUNTA(AM301)
+COUNTA(AM309)
+COUNTA(AM341)
+COUNTA(AM369)
+COUNTA(AM372)
+COUNTA(AM393)
+COUNTA(AM441)
+COUNTA(AM446)</f>
        <v>0</v>
      </c>
      <c r="AN474" s="98">
        <f t="shared" si="1"/>
        <v>0</v>
      </c>
      <c r="AO474" s="98">
        <f t="shared" si="1"/>
        <v>0</v>
      </c>
      <c r="AP474" s="98">
        <f t="shared" si="1"/>
        <v>0</v>
      </c>
      <c r="AQ474" s="98">
        <f t="shared" si="1"/>
        <v>0</v>
      </c>
      <c r="AR474" s="98">
        <f t="shared" si="1"/>
        <v>0</v>
      </c>
      <c r="AS474" s="98">
        <f t="shared" si="1"/>
        <v>0</v>
      </c>
      <c r="AT474" s="98">
        <f t="shared" si="1"/>
        <v>0</v>
      </c>
      <c r="AU474" s="98">
        <f t="shared" si="1"/>
        <v>0</v>
      </c>
      <c r="AV474" s="98">
        <f t="shared" si="1"/>
        <v>0</v>
      </c>
      <c r="AW474" s="98">
        <f t="shared" si="1"/>
        <v>0</v>
      </c>
      <c r="AX474" s="98">
        <f t="shared" si="1"/>
        <v>0</v>
      </c>
      <c r="AY474" s="98">
        <f t="shared" si="1"/>
        <v>0</v>
      </c>
      <c r="AZ474" s="98">
        <f t="shared" si="1"/>
        <v>0</v>
      </c>
      <c r="BA474" s="98">
        <f t="shared" si="1"/>
        <v>0</v>
      </c>
      <c r="BB474" s="98">
        <f t="shared" si="1"/>
        <v>0</v>
      </c>
      <c r="BC474" s="98">
        <f t="shared" si="1"/>
        <v>0</v>
      </c>
      <c r="BD474" s="98">
        <f t="shared" si="1"/>
        <v>0</v>
      </c>
      <c r="BE474" s="98">
        <f t="shared" si="1"/>
        <v>0</v>
      </c>
      <c r="BF474" s="98">
        <f t="shared" si="1"/>
        <v>0</v>
      </c>
      <c r="BG474" s="98">
        <f t="shared" si="1"/>
        <v>0</v>
      </c>
      <c r="BH474" s="98">
        <f t="shared" si="1"/>
        <v>0</v>
      </c>
      <c r="BI474" s="98">
        <f t="shared" si="1"/>
        <v>0</v>
      </c>
      <c r="BJ474" s="98">
        <f t="shared" si="1"/>
        <v>0</v>
      </c>
      <c r="BK474" s="98">
        <f t="shared" si="1"/>
        <v>0</v>
      </c>
      <c r="BL474" s="98">
        <f t="shared" si="1"/>
        <v>0</v>
      </c>
      <c r="BM474" s="98">
        <f t="shared" si="1"/>
        <v>0</v>
      </c>
      <c r="BN474" s="98">
        <f t="shared" si="1"/>
        <v>0</v>
      </c>
      <c r="BO474" s="98">
        <f t="shared" si="1"/>
        <v>0</v>
      </c>
      <c r="BP474" s="98">
        <f t="shared" si="1"/>
        <v>0</v>
      </c>
      <c r="BQ474" s="98">
        <f t="shared" si="1"/>
        <v>0</v>
      </c>
      <c r="BR474" s="98">
        <f t="shared" si="1"/>
        <v>0</v>
      </c>
      <c r="BS474" s="98">
        <f t="shared" ref="BS474:DB474" si="2">BS41
+IF(COUNTA(BS53:BS54)&gt;1,1,COUNTA(BS53:BS54))
+COUNTA(BS59)
+COUNTA(BS62)
+IF(COUNTA(BS66:BS76)&gt;3,3,COUNTA(BS66:BS76))
+COUNTA(BS100)
+IF(COUNTA(BS240:BS241)&gt;1,1,COUNTA(BS240:BS241))
+IF(COUNTA(BS263:BS264)&gt;1,1,COUNTA(BS263:BS264))
+IF(COUNTA(BS271:BS272)&gt;1,1,COUNTA(BS271:BS272))
+IF(COUNTA(BS275:BS276)&gt;1,1,COUNTA(BS275:BS276))
+COUNTA(BS283)
+COUNTA(BS290)
+COUNTA(BS301)
+COUNTA(BS309)
+COUNTA(BS341)
+COUNTA(BS369)
+COUNTA(BS372)
+COUNTA(BS393)
+COUNTA(BS441)
+COUNTA(BS446)</f>
        <v>0</v>
      </c>
      <c r="BT474" s="98">
        <f t="shared" si="2"/>
        <v>0</v>
      </c>
      <c r="BU474" s="98">
        <f t="shared" si="2"/>
        <v>0</v>
      </c>
      <c r="BV474" s="98">
        <f t="shared" si="2"/>
        <v>0</v>
      </c>
      <c r="BW474" s="98">
        <f t="shared" si="2"/>
        <v>0</v>
      </c>
      <c r="BX474" s="98">
        <f t="shared" si="2"/>
        <v>0</v>
      </c>
      <c r="BY474" s="98">
        <f t="shared" si="2"/>
        <v>0</v>
      </c>
      <c r="BZ474" s="98">
        <f t="shared" si="2"/>
        <v>0</v>
      </c>
      <c r="CA474" s="98">
        <f t="shared" si="2"/>
        <v>0</v>
      </c>
      <c r="CB474" s="98">
        <f t="shared" si="2"/>
        <v>0</v>
      </c>
      <c r="CC474" s="98">
        <f t="shared" si="2"/>
        <v>0</v>
      </c>
      <c r="CD474" s="98">
        <f t="shared" si="2"/>
        <v>0</v>
      </c>
      <c r="CE474" s="98">
        <f t="shared" si="2"/>
        <v>0</v>
      </c>
      <c r="CF474" s="98">
        <f t="shared" si="2"/>
        <v>0</v>
      </c>
      <c r="CG474" s="98">
        <f t="shared" si="2"/>
        <v>0</v>
      </c>
      <c r="CH474" s="98">
        <f t="shared" si="2"/>
        <v>0</v>
      </c>
      <c r="CI474" s="98">
        <f t="shared" si="2"/>
        <v>0</v>
      </c>
      <c r="CJ474" s="98">
        <f t="shared" si="2"/>
        <v>0</v>
      </c>
      <c r="CK474" s="98">
        <f t="shared" si="2"/>
        <v>0</v>
      </c>
      <c r="CL474" s="98">
        <f t="shared" si="2"/>
        <v>0</v>
      </c>
      <c r="CM474" s="98">
        <f t="shared" si="2"/>
        <v>0</v>
      </c>
      <c r="CN474" s="98">
        <f t="shared" si="2"/>
        <v>0</v>
      </c>
      <c r="CO474" s="98">
        <f t="shared" si="2"/>
        <v>0</v>
      </c>
      <c r="CP474" s="98">
        <f t="shared" si="2"/>
        <v>0</v>
      </c>
      <c r="CQ474" s="98">
        <f t="shared" si="2"/>
        <v>0</v>
      </c>
      <c r="CR474" s="98">
        <f t="shared" si="2"/>
        <v>0</v>
      </c>
      <c r="CS474" s="98">
        <f t="shared" si="2"/>
        <v>0</v>
      </c>
      <c r="CT474" s="98">
        <f t="shared" si="2"/>
        <v>0</v>
      </c>
      <c r="CU474" s="98">
        <f t="shared" si="2"/>
        <v>0</v>
      </c>
      <c r="CV474" s="98">
        <f t="shared" si="2"/>
        <v>0</v>
      </c>
      <c r="CW474" s="98">
        <f t="shared" si="2"/>
        <v>0</v>
      </c>
      <c r="CX474" s="98">
        <f t="shared" si="2"/>
        <v>0</v>
      </c>
      <c r="CY474" s="98">
        <f t="shared" si="2"/>
        <v>0</v>
      </c>
      <c r="CZ474" s="98">
        <f t="shared" si="2"/>
        <v>0</v>
      </c>
      <c r="DA474" s="98">
        <f t="shared" si="2"/>
        <v>0</v>
      </c>
      <c r="DB474" s="98">
        <f t="shared" si="2"/>
        <v>0</v>
      </c>
    </row>
    <row r="475" spans="1:106" ht="24" customHeight="1" thickBot="1" x14ac:dyDescent="0.2">
      <c r="A475" s="104">
        <v>474</v>
      </c>
      <c r="C475" s="103"/>
      <c r="D475" s="103"/>
      <c r="E475" s="103"/>
      <c r="F475" s="116" t="s">
        <v>287</v>
      </c>
      <c r="G475" s="99">
        <f>IF(G474&lt;=4,0,IF(G474&lt;=9,1,IF(G474&lt;=14,2,3)))</f>
        <v>3</v>
      </c>
      <c r="H475" s="99">
        <f>IF(H474&lt;=4,0,IF(H474&lt;=9,1,IF(H474&lt;=14,2,3)))</f>
        <v>2</v>
      </c>
      <c r="I475" s="99">
        <f>IF(I474&lt;=4,0,IF(I474&lt;=9,1,IF(I474&lt;=14,2,3)))</f>
        <v>2</v>
      </c>
      <c r="J475" s="99"/>
      <c r="K475" s="99">
        <f t="shared" ref="K475:AJ475" si="3">IF(K474&lt;=4,0,IF(K474&lt;=9,1,IF(K474&lt;=14,2,3)))</f>
        <v>0</v>
      </c>
      <c r="L475" s="99">
        <f t="shared" si="3"/>
        <v>0</v>
      </c>
      <c r="M475" s="99">
        <f t="shared" si="3"/>
        <v>0</v>
      </c>
      <c r="N475" s="99">
        <f t="shared" si="3"/>
        <v>0</v>
      </c>
      <c r="O475" s="99">
        <f t="shared" si="3"/>
        <v>0</v>
      </c>
      <c r="P475" s="99">
        <f t="shared" si="3"/>
        <v>0</v>
      </c>
      <c r="Q475" s="99">
        <f t="shared" si="3"/>
        <v>0</v>
      </c>
      <c r="R475" s="99">
        <f t="shared" si="3"/>
        <v>0</v>
      </c>
      <c r="S475" s="99">
        <f t="shared" si="3"/>
        <v>0</v>
      </c>
      <c r="T475" s="99">
        <f t="shared" si="3"/>
        <v>0</v>
      </c>
      <c r="U475" s="99">
        <f t="shared" si="3"/>
        <v>0</v>
      </c>
      <c r="V475" s="99">
        <f t="shared" si="3"/>
        <v>0</v>
      </c>
      <c r="W475" s="99">
        <f t="shared" si="3"/>
        <v>0</v>
      </c>
      <c r="X475" s="99">
        <f t="shared" si="3"/>
        <v>0</v>
      </c>
      <c r="Y475" s="99">
        <f t="shared" si="3"/>
        <v>0</v>
      </c>
      <c r="Z475" s="99">
        <f t="shared" si="3"/>
        <v>0</v>
      </c>
      <c r="AA475" s="99">
        <f t="shared" si="3"/>
        <v>0</v>
      </c>
      <c r="AB475" s="99">
        <f t="shared" si="3"/>
        <v>0</v>
      </c>
      <c r="AC475" s="99">
        <f t="shared" si="3"/>
        <v>0</v>
      </c>
      <c r="AD475" s="99">
        <f t="shared" si="3"/>
        <v>0</v>
      </c>
      <c r="AE475" s="99">
        <f t="shared" si="3"/>
        <v>0</v>
      </c>
      <c r="AF475" s="99">
        <f t="shared" si="3"/>
        <v>0</v>
      </c>
      <c r="AG475" s="99">
        <f t="shared" si="3"/>
        <v>0</v>
      </c>
      <c r="AH475" s="99">
        <f t="shared" si="3"/>
        <v>0</v>
      </c>
      <c r="AI475" s="99">
        <f t="shared" si="3"/>
        <v>0</v>
      </c>
      <c r="AJ475" s="99">
        <f t="shared" si="3"/>
        <v>0</v>
      </c>
      <c r="AK475" s="99">
        <f t="shared" ref="AK475:CV475" si="4">IF(AK474&lt;=4,0,IF(AK474&lt;=9,1,IF(AK474&lt;=14,2,3)))</f>
        <v>0</v>
      </c>
      <c r="AL475" s="99">
        <f t="shared" si="4"/>
        <v>0</v>
      </c>
      <c r="AM475" s="99">
        <f t="shared" si="4"/>
        <v>0</v>
      </c>
      <c r="AN475" s="99">
        <f t="shared" si="4"/>
        <v>0</v>
      </c>
      <c r="AO475" s="99">
        <f t="shared" si="4"/>
        <v>0</v>
      </c>
      <c r="AP475" s="99">
        <f t="shared" si="4"/>
        <v>0</v>
      </c>
      <c r="AQ475" s="99">
        <f t="shared" si="4"/>
        <v>0</v>
      </c>
      <c r="AR475" s="99">
        <f t="shared" si="4"/>
        <v>0</v>
      </c>
      <c r="AS475" s="99">
        <f t="shared" si="4"/>
        <v>0</v>
      </c>
      <c r="AT475" s="99">
        <f t="shared" si="4"/>
        <v>0</v>
      </c>
      <c r="AU475" s="99">
        <f t="shared" si="4"/>
        <v>0</v>
      </c>
      <c r="AV475" s="99">
        <f t="shared" si="4"/>
        <v>0</v>
      </c>
      <c r="AW475" s="99">
        <f t="shared" si="4"/>
        <v>0</v>
      </c>
      <c r="AX475" s="99">
        <f t="shared" si="4"/>
        <v>0</v>
      </c>
      <c r="AY475" s="99">
        <f t="shared" si="4"/>
        <v>0</v>
      </c>
      <c r="AZ475" s="99">
        <f t="shared" si="4"/>
        <v>0</v>
      </c>
      <c r="BA475" s="99">
        <f t="shared" si="4"/>
        <v>0</v>
      </c>
      <c r="BB475" s="99">
        <f t="shared" si="4"/>
        <v>0</v>
      </c>
      <c r="BC475" s="99">
        <f t="shared" si="4"/>
        <v>0</v>
      </c>
      <c r="BD475" s="99">
        <f t="shared" si="4"/>
        <v>0</v>
      </c>
      <c r="BE475" s="99">
        <f t="shared" si="4"/>
        <v>0</v>
      </c>
      <c r="BF475" s="99">
        <f t="shared" si="4"/>
        <v>0</v>
      </c>
      <c r="BG475" s="99">
        <f t="shared" si="4"/>
        <v>0</v>
      </c>
      <c r="BH475" s="99">
        <f t="shared" si="4"/>
        <v>0</v>
      </c>
      <c r="BI475" s="99">
        <f t="shared" si="4"/>
        <v>0</v>
      </c>
      <c r="BJ475" s="99">
        <f t="shared" si="4"/>
        <v>0</v>
      </c>
      <c r="BK475" s="99">
        <f t="shared" si="4"/>
        <v>0</v>
      </c>
      <c r="BL475" s="99">
        <f t="shared" si="4"/>
        <v>0</v>
      </c>
      <c r="BM475" s="99">
        <f t="shared" si="4"/>
        <v>0</v>
      </c>
      <c r="BN475" s="99">
        <f t="shared" si="4"/>
        <v>0</v>
      </c>
      <c r="BO475" s="99">
        <f t="shared" si="4"/>
        <v>0</v>
      </c>
      <c r="BP475" s="99">
        <f t="shared" si="4"/>
        <v>0</v>
      </c>
      <c r="BQ475" s="99">
        <f t="shared" si="4"/>
        <v>0</v>
      </c>
      <c r="BR475" s="99">
        <f t="shared" si="4"/>
        <v>0</v>
      </c>
      <c r="BS475" s="99">
        <f t="shared" si="4"/>
        <v>0</v>
      </c>
      <c r="BT475" s="99">
        <f t="shared" si="4"/>
        <v>0</v>
      </c>
      <c r="BU475" s="99">
        <f t="shared" si="4"/>
        <v>0</v>
      </c>
      <c r="BV475" s="99">
        <f t="shared" si="4"/>
        <v>0</v>
      </c>
      <c r="BW475" s="99">
        <f t="shared" si="4"/>
        <v>0</v>
      </c>
      <c r="BX475" s="99">
        <f t="shared" si="4"/>
        <v>0</v>
      </c>
      <c r="BY475" s="99">
        <f t="shared" si="4"/>
        <v>0</v>
      </c>
      <c r="BZ475" s="99">
        <f t="shared" si="4"/>
        <v>0</v>
      </c>
      <c r="CA475" s="99">
        <f t="shared" si="4"/>
        <v>0</v>
      </c>
      <c r="CB475" s="99">
        <f t="shared" si="4"/>
        <v>0</v>
      </c>
      <c r="CC475" s="99">
        <f t="shared" si="4"/>
        <v>0</v>
      </c>
      <c r="CD475" s="99">
        <f t="shared" si="4"/>
        <v>0</v>
      </c>
      <c r="CE475" s="99">
        <f t="shared" si="4"/>
        <v>0</v>
      </c>
      <c r="CF475" s="99">
        <f t="shared" si="4"/>
        <v>0</v>
      </c>
      <c r="CG475" s="99">
        <f t="shared" si="4"/>
        <v>0</v>
      </c>
      <c r="CH475" s="99">
        <f t="shared" si="4"/>
        <v>0</v>
      </c>
      <c r="CI475" s="99">
        <f t="shared" si="4"/>
        <v>0</v>
      </c>
      <c r="CJ475" s="99">
        <f t="shared" si="4"/>
        <v>0</v>
      </c>
      <c r="CK475" s="99">
        <f t="shared" si="4"/>
        <v>0</v>
      </c>
      <c r="CL475" s="99">
        <f t="shared" si="4"/>
        <v>0</v>
      </c>
      <c r="CM475" s="99">
        <f t="shared" si="4"/>
        <v>0</v>
      </c>
      <c r="CN475" s="99">
        <f t="shared" si="4"/>
        <v>0</v>
      </c>
      <c r="CO475" s="99">
        <f t="shared" si="4"/>
        <v>0</v>
      </c>
      <c r="CP475" s="99">
        <f t="shared" si="4"/>
        <v>0</v>
      </c>
      <c r="CQ475" s="99">
        <f t="shared" si="4"/>
        <v>0</v>
      </c>
      <c r="CR475" s="99">
        <f t="shared" si="4"/>
        <v>0</v>
      </c>
      <c r="CS475" s="99">
        <f t="shared" si="4"/>
        <v>0</v>
      </c>
      <c r="CT475" s="99">
        <f t="shared" si="4"/>
        <v>0</v>
      </c>
      <c r="CU475" s="99">
        <f t="shared" si="4"/>
        <v>0</v>
      </c>
      <c r="CV475" s="99">
        <f t="shared" si="4"/>
        <v>0</v>
      </c>
      <c r="CW475" s="99">
        <f t="shared" ref="CW475:DB475" si="5">IF(CW474&lt;=4,0,IF(CW474&lt;=9,1,IF(CW474&lt;=14,2,3)))</f>
        <v>0</v>
      </c>
      <c r="CX475" s="99">
        <f t="shared" si="5"/>
        <v>0</v>
      </c>
      <c r="CY475" s="99">
        <f t="shared" si="5"/>
        <v>0</v>
      </c>
      <c r="CZ475" s="99">
        <f t="shared" si="5"/>
        <v>0</v>
      </c>
      <c r="DA475" s="99">
        <f t="shared" si="5"/>
        <v>0</v>
      </c>
      <c r="DB475" s="99">
        <f t="shared" si="5"/>
        <v>0</v>
      </c>
    </row>
    <row r="476" spans="1:106" x14ac:dyDescent="0.15">
      <c r="C476" s="175" t="s">
        <v>286</v>
      </c>
      <c r="D476" s="325" t="s">
        <v>287</v>
      </c>
      <c r="E476" s="103"/>
      <c r="F476" s="117"/>
      <c r="G476" s="103"/>
      <c r="H476" s="103"/>
      <c r="I476" s="103"/>
      <c r="K476" s="103"/>
      <c r="L476" s="103"/>
      <c r="N476" s="103"/>
      <c r="O476" s="103"/>
      <c r="Q476" s="103"/>
      <c r="R476" s="103"/>
      <c r="T476" s="103"/>
      <c r="U476" s="103"/>
      <c r="V476" s="103"/>
      <c r="W476" s="103"/>
      <c r="X476" s="103"/>
      <c r="Z476" s="103"/>
      <c r="AA476" s="103"/>
      <c r="AC476" s="103"/>
      <c r="AD476" s="103"/>
      <c r="AF476" s="103"/>
      <c r="AG476" s="103"/>
      <c r="AI476" s="103"/>
      <c r="AJ476" s="103"/>
    </row>
    <row r="477" spans="1:106" s="120" customFormat="1" x14ac:dyDescent="0.15">
      <c r="B477" s="118"/>
      <c r="C477" s="175"/>
      <c r="D477" s="326"/>
      <c r="E477" s="118"/>
      <c r="F477" s="119"/>
      <c r="G477" s="118"/>
      <c r="H477" s="118"/>
      <c r="I477" s="118"/>
      <c r="K477" s="118"/>
      <c r="L477" s="118"/>
      <c r="N477" s="118"/>
      <c r="O477" s="118"/>
      <c r="Q477" s="118"/>
      <c r="R477" s="118"/>
      <c r="T477" s="118"/>
      <c r="U477" s="118"/>
      <c r="V477" s="118"/>
      <c r="W477" s="118"/>
      <c r="X477" s="118"/>
      <c r="Z477" s="118"/>
      <c r="AA477" s="118"/>
      <c r="AC477" s="118"/>
      <c r="AD477" s="118"/>
      <c r="AF477" s="118"/>
      <c r="AG477" s="118"/>
      <c r="AI477" s="118"/>
      <c r="AJ477" s="118"/>
    </row>
    <row r="478" spans="1:106" x14ac:dyDescent="0.15">
      <c r="C478" s="170" t="s">
        <v>288</v>
      </c>
      <c r="D478" s="171" t="s">
        <v>289</v>
      </c>
      <c r="E478" s="103"/>
      <c r="F478" s="101"/>
      <c r="G478" s="103"/>
      <c r="H478" s="103"/>
      <c r="I478" s="103"/>
      <c r="K478" s="103"/>
      <c r="L478" s="103"/>
      <c r="N478" s="103"/>
      <c r="O478" s="103"/>
      <c r="Q478" s="103"/>
      <c r="R478" s="103"/>
      <c r="T478" s="103"/>
      <c r="U478" s="103"/>
      <c r="V478" s="103"/>
      <c r="W478" s="103"/>
      <c r="X478" s="103"/>
      <c r="Z478" s="103"/>
      <c r="AA478" s="103"/>
      <c r="AC478" s="103"/>
      <c r="AD478" s="103"/>
      <c r="AF478" s="103"/>
      <c r="AG478" s="103"/>
      <c r="AI478" s="103"/>
      <c r="AJ478" s="103"/>
    </row>
    <row r="479" spans="1:106" x14ac:dyDescent="0.15">
      <c r="C479" s="170"/>
      <c r="D479" s="172"/>
      <c r="E479" s="103"/>
      <c r="F479" s="101"/>
      <c r="G479" s="103"/>
      <c r="H479" s="103"/>
      <c r="I479" s="103"/>
      <c r="K479" s="103"/>
      <c r="L479" s="103"/>
      <c r="N479" s="103"/>
      <c r="O479" s="103"/>
      <c r="Q479" s="103"/>
      <c r="R479" s="103"/>
      <c r="T479" s="103"/>
      <c r="U479" s="103"/>
      <c r="V479" s="103"/>
      <c r="W479" s="103"/>
      <c r="X479" s="103"/>
      <c r="Z479" s="103"/>
      <c r="AA479" s="103"/>
      <c r="AC479" s="103"/>
      <c r="AD479" s="103"/>
      <c r="AF479" s="103"/>
      <c r="AG479" s="103"/>
      <c r="AI479" s="103"/>
      <c r="AJ479" s="103"/>
    </row>
    <row r="480" spans="1:106" x14ac:dyDescent="0.15">
      <c r="C480" s="170" t="s">
        <v>290</v>
      </c>
      <c r="D480" s="171" t="s">
        <v>291</v>
      </c>
      <c r="E480" s="103"/>
      <c r="F480" s="101"/>
      <c r="G480" s="103"/>
      <c r="H480" s="103"/>
      <c r="I480" s="103"/>
      <c r="K480" s="103"/>
      <c r="L480" s="103"/>
      <c r="N480" s="103"/>
      <c r="O480" s="103"/>
      <c r="Q480" s="103"/>
      <c r="R480" s="103"/>
      <c r="T480" s="103"/>
      <c r="U480" s="103"/>
      <c r="V480" s="103"/>
      <c r="W480" s="103"/>
      <c r="X480" s="103"/>
      <c r="Z480" s="103"/>
      <c r="AA480" s="103"/>
      <c r="AC480" s="103"/>
      <c r="AD480" s="103"/>
      <c r="AF480" s="103"/>
      <c r="AG480" s="103"/>
      <c r="AI480" s="103"/>
      <c r="AJ480" s="103"/>
    </row>
    <row r="481" spans="3:36" x14ac:dyDescent="0.15">
      <c r="C481" s="170"/>
      <c r="D481" s="172"/>
      <c r="E481" s="103"/>
      <c r="F481" s="101"/>
      <c r="G481" s="103"/>
      <c r="H481" s="103"/>
      <c r="I481" s="103"/>
      <c r="K481" s="103"/>
      <c r="L481" s="103"/>
      <c r="N481" s="103"/>
      <c r="O481" s="103"/>
      <c r="Q481" s="103"/>
      <c r="R481" s="103"/>
      <c r="T481" s="103"/>
      <c r="U481" s="103"/>
      <c r="V481" s="103"/>
      <c r="W481" s="103"/>
      <c r="X481" s="103"/>
      <c r="Z481" s="103"/>
      <c r="AA481" s="103"/>
      <c r="AC481" s="103"/>
      <c r="AD481" s="103"/>
      <c r="AF481" s="103"/>
      <c r="AG481" s="103"/>
      <c r="AI481" s="103"/>
      <c r="AJ481" s="103"/>
    </row>
    <row r="482" spans="3:36" x14ac:dyDescent="0.15">
      <c r="C482" s="170" t="s">
        <v>292</v>
      </c>
      <c r="D482" s="171" t="s">
        <v>293</v>
      </c>
      <c r="E482" s="103"/>
      <c r="F482" s="101"/>
      <c r="G482" s="103"/>
      <c r="H482" s="103"/>
      <c r="I482" s="103"/>
      <c r="K482" s="103"/>
      <c r="L482" s="103"/>
      <c r="N482" s="103"/>
      <c r="O482" s="103"/>
      <c r="Q482" s="103"/>
      <c r="R482" s="103"/>
      <c r="T482" s="103"/>
      <c r="U482" s="103"/>
      <c r="V482" s="103"/>
      <c r="W482" s="103"/>
      <c r="X482" s="103"/>
      <c r="Z482" s="103"/>
      <c r="AA482" s="103"/>
      <c r="AC482" s="103"/>
      <c r="AD482" s="103"/>
      <c r="AF482" s="103"/>
      <c r="AG482" s="103"/>
      <c r="AI482" s="103"/>
      <c r="AJ482" s="103"/>
    </row>
    <row r="483" spans="3:36" x14ac:dyDescent="0.15">
      <c r="C483" s="170"/>
      <c r="D483" s="172"/>
      <c r="E483" s="103"/>
      <c r="F483" s="101"/>
      <c r="G483" s="103"/>
      <c r="H483" s="103"/>
      <c r="I483" s="103"/>
      <c r="K483" s="103"/>
      <c r="L483" s="103"/>
      <c r="N483" s="103"/>
      <c r="O483" s="103"/>
      <c r="Q483" s="103"/>
      <c r="R483" s="103"/>
      <c r="T483" s="103"/>
      <c r="U483" s="103"/>
      <c r="V483" s="103"/>
      <c r="W483" s="103"/>
      <c r="X483" s="103"/>
      <c r="Z483" s="103"/>
      <c r="AA483" s="103"/>
      <c r="AC483" s="103"/>
      <c r="AD483" s="103"/>
      <c r="AF483" s="103"/>
      <c r="AG483" s="103"/>
      <c r="AI483" s="103"/>
      <c r="AJ483" s="103"/>
    </row>
    <row r="484" spans="3:36" x14ac:dyDescent="0.15">
      <c r="C484" s="170" t="s">
        <v>328</v>
      </c>
      <c r="D484" s="170" t="s">
        <v>294</v>
      </c>
      <c r="E484" s="103"/>
      <c r="F484" s="101"/>
      <c r="G484" s="103"/>
      <c r="H484" s="103"/>
      <c r="I484" s="103"/>
      <c r="K484" s="103"/>
      <c r="L484" s="103"/>
      <c r="N484" s="103"/>
      <c r="O484" s="103"/>
      <c r="Q484" s="103"/>
      <c r="R484" s="103"/>
      <c r="T484" s="103"/>
      <c r="U484" s="103"/>
      <c r="V484" s="103"/>
      <c r="W484" s="103"/>
      <c r="X484" s="103"/>
      <c r="Z484" s="103"/>
      <c r="AA484" s="103"/>
      <c r="AC484" s="103"/>
      <c r="AD484" s="103"/>
      <c r="AF484" s="103"/>
      <c r="AG484" s="103"/>
      <c r="AI484" s="103"/>
      <c r="AJ484" s="103"/>
    </row>
    <row r="485" spans="3:36" x14ac:dyDescent="0.15">
      <c r="C485" s="170"/>
      <c r="D485" s="170"/>
      <c r="E485" s="103"/>
      <c r="F485" s="101"/>
      <c r="G485" s="103"/>
      <c r="H485" s="103"/>
      <c r="I485" s="103"/>
      <c r="K485" s="103"/>
      <c r="L485" s="103"/>
      <c r="N485" s="103"/>
      <c r="O485" s="103"/>
      <c r="Q485" s="103"/>
      <c r="R485" s="103"/>
      <c r="T485" s="103"/>
      <c r="U485" s="103"/>
      <c r="V485" s="103"/>
      <c r="W485" s="103"/>
      <c r="X485" s="103"/>
      <c r="Z485" s="103"/>
      <c r="AA485" s="103"/>
      <c r="AC485" s="103"/>
      <c r="AD485" s="103"/>
      <c r="AF485" s="103"/>
      <c r="AG485" s="103"/>
      <c r="AI485" s="103"/>
      <c r="AJ485" s="103"/>
    </row>
    <row r="486" spans="3:36" x14ac:dyDescent="0.15">
      <c r="C486" s="103"/>
      <c r="D486" s="103"/>
      <c r="E486" s="103"/>
      <c r="F486" s="101"/>
      <c r="G486" s="103"/>
      <c r="H486" s="103"/>
      <c r="I486" s="103"/>
      <c r="K486" s="103"/>
      <c r="L486" s="103"/>
      <c r="N486" s="103"/>
      <c r="O486" s="103"/>
      <c r="Q486" s="103"/>
      <c r="R486" s="103"/>
      <c r="T486" s="103"/>
      <c r="U486" s="103"/>
      <c r="V486" s="103"/>
      <c r="W486" s="103"/>
      <c r="X486" s="103"/>
      <c r="Z486" s="103"/>
      <c r="AA486" s="103"/>
      <c r="AC486" s="103"/>
      <c r="AD486" s="103"/>
      <c r="AF486" s="103"/>
      <c r="AG486" s="103"/>
      <c r="AI486" s="103"/>
      <c r="AJ486" s="103"/>
    </row>
    <row r="487" spans="3:36" x14ac:dyDescent="0.15">
      <c r="C487" s="103"/>
      <c r="D487" s="103"/>
      <c r="E487" s="103"/>
      <c r="F487" s="101"/>
      <c r="G487" s="103"/>
      <c r="H487" s="103"/>
      <c r="I487" s="103"/>
      <c r="K487" s="103"/>
      <c r="L487" s="103"/>
      <c r="N487" s="103"/>
      <c r="O487" s="103"/>
      <c r="Q487" s="103"/>
      <c r="R487" s="103"/>
      <c r="T487" s="103"/>
      <c r="U487" s="103"/>
      <c r="V487" s="103"/>
      <c r="W487" s="103"/>
      <c r="X487" s="103"/>
      <c r="Z487" s="103"/>
      <c r="AA487" s="103"/>
      <c r="AC487" s="103"/>
      <c r="AD487" s="103"/>
      <c r="AF487" s="103"/>
      <c r="AG487" s="103"/>
      <c r="AI487" s="103"/>
      <c r="AJ487" s="103"/>
    </row>
    <row r="488" spans="3:36" x14ac:dyDescent="0.15">
      <c r="C488" s="103"/>
      <c r="D488" s="103"/>
      <c r="E488" s="103"/>
      <c r="F488" s="101"/>
      <c r="G488" s="103"/>
      <c r="H488" s="103"/>
      <c r="I488" s="103"/>
      <c r="K488" s="103"/>
      <c r="L488" s="103"/>
      <c r="N488" s="103"/>
      <c r="O488" s="103"/>
      <c r="Q488" s="103"/>
      <c r="R488" s="103"/>
      <c r="T488" s="103"/>
      <c r="U488" s="103"/>
      <c r="V488" s="103"/>
      <c r="W488" s="103"/>
      <c r="X488" s="103"/>
      <c r="Z488" s="103"/>
      <c r="AA488" s="103"/>
      <c r="AC488" s="103"/>
      <c r="AD488" s="103"/>
      <c r="AF488" s="103"/>
      <c r="AG488" s="103"/>
      <c r="AI488" s="103"/>
      <c r="AJ488" s="103"/>
    </row>
    <row r="489" spans="3:36" x14ac:dyDescent="0.15">
      <c r="C489" s="103"/>
      <c r="D489" s="103"/>
      <c r="E489" s="103"/>
      <c r="F489" s="101"/>
      <c r="G489" s="103"/>
      <c r="H489" s="103"/>
      <c r="I489" s="103"/>
      <c r="K489" s="103"/>
      <c r="L489" s="103"/>
      <c r="N489" s="103"/>
      <c r="O489" s="103"/>
      <c r="Q489" s="103"/>
      <c r="R489" s="103"/>
      <c r="T489" s="103"/>
      <c r="U489" s="103"/>
      <c r="V489" s="103"/>
      <c r="W489" s="103"/>
      <c r="X489" s="103"/>
      <c r="Z489" s="103"/>
      <c r="AA489" s="103"/>
      <c r="AC489" s="103"/>
      <c r="AD489" s="103"/>
      <c r="AF489" s="103"/>
      <c r="AG489" s="103"/>
      <c r="AI489" s="103"/>
      <c r="AJ489" s="103"/>
    </row>
    <row r="490" spans="3:36" x14ac:dyDescent="0.15">
      <c r="C490" s="103"/>
      <c r="D490" s="103"/>
      <c r="E490" s="103"/>
      <c r="F490" s="101"/>
      <c r="G490" s="103"/>
      <c r="H490" s="103"/>
      <c r="I490" s="103"/>
      <c r="K490" s="103"/>
      <c r="L490" s="103"/>
      <c r="N490" s="103"/>
      <c r="O490" s="103"/>
      <c r="Q490" s="103"/>
      <c r="R490" s="103"/>
      <c r="T490" s="103"/>
      <c r="U490" s="103"/>
      <c r="V490" s="103"/>
      <c r="W490" s="103"/>
      <c r="X490" s="103"/>
      <c r="Z490" s="103"/>
      <c r="AA490" s="103"/>
      <c r="AC490" s="103"/>
      <c r="AD490" s="103"/>
      <c r="AF490" s="103"/>
      <c r="AG490" s="103"/>
      <c r="AI490" s="103"/>
      <c r="AJ490" s="103"/>
    </row>
    <row r="491" spans="3:36" x14ac:dyDescent="0.15">
      <c r="C491" s="103"/>
      <c r="D491" s="103"/>
      <c r="E491" s="103"/>
      <c r="F491" s="101"/>
      <c r="G491" s="103"/>
      <c r="H491" s="103"/>
      <c r="I491" s="103"/>
      <c r="K491" s="103"/>
      <c r="L491" s="103"/>
      <c r="N491" s="103"/>
      <c r="O491" s="103"/>
      <c r="Q491" s="103"/>
      <c r="R491" s="103"/>
      <c r="T491" s="103"/>
      <c r="U491" s="103"/>
      <c r="V491" s="103"/>
      <c r="W491" s="103"/>
      <c r="X491" s="103"/>
      <c r="Z491" s="103"/>
      <c r="AA491" s="103"/>
      <c r="AC491" s="103"/>
      <c r="AD491" s="103"/>
      <c r="AF491" s="103"/>
      <c r="AG491" s="103"/>
      <c r="AI491" s="103"/>
      <c r="AJ491" s="103"/>
    </row>
    <row r="492" spans="3:36" x14ac:dyDescent="0.15">
      <c r="C492" s="103"/>
      <c r="D492" s="103"/>
      <c r="E492" s="103"/>
      <c r="F492" s="101"/>
      <c r="G492" s="103"/>
      <c r="H492" s="103"/>
      <c r="I492" s="103"/>
      <c r="K492" s="103"/>
      <c r="L492" s="103"/>
      <c r="N492" s="103"/>
      <c r="O492" s="103"/>
      <c r="Q492" s="103"/>
      <c r="R492" s="103"/>
      <c r="T492" s="103"/>
      <c r="U492" s="103"/>
      <c r="V492" s="103"/>
      <c r="W492" s="103"/>
      <c r="X492" s="103"/>
      <c r="Z492" s="103"/>
      <c r="AA492" s="103"/>
      <c r="AC492" s="103"/>
      <c r="AD492" s="103"/>
      <c r="AF492" s="103"/>
      <c r="AG492" s="103"/>
      <c r="AI492" s="103"/>
      <c r="AJ492" s="103"/>
    </row>
    <row r="493" spans="3:36" x14ac:dyDescent="0.15">
      <c r="C493" s="103"/>
      <c r="D493" s="103"/>
      <c r="E493" s="103"/>
      <c r="F493" s="101"/>
      <c r="G493" s="103"/>
      <c r="H493" s="103"/>
      <c r="I493" s="103"/>
      <c r="K493" s="103"/>
      <c r="L493" s="103"/>
      <c r="N493" s="103"/>
      <c r="O493" s="103"/>
      <c r="Q493" s="103"/>
      <c r="R493" s="103"/>
      <c r="T493" s="103"/>
      <c r="U493" s="103"/>
      <c r="V493" s="103"/>
      <c r="W493" s="103"/>
      <c r="X493" s="103"/>
      <c r="Z493" s="103"/>
      <c r="AA493" s="103"/>
      <c r="AC493" s="103"/>
      <c r="AD493" s="103"/>
      <c r="AF493" s="103"/>
      <c r="AG493" s="103"/>
      <c r="AI493" s="103"/>
      <c r="AJ493" s="103"/>
    </row>
    <row r="494" spans="3:36" x14ac:dyDescent="0.15">
      <c r="C494" s="103"/>
      <c r="D494" s="103"/>
      <c r="E494" s="103"/>
      <c r="F494" s="101"/>
      <c r="G494" s="103"/>
      <c r="H494" s="103"/>
      <c r="I494" s="103"/>
      <c r="K494" s="103"/>
      <c r="L494" s="103"/>
      <c r="N494" s="103"/>
      <c r="O494" s="103"/>
      <c r="Q494" s="103"/>
      <c r="R494" s="103"/>
      <c r="T494" s="103"/>
      <c r="U494" s="103"/>
      <c r="V494" s="103"/>
      <c r="W494" s="103"/>
      <c r="X494" s="103"/>
      <c r="Z494" s="103"/>
      <c r="AA494" s="103"/>
      <c r="AC494" s="103"/>
      <c r="AD494" s="103"/>
      <c r="AF494" s="103"/>
      <c r="AG494" s="103"/>
      <c r="AI494" s="103"/>
      <c r="AJ494" s="103"/>
    </row>
    <row r="495" spans="3:36" x14ac:dyDescent="0.15">
      <c r="C495" s="103"/>
      <c r="D495" s="103"/>
      <c r="E495" s="103"/>
      <c r="F495" s="101"/>
      <c r="G495" s="103"/>
      <c r="H495" s="103"/>
      <c r="I495" s="103"/>
      <c r="K495" s="103"/>
      <c r="L495" s="103"/>
      <c r="N495" s="103"/>
      <c r="O495" s="103"/>
      <c r="Q495" s="103"/>
      <c r="R495" s="103"/>
      <c r="T495" s="103"/>
      <c r="U495" s="103"/>
      <c r="V495" s="103"/>
      <c r="W495" s="103"/>
      <c r="X495" s="103"/>
      <c r="Z495" s="103"/>
      <c r="AA495" s="103"/>
      <c r="AC495" s="103"/>
      <c r="AD495" s="103"/>
      <c r="AF495" s="103"/>
      <c r="AG495" s="103"/>
      <c r="AI495" s="103"/>
      <c r="AJ495" s="103"/>
    </row>
    <row r="496" spans="3:36" x14ac:dyDescent="0.15">
      <c r="C496" s="103"/>
      <c r="D496" s="103"/>
      <c r="E496" s="103"/>
      <c r="F496" s="101"/>
      <c r="G496" s="103"/>
      <c r="H496" s="103"/>
      <c r="I496" s="103"/>
      <c r="K496" s="103"/>
      <c r="L496" s="103"/>
      <c r="N496" s="103"/>
      <c r="O496" s="103"/>
      <c r="Q496" s="103"/>
      <c r="R496" s="103"/>
      <c r="T496" s="103"/>
      <c r="U496" s="103"/>
      <c r="V496" s="103"/>
      <c r="W496" s="103"/>
      <c r="X496" s="103"/>
      <c r="Z496" s="103"/>
      <c r="AA496" s="103"/>
      <c r="AC496" s="103"/>
      <c r="AD496" s="103"/>
      <c r="AF496" s="103"/>
      <c r="AG496" s="103"/>
      <c r="AI496" s="103"/>
      <c r="AJ496" s="103"/>
    </row>
    <row r="497" spans="3:36" x14ac:dyDescent="0.15">
      <c r="C497" s="103"/>
      <c r="D497" s="103"/>
      <c r="E497" s="103"/>
      <c r="F497" s="101"/>
      <c r="G497" s="103"/>
      <c r="H497" s="103"/>
      <c r="I497" s="103"/>
      <c r="K497" s="103"/>
      <c r="L497" s="103"/>
      <c r="N497" s="103"/>
      <c r="O497" s="103"/>
      <c r="Q497" s="103"/>
      <c r="R497" s="103"/>
      <c r="T497" s="103"/>
      <c r="U497" s="103"/>
      <c r="V497" s="103"/>
      <c r="W497" s="103"/>
      <c r="X497" s="103"/>
      <c r="Z497" s="103"/>
      <c r="AA497" s="103"/>
      <c r="AC497" s="103"/>
      <c r="AD497" s="103"/>
      <c r="AF497" s="103"/>
      <c r="AG497" s="103"/>
      <c r="AI497" s="103"/>
      <c r="AJ497" s="103"/>
    </row>
    <row r="498" spans="3:36" x14ac:dyDescent="0.15">
      <c r="C498" s="103"/>
      <c r="D498" s="103"/>
      <c r="E498" s="103"/>
      <c r="F498" s="101"/>
      <c r="G498" s="103"/>
      <c r="H498" s="103"/>
      <c r="I498" s="103"/>
      <c r="K498" s="103"/>
      <c r="L498" s="103"/>
      <c r="N498" s="103"/>
      <c r="O498" s="103"/>
      <c r="Q498" s="103"/>
      <c r="R498" s="103"/>
      <c r="T498" s="103"/>
      <c r="U498" s="103"/>
      <c r="V498" s="103"/>
      <c r="W498" s="103"/>
      <c r="X498" s="103"/>
      <c r="Z498" s="103"/>
      <c r="AA498" s="103"/>
      <c r="AC498" s="103"/>
      <c r="AD498" s="103"/>
      <c r="AF498" s="103"/>
      <c r="AG498" s="103"/>
      <c r="AI498" s="103"/>
      <c r="AJ498" s="103"/>
    </row>
    <row r="499" spans="3:36" x14ac:dyDescent="0.15">
      <c r="C499" s="103"/>
      <c r="D499" s="103"/>
      <c r="E499" s="103"/>
      <c r="F499" s="101"/>
      <c r="G499" s="103"/>
      <c r="H499" s="103"/>
      <c r="I499" s="103"/>
      <c r="K499" s="103"/>
      <c r="L499" s="103"/>
      <c r="N499" s="103"/>
      <c r="O499" s="103"/>
      <c r="Q499" s="103"/>
      <c r="R499" s="103"/>
      <c r="T499" s="103"/>
      <c r="U499" s="103"/>
      <c r="V499" s="103"/>
      <c r="W499" s="103"/>
      <c r="X499" s="103"/>
      <c r="Z499" s="103"/>
      <c r="AA499" s="103"/>
      <c r="AC499" s="103"/>
      <c r="AD499" s="103"/>
      <c r="AF499" s="103"/>
      <c r="AG499" s="103"/>
      <c r="AI499" s="103"/>
      <c r="AJ499" s="103"/>
    </row>
    <row r="500" spans="3:36" x14ac:dyDescent="0.15">
      <c r="C500" s="103"/>
      <c r="D500" s="103"/>
      <c r="E500" s="103"/>
      <c r="F500" s="101"/>
      <c r="G500" s="103"/>
      <c r="H500" s="103"/>
      <c r="I500" s="103"/>
      <c r="K500" s="103"/>
      <c r="L500" s="103"/>
      <c r="N500" s="103"/>
      <c r="O500" s="103"/>
      <c r="Q500" s="103"/>
      <c r="R500" s="103"/>
      <c r="T500" s="103"/>
      <c r="U500" s="103"/>
      <c r="V500" s="103"/>
      <c r="W500" s="103"/>
      <c r="X500" s="103"/>
      <c r="Z500" s="103"/>
      <c r="AA500" s="103"/>
      <c r="AC500" s="103"/>
      <c r="AD500" s="103"/>
      <c r="AF500" s="103"/>
      <c r="AG500" s="103"/>
      <c r="AI500" s="103"/>
      <c r="AJ500" s="103"/>
    </row>
    <row r="501" spans="3:36" x14ac:dyDescent="0.15">
      <c r="C501" s="103"/>
      <c r="D501" s="103"/>
      <c r="E501" s="103"/>
      <c r="F501" s="101"/>
      <c r="G501" s="103"/>
      <c r="H501" s="103"/>
      <c r="I501" s="103"/>
      <c r="K501" s="103"/>
      <c r="L501" s="103"/>
      <c r="N501" s="103"/>
      <c r="O501" s="103"/>
      <c r="Q501" s="103"/>
      <c r="R501" s="103"/>
      <c r="T501" s="103"/>
      <c r="U501" s="103"/>
      <c r="V501" s="103"/>
      <c r="W501" s="103"/>
      <c r="X501" s="103"/>
      <c r="Z501" s="103"/>
      <c r="AA501" s="103"/>
      <c r="AC501" s="103"/>
      <c r="AD501" s="103"/>
      <c r="AF501" s="103"/>
      <c r="AG501" s="103"/>
      <c r="AI501" s="103"/>
      <c r="AJ501" s="103"/>
    </row>
    <row r="502" spans="3:36" x14ac:dyDescent="0.15">
      <c r="C502" s="103"/>
      <c r="D502" s="103"/>
      <c r="E502" s="103"/>
      <c r="F502" s="101"/>
      <c r="G502" s="103"/>
      <c r="H502" s="103"/>
      <c r="I502" s="103"/>
      <c r="K502" s="103"/>
      <c r="L502" s="103"/>
      <c r="N502" s="103"/>
      <c r="O502" s="103"/>
      <c r="Q502" s="103"/>
      <c r="R502" s="103"/>
      <c r="T502" s="103"/>
      <c r="U502" s="103"/>
      <c r="V502" s="103"/>
      <c r="W502" s="103"/>
      <c r="X502" s="103"/>
      <c r="Z502" s="103"/>
      <c r="AA502" s="103"/>
      <c r="AC502" s="103"/>
      <c r="AD502" s="103"/>
      <c r="AF502" s="103"/>
      <c r="AG502" s="103"/>
      <c r="AI502" s="103"/>
      <c r="AJ502" s="103"/>
    </row>
    <row r="503" spans="3:36" x14ac:dyDescent="0.15">
      <c r="C503" s="103"/>
      <c r="D503" s="103"/>
      <c r="E503" s="103"/>
      <c r="F503" s="101"/>
      <c r="G503" s="103"/>
      <c r="H503" s="103"/>
      <c r="I503" s="103"/>
      <c r="K503" s="103"/>
      <c r="L503" s="103"/>
      <c r="N503" s="103"/>
      <c r="O503" s="103"/>
      <c r="Q503" s="103"/>
      <c r="R503" s="103"/>
      <c r="T503" s="103"/>
      <c r="U503" s="103"/>
      <c r="V503" s="103"/>
      <c r="W503" s="103"/>
      <c r="X503" s="103"/>
      <c r="Z503" s="103"/>
      <c r="AA503" s="103"/>
      <c r="AC503" s="103"/>
      <c r="AD503" s="103"/>
      <c r="AF503" s="103"/>
      <c r="AG503" s="103"/>
      <c r="AI503" s="103"/>
      <c r="AJ503" s="103"/>
    </row>
    <row r="504" spans="3:36" x14ac:dyDescent="0.15">
      <c r="C504" s="103"/>
      <c r="D504" s="103"/>
      <c r="E504" s="103"/>
      <c r="F504" s="101"/>
      <c r="G504" s="103"/>
      <c r="H504" s="103"/>
      <c r="I504" s="103"/>
      <c r="K504" s="103"/>
      <c r="L504" s="103"/>
      <c r="N504" s="103"/>
      <c r="O504" s="103"/>
      <c r="Q504" s="103"/>
      <c r="R504" s="103"/>
      <c r="T504" s="103"/>
      <c r="U504" s="103"/>
      <c r="V504" s="103"/>
      <c r="W504" s="103"/>
      <c r="X504" s="103"/>
      <c r="Z504" s="103"/>
      <c r="AA504" s="103"/>
      <c r="AC504" s="103"/>
      <c r="AD504" s="103"/>
      <c r="AF504" s="103"/>
      <c r="AG504" s="103"/>
      <c r="AI504" s="103"/>
      <c r="AJ504" s="103"/>
    </row>
    <row r="505" spans="3:36" x14ac:dyDescent="0.15">
      <c r="C505" s="103"/>
      <c r="D505" s="103"/>
      <c r="E505" s="103"/>
      <c r="F505" s="101"/>
      <c r="G505" s="103"/>
      <c r="H505" s="103"/>
      <c r="I505" s="103"/>
      <c r="K505" s="103"/>
      <c r="L505" s="103"/>
      <c r="N505" s="103"/>
      <c r="O505" s="103"/>
      <c r="Q505" s="103"/>
      <c r="R505" s="103"/>
      <c r="T505" s="103"/>
      <c r="U505" s="103"/>
      <c r="V505" s="103"/>
      <c r="W505" s="103"/>
      <c r="X505" s="103"/>
      <c r="Z505" s="103"/>
      <c r="AA505" s="103"/>
      <c r="AC505" s="103"/>
      <c r="AD505" s="103"/>
      <c r="AF505" s="103"/>
      <c r="AG505" s="103"/>
      <c r="AI505" s="103"/>
      <c r="AJ505" s="103"/>
    </row>
    <row r="506" spans="3:36" x14ac:dyDescent="0.15">
      <c r="C506" s="103"/>
      <c r="D506" s="103"/>
      <c r="E506" s="103"/>
      <c r="F506" s="101"/>
      <c r="G506" s="103"/>
      <c r="H506" s="103"/>
      <c r="I506" s="103"/>
      <c r="K506" s="103"/>
      <c r="L506" s="103"/>
      <c r="N506" s="103"/>
      <c r="O506" s="103"/>
      <c r="Q506" s="103"/>
      <c r="R506" s="103"/>
      <c r="T506" s="103"/>
      <c r="U506" s="103"/>
      <c r="V506" s="103"/>
      <c r="W506" s="103"/>
      <c r="X506" s="103"/>
      <c r="Z506" s="103"/>
      <c r="AA506" s="103"/>
      <c r="AC506" s="103"/>
      <c r="AD506" s="103"/>
      <c r="AF506" s="103"/>
      <c r="AG506" s="103"/>
      <c r="AI506" s="103"/>
      <c r="AJ506" s="103"/>
    </row>
    <row r="507" spans="3:36" x14ac:dyDescent="0.15">
      <c r="C507" s="103"/>
      <c r="D507" s="103"/>
      <c r="E507" s="103"/>
      <c r="F507" s="101"/>
      <c r="G507" s="103"/>
      <c r="H507" s="103"/>
      <c r="I507" s="103"/>
      <c r="K507" s="103"/>
      <c r="L507" s="103"/>
      <c r="N507" s="103"/>
      <c r="O507" s="103"/>
      <c r="Q507" s="103"/>
      <c r="R507" s="103"/>
      <c r="T507" s="103"/>
      <c r="U507" s="103"/>
      <c r="V507" s="103"/>
      <c r="W507" s="103"/>
      <c r="X507" s="103"/>
      <c r="Z507" s="103"/>
      <c r="AA507" s="103"/>
      <c r="AC507" s="103"/>
      <c r="AD507" s="103"/>
      <c r="AF507" s="103"/>
      <c r="AG507" s="103"/>
      <c r="AI507" s="103"/>
      <c r="AJ507" s="103"/>
    </row>
    <row r="508" spans="3:36" x14ac:dyDescent="0.15">
      <c r="C508" s="103"/>
      <c r="D508" s="103"/>
      <c r="E508" s="103"/>
      <c r="F508" s="101"/>
      <c r="G508" s="103"/>
      <c r="H508" s="103"/>
      <c r="I508" s="103"/>
      <c r="K508" s="103"/>
      <c r="L508" s="103"/>
      <c r="N508" s="103"/>
      <c r="O508" s="103"/>
      <c r="Q508" s="103"/>
      <c r="R508" s="103"/>
      <c r="T508" s="103"/>
      <c r="U508" s="103"/>
      <c r="V508" s="103"/>
      <c r="W508" s="103"/>
      <c r="X508" s="103"/>
      <c r="Z508" s="103"/>
      <c r="AA508" s="103"/>
      <c r="AC508" s="103"/>
      <c r="AD508" s="103"/>
      <c r="AF508" s="103"/>
      <c r="AG508" s="103"/>
      <c r="AI508" s="103"/>
      <c r="AJ508" s="103"/>
    </row>
    <row r="509" spans="3:36" x14ac:dyDescent="0.15">
      <c r="C509" s="103"/>
      <c r="D509" s="103"/>
      <c r="E509" s="103"/>
      <c r="F509" s="101"/>
      <c r="G509" s="103"/>
      <c r="H509" s="103"/>
      <c r="I509" s="103"/>
      <c r="K509" s="103"/>
      <c r="L509" s="103"/>
      <c r="N509" s="103"/>
      <c r="O509" s="103"/>
      <c r="Q509" s="103"/>
      <c r="R509" s="103"/>
      <c r="T509" s="103"/>
      <c r="U509" s="103"/>
      <c r="V509" s="103"/>
      <c r="W509" s="103"/>
      <c r="X509" s="103"/>
      <c r="Z509" s="103"/>
      <c r="AA509" s="103"/>
      <c r="AC509" s="103"/>
      <c r="AD509" s="103"/>
      <c r="AF509" s="103"/>
      <c r="AG509" s="103"/>
      <c r="AI509" s="103"/>
      <c r="AJ509" s="103"/>
    </row>
    <row r="510" spans="3:36" x14ac:dyDescent="0.15">
      <c r="C510" s="103"/>
      <c r="D510" s="103"/>
      <c r="E510" s="103"/>
      <c r="F510" s="101"/>
      <c r="G510" s="103"/>
      <c r="H510" s="103"/>
      <c r="I510" s="103"/>
      <c r="K510" s="103"/>
      <c r="L510" s="103"/>
      <c r="N510" s="103"/>
      <c r="O510" s="103"/>
      <c r="Q510" s="103"/>
      <c r="R510" s="103"/>
      <c r="T510" s="103"/>
      <c r="U510" s="103"/>
      <c r="V510" s="103"/>
      <c r="W510" s="103"/>
      <c r="X510" s="103"/>
      <c r="Z510" s="103"/>
      <c r="AA510" s="103"/>
      <c r="AC510" s="103"/>
      <c r="AD510" s="103"/>
      <c r="AF510" s="103"/>
      <c r="AG510" s="103"/>
      <c r="AI510" s="103"/>
      <c r="AJ510" s="103"/>
    </row>
    <row r="511" spans="3:36" x14ac:dyDescent="0.15">
      <c r="C511" s="103"/>
      <c r="D511" s="103"/>
      <c r="E511" s="103"/>
      <c r="F511" s="101"/>
      <c r="G511" s="103"/>
      <c r="H511" s="103"/>
      <c r="I511" s="103"/>
      <c r="K511" s="103"/>
      <c r="L511" s="103"/>
      <c r="N511" s="103"/>
      <c r="O511" s="103"/>
      <c r="Q511" s="103"/>
      <c r="R511" s="103"/>
      <c r="T511" s="103"/>
      <c r="U511" s="103"/>
      <c r="V511" s="103"/>
      <c r="W511" s="103"/>
      <c r="X511" s="103"/>
      <c r="Z511" s="103"/>
      <c r="AA511" s="103"/>
      <c r="AC511" s="103"/>
      <c r="AD511" s="103"/>
      <c r="AF511" s="103"/>
      <c r="AG511" s="103"/>
      <c r="AI511" s="103"/>
      <c r="AJ511" s="103"/>
    </row>
    <row r="512" spans="3:36" x14ac:dyDescent="0.15">
      <c r="C512" s="103"/>
      <c r="D512" s="103"/>
      <c r="E512" s="103"/>
      <c r="F512" s="101"/>
      <c r="G512" s="103"/>
      <c r="H512" s="103"/>
      <c r="I512" s="103"/>
      <c r="K512" s="103"/>
      <c r="L512" s="103"/>
      <c r="N512" s="103"/>
      <c r="O512" s="103"/>
      <c r="Q512" s="103"/>
      <c r="R512" s="103"/>
      <c r="T512" s="103"/>
      <c r="U512" s="103"/>
      <c r="V512" s="103"/>
      <c r="W512" s="103"/>
      <c r="X512" s="103"/>
      <c r="Z512" s="103"/>
      <c r="AA512" s="103"/>
      <c r="AC512" s="103"/>
      <c r="AD512" s="103"/>
      <c r="AF512" s="103"/>
      <c r="AG512" s="103"/>
      <c r="AI512" s="103"/>
      <c r="AJ512" s="103"/>
    </row>
    <row r="513" spans="3:36" x14ac:dyDescent="0.15">
      <c r="C513" s="103"/>
      <c r="D513" s="103"/>
      <c r="E513" s="103"/>
      <c r="F513" s="101"/>
      <c r="G513" s="103"/>
      <c r="H513" s="103"/>
      <c r="I513" s="103"/>
      <c r="K513" s="103"/>
      <c r="L513" s="103"/>
      <c r="N513" s="103"/>
      <c r="O513" s="103"/>
      <c r="Q513" s="103"/>
      <c r="R513" s="103"/>
      <c r="T513" s="103"/>
      <c r="U513" s="103"/>
      <c r="V513" s="103"/>
      <c r="W513" s="103"/>
      <c r="X513" s="103"/>
      <c r="Z513" s="103"/>
      <c r="AA513" s="103"/>
      <c r="AC513" s="103"/>
      <c r="AD513" s="103"/>
      <c r="AF513" s="103"/>
      <c r="AG513" s="103"/>
      <c r="AI513" s="103"/>
      <c r="AJ513" s="103"/>
    </row>
    <row r="514" spans="3:36" x14ac:dyDescent="0.15">
      <c r="C514" s="103"/>
      <c r="D514" s="103"/>
      <c r="E514" s="103"/>
      <c r="F514" s="101"/>
      <c r="G514" s="103"/>
      <c r="H514" s="103"/>
      <c r="I514" s="103"/>
      <c r="K514" s="103"/>
      <c r="L514" s="103"/>
      <c r="N514" s="103"/>
      <c r="O514" s="103"/>
      <c r="Q514" s="103"/>
      <c r="R514" s="103"/>
      <c r="T514" s="103"/>
      <c r="U514" s="103"/>
      <c r="V514" s="103"/>
      <c r="W514" s="103"/>
      <c r="X514" s="103"/>
      <c r="Z514" s="103"/>
      <c r="AA514" s="103"/>
      <c r="AC514" s="103"/>
      <c r="AD514" s="103"/>
      <c r="AF514" s="103"/>
      <c r="AG514" s="103"/>
      <c r="AI514" s="103"/>
      <c r="AJ514" s="103"/>
    </row>
    <row r="515" spans="3:36" x14ac:dyDescent="0.15">
      <c r="C515" s="103"/>
      <c r="D515" s="103"/>
      <c r="E515" s="103"/>
      <c r="F515" s="101"/>
      <c r="G515" s="103"/>
      <c r="H515" s="103"/>
      <c r="I515" s="103"/>
      <c r="K515" s="103"/>
      <c r="L515" s="103"/>
      <c r="N515" s="103"/>
      <c r="O515" s="103"/>
      <c r="Q515" s="103"/>
      <c r="R515" s="103"/>
      <c r="T515" s="103"/>
      <c r="U515" s="103"/>
      <c r="V515" s="103"/>
      <c r="W515" s="103"/>
      <c r="X515" s="103"/>
      <c r="Z515" s="103"/>
      <c r="AA515" s="103"/>
      <c r="AC515" s="103"/>
      <c r="AD515" s="103"/>
      <c r="AF515" s="103"/>
      <c r="AG515" s="103"/>
      <c r="AI515" s="103"/>
      <c r="AJ515" s="103"/>
    </row>
    <row r="516" spans="3:36" x14ac:dyDescent="0.15">
      <c r="C516" s="103"/>
      <c r="D516" s="103"/>
      <c r="E516" s="103"/>
      <c r="F516" s="101"/>
      <c r="G516" s="103"/>
      <c r="H516" s="103"/>
      <c r="I516" s="103"/>
      <c r="K516" s="103"/>
      <c r="L516" s="103"/>
      <c r="N516" s="103"/>
      <c r="O516" s="103"/>
      <c r="Q516" s="103"/>
      <c r="R516" s="103"/>
      <c r="T516" s="103"/>
      <c r="U516" s="103"/>
      <c r="V516" s="103"/>
      <c r="W516" s="103"/>
      <c r="X516" s="103"/>
      <c r="Z516" s="103"/>
      <c r="AA516" s="103"/>
      <c r="AC516" s="103"/>
      <c r="AD516" s="103"/>
      <c r="AF516" s="103"/>
      <c r="AG516" s="103"/>
      <c r="AI516" s="103"/>
      <c r="AJ516" s="103"/>
    </row>
    <row r="517" spans="3:36" x14ac:dyDescent="0.15">
      <c r="C517" s="103"/>
      <c r="D517" s="103"/>
      <c r="E517" s="103"/>
      <c r="F517" s="101"/>
      <c r="G517" s="103"/>
      <c r="H517" s="103"/>
      <c r="I517" s="103"/>
      <c r="K517" s="103"/>
      <c r="L517" s="103"/>
      <c r="N517" s="103"/>
      <c r="O517" s="103"/>
      <c r="Q517" s="103"/>
      <c r="R517" s="103"/>
      <c r="T517" s="103"/>
      <c r="U517" s="103"/>
      <c r="V517" s="103"/>
      <c r="W517" s="103"/>
      <c r="X517" s="103"/>
      <c r="Z517" s="103"/>
      <c r="AA517" s="103"/>
      <c r="AC517" s="103"/>
      <c r="AD517" s="103"/>
      <c r="AF517" s="103"/>
      <c r="AG517" s="103"/>
      <c r="AI517" s="103"/>
      <c r="AJ517" s="103"/>
    </row>
    <row r="518" spans="3:36" x14ac:dyDescent="0.15">
      <c r="C518" s="103"/>
      <c r="D518" s="103"/>
      <c r="E518" s="103"/>
      <c r="F518" s="101"/>
      <c r="G518" s="103"/>
      <c r="H518" s="103"/>
      <c r="I518" s="103"/>
      <c r="K518" s="103"/>
      <c r="L518" s="103"/>
      <c r="N518" s="103"/>
      <c r="O518" s="103"/>
      <c r="Q518" s="103"/>
      <c r="R518" s="103"/>
      <c r="T518" s="103"/>
      <c r="U518" s="103"/>
      <c r="V518" s="103"/>
      <c r="W518" s="103"/>
      <c r="X518" s="103"/>
      <c r="Z518" s="103"/>
      <c r="AA518" s="103"/>
      <c r="AC518" s="103"/>
      <c r="AD518" s="103"/>
      <c r="AF518" s="103"/>
      <c r="AG518" s="103"/>
      <c r="AI518" s="103"/>
      <c r="AJ518" s="103"/>
    </row>
    <row r="519" spans="3:36" x14ac:dyDescent="0.15">
      <c r="C519" s="103"/>
      <c r="D519" s="103"/>
      <c r="E519" s="103"/>
      <c r="F519" s="101"/>
      <c r="G519" s="103"/>
      <c r="H519" s="103"/>
      <c r="I519" s="103"/>
      <c r="K519" s="103"/>
      <c r="L519" s="103"/>
      <c r="N519" s="103"/>
      <c r="O519" s="103"/>
      <c r="Q519" s="103"/>
      <c r="R519" s="103"/>
      <c r="T519" s="103"/>
      <c r="U519" s="103"/>
      <c r="V519" s="103"/>
      <c r="W519" s="103"/>
      <c r="X519" s="103"/>
      <c r="Z519" s="103"/>
      <c r="AA519" s="103"/>
      <c r="AC519" s="103"/>
      <c r="AD519" s="103"/>
      <c r="AF519" s="103"/>
      <c r="AG519" s="103"/>
      <c r="AI519" s="103"/>
      <c r="AJ519" s="103"/>
    </row>
    <row r="520" spans="3:36" x14ac:dyDescent="0.15">
      <c r="C520" s="103"/>
      <c r="D520" s="103"/>
      <c r="E520" s="103"/>
      <c r="F520" s="101"/>
      <c r="G520" s="103"/>
      <c r="H520" s="103"/>
      <c r="I520" s="103"/>
      <c r="K520" s="103"/>
      <c r="L520" s="103"/>
      <c r="N520" s="103"/>
      <c r="O520" s="103"/>
      <c r="Q520" s="103"/>
      <c r="R520" s="103"/>
      <c r="T520" s="103"/>
      <c r="U520" s="103"/>
      <c r="V520" s="103"/>
      <c r="W520" s="103"/>
      <c r="X520" s="103"/>
      <c r="Z520" s="103"/>
      <c r="AA520" s="103"/>
      <c r="AC520" s="103"/>
      <c r="AD520" s="103"/>
      <c r="AF520" s="103"/>
      <c r="AG520" s="103"/>
      <c r="AI520" s="103"/>
      <c r="AJ520" s="103"/>
    </row>
    <row r="521" spans="3:36" x14ac:dyDescent="0.15">
      <c r="C521" s="103"/>
      <c r="D521" s="103"/>
      <c r="E521" s="103"/>
      <c r="F521" s="101"/>
      <c r="G521" s="103"/>
      <c r="H521" s="103"/>
      <c r="I521" s="103"/>
      <c r="K521" s="103"/>
      <c r="L521" s="103"/>
      <c r="N521" s="103"/>
      <c r="O521" s="103"/>
      <c r="Q521" s="103"/>
      <c r="R521" s="103"/>
      <c r="T521" s="103"/>
      <c r="U521" s="103"/>
      <c r="V521" s="103"/>
      <c r="W521" s="103"/>
      <c r="X521" s="103"/>
      <c r="Z521" s="103"/>
      <c r="AA521" s="103"/>
      <c r="AC521" s="103"/>
      <c r="AD521" s="103"/>
      <c r="AF521" s="103"/>
      <c r="AG521" s="103"/>
      <c r="AI521" s="103"/>
      <c r="AJ521" s="103"/>
    </row>
    <row r="522" spans="3:36" x14ac:dyDescent="0.15">
      <c r="C522" s="103"/>
      <c r="D522" s="103"/>
      <c r="E522" s="103"/>
      <c r="F522" s="101"/>
      <c r="G522" s="103"/>
      <c r="H522" s="103"/>
      <c r="I522" s="103"/>
      <c r="K522" s="103"/>
      <c r="L522" s="103"/>
      <c r="N522" s="103"/>
      <c r="O522" s="103"/>
      <c r="Q522" s="103"/>
      <c r="R522" s="103"/>
      <c r="T522" s="103"/>
      <c r="U522" s="103"/>
      <c r="V522" s="103"/>
      <c r="W522" s="103"/>
      <c r="X522" s="103"/>
      <c r="Z522" s="103"/>
      <c r="AA522" s="103"/>
      <c r="AC522" s="103"/>
      <c r="AD522" s="103"/>
      <c r="AF522" s="103"/>
      <c r="AG522" s="103"/>
      <c r="AI522" s="103"/>
      <c r="AJ522" s="103"/>
    </row>
    <row r="523" spans="3:36" x14ac:dyDescent="0.15">
      <c r="C523" s="103"/>
      <c r="D523" s="103"/>
      <c r="E523" s="103"/>
      <c r="F523" s="101"/>
      <c r="G523" s="103"/>
      <c r="H523" s="103"/>
      <c r="I523" s="103"/>
      <c r="K523" s="103"/>
      <c r="L523" s="103"/>
      <c r="N523" s="103"/>
      <c r="O523" s="103"/>
      <c r="Q523" s="103"/>
      <c r="R523" s="103"/>
      <c r="T523" s="103"/>
      <c r="U523" s="103"/>
      <c r="V523" s="103"/>
      <c r="W523" s="103"/>
      <c r="X523" s="103"/>
      <c r="Z523" s="103"/>
      <c r="AA523" s="103"/>
      <c r="AC523" s="103"/>
      <c r="AD523" s="103"/>
      <c r="AF523" s="103"/>
      <c r="AG523" s="103"/>
      <c r="AI523" s="103"/>
      <c r="AJ523" s="103"/>
    </row>
    <row r="524" spans="3:36" x14ac:dyDescent="0.15">
      <c r="C524" s="103"/>
      <c r="D524" s="103"/>
      <c r="E524" s="103"/>
      <c r="F524" s="101"/>
      <c r="G524" s="103"/>
      <c r="H524" s="103"/>
      <c r="I524" s="103"/>
      <c r="K524" s="103"/>
      <c r="L524" s="103"/>
      <c r="N524" s="103"/>
      <c r="O524" s="103"/>
      <c r="Q524" s="103"/>
      <c r="R524" s="103"/>
      <c r="T524" s="103"/>
      <c r="U524" s="103"/>
      <c r="V524" s="103"/>
      <c r="W524" s="103"/>
      <c r="X524" s="103"/>
      <c r="Z524" s="103"/>
      <c r="AA524" s="103"/>
      <c r="AC524" s="103"/>
      <c r="AD524" s="103"/>
      <c r="AF524" s="103"/>
      <c r="AG524" s="103"/>
      <c r="AI524" s="103"/>
      <c r="AJ524" s="103"/>
    </row>
    <row r="525" spans="3:36" x14ac:dyDescent="0.15">
      <c r="C525" s="103"/>
      <c r="D525" s="103"/>
      <c r="E525" s="103"/>
      <c r="F525" s="101"/>
      <c r="G525" s="103"/>
      <c r="H525" s="103"/>
      <c r="I525" s="103"/>
      <c r="K525" s="103"/>
      <c r="L525" s="103"/>
      <c r="N525" s="103"/>
      <c r="O525" s="103"/>
      <c r="Q525" s="103"/>
      <c r="R525" s="103"/>
      <c r="T525" s="103"/>
      <c r="U525" s="103"/>
      <c r="V525" s="103"/>
      <c r="W525" s="103"/>
      <c r="X525" s="103"/>
      <c r="Z525" s="103"/>
      <c r="AA525" s="103"/>
      <c r="AC525" s="103"/>
      <c r="AD525" s="103"/>
      <c r="AF525" s="103"/>
      <c r="AG525" s="103"/>
      <c r="AI525" s="103"/>
      <c r="AJ525" s="103"/>
    </row>
    <row r="526" spans="3:36" x14ac:dyDescent="0.15">
      <c r="C526" s="103"/>
      <c r="D526" s="103"/>
      <c r="E526" s="103"/>
      <c r="F526" s="101"/>
      <c r="G526" s="103"/>
      <c r="H526" s="103"/>
      <c r="I526" s="103"/>
      <c r="K526" s="103"/>
      <c r="L526" s="103"/>
      <c r="N526" s="103"/>
      <c r="O526" s="103"/>
      <c r="Q526" s="103"/>
      <c r="R526" s="103"/>
      <c r="T526" s="103"/>
      <c r="U526" s="103"/>
      <c r="V526" s="103"/>
      <c r="W526" s="103"/>
      <c r="X526" s="103"/>
      <c r="Z526" s="103"/>
      <c r="AA526" s="103"/>
      <c r="AC526" s="103"/>
      <c r="AD526" s="103"/>
      <c r="AF526" s="103"/>
      <c r="AG526" s="103"/>
      <c r="AI526" s="103"/>
      <c r="AJ526" s="103"/>
    </row>
    <row r="527" spans="3:36" x14ac:dyDescent="0.15">
      <c r="C527" s="103"/>
      <c r="D527" s="103"/>
      <c r="E527" s="103"/>
      <c r="F527" s="101"/>
      <c r="G527" s="103"/>
      <c r="H527" s="103"/>
      <c r="I527" s="103"/>
      <c r="K527" s="103"/>
      <c r="L527" s="103"/>
      <c r="N527" s="103"/>
      <c r="O527" s="103"/>
      <c r="Q527" s="103"/>
      <c r="R527" s="103"/>
      <c r="T527" s="103"/>
      <c r="U527" s="103"/>
      <c r="V527" s="103"/>
      <c r="W527" s="103"/>
      <c r="X527" s="103"/>
      <c r="Z527" s="103"/>
      <c r="AA527" s="103"/>
      <c r="AC527" s="103"/>
      <c r="AD527" s="103"/>
      <c r="AF527" s="103"/>
      <c r="AG527" s="103"/>
      <c r="AI527" s="103"/>
      <c r="AJ527" s="103"/>
    </row>
    <row r="528" spans="3:36" x14ac:dyDescent="0.15">
      <c r="C528" s="103"/>
      <c r="D528" s="103"/>
      <c r="E528" s="103"/>
      <c r="F528" s="101"/>
      <c r="G528" s="103"/>
      <c r="H528" s="103"/>
      <c r="I528" s="103"/>
      <c r="K528" s="103"/>
      <c r="L528" s="103"/>
      <c r="N528" s="103"/>
      <c r="O528" s="103"/>
      <c r="Q528" s="103"/>
      <c r="R528" s="103"/>
      <c r="T528" s="103"/>
      <c r="U528" s="103"/>
      <c r="V528" s="103"/>
      <c r="W528" s="103"/>
      <c r="X528" s="103"/>
      <c r="Z528" s="103"/>
      <c r="AA528" s="103"/>
      <c r="AC528" s="103"/>
      <c r="AD528" s="103"/>
      <c r="AF528" s="103"/>
      <c r="AG528" s="103"/>
      <c r="AI528" s="103"/>
      <c r="AJ528" s="103"/>
    </row>
    <row r="529" spans="3:36" x14ac:dyDescent="0.15">
      <c r="C529" s="103"/>
      <c r="D529" s="103"/>
      <c r="E529" s="103"/>
      <c r="F529" s="101"/>
      <c r="G529" s="103"/>
      <c r="H529" s="103"/>
      <c r="I529" s="103"/>
      <c r="K529" s="103"/>
      <c r="L529" s="103"/>
      <c r="N529" s="103"/>
      <c r="O529" s="103"/>
      <c r="Q529" s="103"/>
      <c r="R529" s="103"/>
      <c r="T529" s="103"/>
      <c r="U529" s="103"/>
      <c r="V529" s="103"/>
      <c r="W529" s="103"/>
      <c r="X529" s="103"/>
      <c r="Z529" s="103"/>
      <c r="AA529" s="103"/>
      <c r="AC529" s="103"/>
      <c r="AD529" s="103"/>
      <c r="AF529" s="103"/>
      <c r="AG529" s="103"/>
      <c r="AI529" s="103"/>
      <c r="AJ529" s="103"/>
    </row>
    <row r="530" spans="3:36" x14ac:dyDescent="0.15">
      <c r="C530" s="103"/>
      <c r="D530" s="103"/>
      <c r="E530" s="103"/>
      <c r="F530" s="101"/>
      <c r="G530" s="103"/>
      <c r="H530" s="103"/>
      <c r="I530" s="103"/>
      <c r="K530" s="103"/>
      <c r="L530" s="103"/>
      <c r="N530" s="103"/>
      <c r="O530" s="103"/>
      <c r="Q530" s="103"/>
      <c r="R530" s="103"/>
      <c r="T530" s="103"/>
      <c r="U530" s="103"/>
      <c r="V530" s="103"/>
      <c r="W530" s="103"/>
      <c r="X530" s="103"/>
      <c r="Z530" s="103"/>
      <c r="AA530" s="103"/>
      <c r="AC530" s="103"/>
      <c r="AD530" s="103"/>
      <c r="AF530" s="103"/>
      <c r="AG530" s="103"/>
      <c r="AI530" s="103"/>
      <c r="AJ530" s="103"/>
    </row>
    <row r="531" spans="3:36" x14ac:dyDescent="0.15">
      <c r="C531" s="103"/>
      <c r="D531" s="103"/>
      <c r="E531" s="103"/>
      <c r="F531" s="101"/>
      <c r="G531" s="103"/>
      <c r="H531" s="103"/>
      <c r="I531" s="103"/>
      <c r="K531" s="103"/>
      <c r="L531" s="103"/>
      <c r="N531" s="103"/>
      <c r="O531" s="103"/>
      <c r="Q531" s="103"/>
      <c r="R531" s="103"/>
      <c r="T531" s="103"/>
      <c r="U531" s="103"/>
      <c r="V531" s="103"/>
      <c r="W531" s="103"/>
      <c r="X531" s="103"/>
      <c r="Z531" s="103"/>
      <c r="AA531" s="103"/>
      <c r="AC531" s="103"/>
      <c r="AD531" s="103"/>
      <c r="AF531" s="103"/>
      <c r="AG531" s="103"/>
      <c r="AI531" s="103"/>
      <c r="AJ531" s="103"/>
    </row>
    <row r="532" spans="3:36" x14ac:dyDescent="0.15">
      <c r="C532" s="103"/>
      <c r="D532" s="103"/>
      <c r="E532" s="103"/>
      <c r="F532" s="101"/>
      <c r="G532" s="103"/>
      <c r="H532" s="103"/>
      <c r="I532" s="103"/>
      <c r="K532" s="103"/>
      <c r="L532" s="103"/>
      <c r="N532" s="103"/>
      <c r="O532" s="103"/>
      <c r="Q532" s="103"/>
      <c r="R532" s="103"/>
      <c r="T532" s="103"/>
      <c r="U532" s="103"/>
      <c r="V532" s="103"/>
      <c r="W532" s="103"/>
      <c r="X532" s="103"/>
      <c r="Z532" s="103"/>
      <c r="AA532" s="103"/>
      <c r="AC532" s="103"/>
      <c r="AD532" s="103"/>
      <c r="AF532" s="103"/>
      <c r="AG532" s="103"/>
      <c r="AI532" s="103"/>
      <c r="AJ532" s="103"/>
    </row>
    <row r="533" spans="3:36" x14ac:dyDescent="0.15">
      <c r="C533" s="103"/>
      <c r="D533" s="103"/>
      <c r="E533" s="103"/>
      <c r="F533" s="101"/>
      <c r="G533" s="103"/>
      <c r="H533" s="103"/>
      <c r="I533" s="103"/>
      <c r="K533" s="103"/>
      <c r="L533" s="103"/>
      <c r="N533" s="103"/>
      <c r="O533" s="103"/>
      <c r="Q533" s="103"/>
      <c r="R533" s="103"/>
      <c r="T533" s="103"/>
      <c r="U533" s="103"/>
      <c r="V533" s="103"/>
      <c r="W533" s="103"/>
      <c r="X533" s="103"/>
      <c r="Z533" s="103"/>
      <c r="AA533" s="103"/>
      <c r="AC533" s="103"/>
      <c r="AD533" s="103"/>
      <c r="AF533" s="103"/>
      <c r="AG533" s="103"/>
      <c r="AI533" s="103"/>
      <c r="AJ533" s="103"/>
    </row>
    <row r="534" spans="3:36" x14ac:dyDescent="0.15">
      <c r="C534" s="103"/>
      <c r="D534" s="103"/>
      <c r="E534" s="103"/>
      <c r="F534" s="101"/>
      <c r="G534" s="103"/>
      <c r="H534" s="103"/>
      <c r="I534" s="103"/>
      <c r="K534" s="103"/>
      <c r="L534" s="103"/>
      <c r="N534" s="103"/>
      <c r="O534" s="103"/>
      <c r="Q534" s="103"/>
      <c r="R534" s="103"/>
      <c r="T534" s="103"/>
      <c r="U534" s="103"/>
      <c r="V534" s="103"/>
      <c r="W534" s="103"/>
      <c r="X534" s="103"/>
      <c r="Z534" s="103"/>
      <c r="AA534" s="103"/>
      <c r="AC534" s="103"/>
      <c r="AD534" s="103"/>
      <c r="AF534" s="103"/>
      <c r="AG534" s="103"/>
      <c r="AI534" s="103"/>
      <c r="AJ534" s="103"/>
    </row>
    <row r="535" spans="3:36" x14ac:dyDescent="0.15">
      <c r="C535" s="103"/>
      <c r="D535" s="103"/>
      <c r="E535" s="103"/>
      <c r="F535" s="101"/>
      <c r="G535" s="103"/>
      <c r="H535" s="103"/>
      <c r="I535" s="103"/>
      <c r="K535" s="103"/>
      <c r="L535" s="103"/>
      <c r="N535" s="103"/>
      <c r="O535" s="103"/>
      <c r="Q535" s="103"/>
      <c r="R535" s="103"/>
      <c r="T535" s="103"/>
      <c r="U535" s="103"/>
      <c r="V535" s="103"/>
      <c r="W535" s="103"/>
      <c r="X535" s="103"/>
      <c r="Z535" s="103"/>
      <c r="AA535" s="103"/>
      <c r="AC535" s="103"/>
      <c r="AD535" s="103"/>
      <c r="AF535" s="103"/>
      <c r="AG535" s="103"/>
      <c r="AI535" s="103"/>
      <c r="AJ535" s="103"/>
    </row>
    <row r="536" spans="3:36" x14ac:dyDescent="0.15">
      <c r="C536" s="103"/>
      <c r="D536" s="103"/>
      <c r="E536" s="103"/>
      <c r="F536" s="101"/>
      <c r="G536" s="103"/>
      <c r="H536" s="103"/>
      <c r="I536" s="103"/>
      <c r="K536" s="103"/>
      <c r="L536" s="103"/>
      <c r="N536" s="103"/>
      <c r="O536" s="103"/>
      <c r="Q536" s="103"/>
      <c r="R536" s="103"/>
      <c r="T536" s="103"/>
      <c r="U536" s="103"/>
      <c r="V536" s="103"/>
      <c r="W536" s="103"/>
      <c r="X536" s="103"/>
      <c r="Z536" s="103"/>
      <c r="AA536" s="103"/>
      <c r="AC536" s="103"/>
      <c r="AD536" s="103"/>
      <c r="AF536" s="103"/>
      <c r="AG536" s="103"/>
      <c r="AI536" s="103"/>
      <c r="AJ536" s="103"/>
    </row>
    <row r="537" spans="3:36" x14ac:dyDescent="0.15">
      <c r="C537" s="103"/>
      <c r="D537" s="103"/>
      <c r="E537" s="103"/>
      <c r="F537" s="101"/>
      <c r="G537" s="103"/>
      <c r="H537" s="103"/>
      <c r="I537" s="103"/>
      <c r="K537" s="103"/>
      <c r="L537" s="103"/>
      <c r="N537" s="103"/>
      <c r="O537" s="103"/>
      <c r="Q537" s="103"/>
      <c r="R537" s="103"/>
      <c r="T537" s="103"/>
      <c r="U537" s="103"/>
      <c r="V537" s="103"/>
      <c r="W537" s="103"/>
      <c r="X537" s="103"/>
      <c r="Z537" s="103"/>
      <c r="AA537" s="103"/>
      <c r="AC537" s="103"/>
      <c r="AD537" s="103"/>
      <c r="AF537" s="103"/>
      <c r="AG537" s="103"/>
      <c r="AI537" s="103"/>
      <c r="AJ537" s="103"/>
    </row>
    <row r="538" spans="3:36" x14ac:dyDescent="0.15">
      <c r="C538" s="103"/>
      <c r="D538" s="103"/>
      <c r="E538" s="103"/>
      <c r="F538" s="101"/>
      <c r="G538" s="103"/>
      <c r="H538" s="103"/>
      <c r="I538" s="103"/>
      <c r="K538" s="103"/>
      <c r="L538" s="103"/>
      <c r="N538" s="103"/>
      <c r="O538" s="103"/>
      <c r="Q538" s="103"/>
      <c r="R538" s="103"/>
      <c r="T538" s="103"/>
      <c r="U538" s="103"/>
      <c r="V538" s="103"/>
      <c r="W538" s="103"/>
      <c r="X538" s="103"/>
      <c r="Z538" s="103"/>
      <c r="AA538" s="103"/>
      <c r="AC538" s="103"/>
      <c r="AD538" s="103"/>
      <c r="AF538" s="103"/>
      <c r="AG538" s="103"/>
      <c r="AI538" s="103"/>
      <c r="AJ538" s="103"/>
    </row>
    <row r="539" spans="3:36" x14ac:dyDescent="0.15">
      <c r="C539" s="103"/>
      <c r="D539" s="103"/>
      <c r="E539" s="103"/>
      <c r="F539" s="101"/>
      <c r="G539" s="103"/>
      <c r="H539" s="103"/>
      <c r="I539" s="103"/>
      <c r="K539" s="103"/>
      <c r="L539" s="103"/>
      <c r="N539" s="103"/>
      <c r="O539" s="103"/>
      <c r="Q539" s="103"/>
      <c r="R539" s="103"/>
      <c r="T539" s="103"/>
      <c r="U539" s="103"/>
      <c r="V539" s="103"/>
      <c r="W539" s="103"/>
      <c r="X539" s="103"/>
      <c r="Z539" s="103"/>
      <c r="AA539" s="103"/>
      <c r="AC539" s="103"/>
      <c r="AD539" s="103"/>
      <c r="AF539" s="103"/>
      <c r="AG539" s="103"/>
      <c r="AI539" s="103"/>
      <c r="AJ539" s="103"/>
    </row>
    <row r="540" spans="3:36" x14ac:dyDescent="0.15">
      <c r="C540" s="103"/>
      <c r="D540" s="103"/>
      <c r="E540" s="103"/>
      <c r="F540" s="101"/>
      <c r="G540" s="103"/>
      <c r="H540" s="103"/>
      <c r="I540" s="103"/>
      <c r="K540" s="103"/>
      <c r="L540" s="103"/>
      <c r="N540" s="103"/>
      <c r="O540" s="103"/>
      <c r="Q540" s="103"/>
      <c r="R540" s="103"/>
      <c r="T540" s="103"/>
      <c r="U540" s="103"/>
      <c r="V540" s="103"/>
      <c r="W540" s="103"/>
      <c r="X540" s="103"/>
      <c r="Z540" s="103"/>
      <c r="AA540" s="103"/>
      <c r="AC540" s="103"/>
      <c r="AD540" s="103"/>
      <c r="AF540" s="103"/>
      <c r="AG540" s="103"/>
      <c r="AI540" s="103"/>
      <c r="AJ540" s="103"/>
    </row>
    <row r="541" spans="3:36" x14ac:dyDescent="0.15">
      <c r="C541" s="103"/>
      <c r="D541" s="103"/>
      <c r="E541" s="103"/>
      <c r="F541" s="101"/>
      <c r="G541" s="103"/>
      <c r="H541" s="103"/>
      <c r="I541" s="103"/>
      <c r="K541" s="103"/>
      <c r="L541" s="103"/>
      <c r="N541" s="103"/>
      <c r="O541" s="103"/>
      <c r="Q541" s="103"/>
      <c r="R541" s="103"/>
      <c r="T541" s="103"/>
      <c r="U541" s="103"/>
      <c r="V541" s="103"/>
      <c r="W541" s="103"/>
      <c r="X541" s="103"/>
      <c r="Z541" s="103"/>
      <c r="AA541" s="103"/>
      <c r="AC541" s="103"/>
      <c r="AD541" s="103"/>
      <c r="AF541" s="103"/>
      <c r="AG541" s="103"/>
      <c r="AI541" s="103"/>
      <c r="AJ541" s="103"/>
    </row>
    <row r="542" spans="3:36" x14ac:dyDescent="0.15">
      <c r="C542" s="103"/>
      <c r="D542" s="103"/>
      <c r="E542" s="103"/>
      <c r="F542" s="101"/>
      <c r="G542" s="103"/>
      <c r="H542" s="103"/>
      <c r="I542" s="103"/>
      <c r="K542" s="103"/>
      <c r="L542" s="103"/>
      <c r="N542" s="103"/>
      <c r="O542" s="103"/>
      <c r="Q542" s="103"/>
      <c r="R542" s="103"/>
      <c r="T542" s="103"/>
      <c r="U542" s="103"/>
      <c r="V542" s="103"/>
      <c r="W542" s="103"/>
      <c r="X542" s="103"/>
      <c r="Z542" s="103"/>
      <c r="AA542" s="103"/>
      <c r="AC542" s="103"/>
      <c r="AD542" s="103"/>
      <c r="AF542" s="103"/>
      <c r="AG542" s="103"/>
      <c r="AI542" s="103"/>
      <c r="AJ542" s="103"/>
    </row>
    <row r="543" spans="3:36" x14ac:dyDescent="0.15">
      <c r="C543" s="103"/>
      <c r="D543" s="103"/>
      <c r="E543" s="103"/>
      <c r="F543" s="101"/>
      <c r="G543" s="103"/>
      <c r="H543" s="103"/>
      <c r="I543" s="103"/>
      <c r="K543" s="103"/>
      <c r="L543" s="103"/>
      <c r="N543" s="103"/>
      <c r="O543" s="103"/>
      <c r="Q543" s="103"/>
      <c r="R543" s="103"/>
      <c r="T543" s="103"/>
      <c r="U543" s="103"/>
      <c r="V543" s="103"/>
      <c r="W543" s="103"/>
      <c r="X543" s="103"/>
      <c r="Z543" s="103"/>
      <c r="AA543" s="103"/>
      <c r="AC543" s="103"/>
      <c r="AD543" s="103"/>
      <c r="AF543" s="103"/>
      <c r="AG543" s="103"/>
      <c r="AI543" s="103"/>
      <c r="AJ543" s="103"/>
    </row>
    <row r="544" spans="3:36" x14ac:dyDescent="0.15">
      <c r="C544" s="103"/>
      <c r="D544" s="103"/>
      <c r="E544" s="103"/>
      <c r="F544" s="101"/>
      <c r="G544" s="103"/>
      <c r="H544" s="103"/>
      <c r="I544" s="103"/>
      <c r="K544" s="103"/>
      <c r="L544" s="103"/>
      <c r="N544" s="103"/>
      <c r="O544" s="103"/>
      <c r="Q544" s="103"/>
      <c r="R544" s="103"/>
      <c r="T544" s="103"/>
      <c r="U544" s="103"/>
      <c r="V544" s="103"/>
      <c r="W544" s="103"/>
      <c r="X544" s="103"/>
      <c r="Z544" s="103"/>
      <c r="AA544" s="103"/>
      <c r="AC544" s="103"/>
      <c r="AD544" s="103"/>
      <c r="AF544" s="103"/>
      <c r="AG544" s="103"/>
      <c r="AI544" s="103"/>
      <c r="AJ544" s="103"/>
    </row>
    <row r="545" spans="3:36" x14ac:dyDescent="0.15">
      <c r="C545" s="103"/>
      <c r="D545" s="103"/>
      <c r="E545" s="103"/>
      <c r="F545" s="101"/>
      <c r="G545" s="103"/>
      <c r="H545" s="103"/>
      <c r="I545" s="103"/>
      <c r="K545" s="103"/>
      <c r="L545" s="103"/>
      <c r="N545" s="103"/>
      <c r="O545" s="103"/>
      <c r="Q545" s="103"/>
      <c r="R545" s="103"/>
      <c r="T545" s="103"/>
      <c r="U545" s="103"/>
      <c r="V545" s="103"/>
      <c r="W545" s="103"/>
      <c r="X545" s="103"/>
      <c r="Z545" s="103"/>
      <c r="AA545" s="103"/>
      <c r="AC545" s="103"/>
      <c r="AD545" s="103"/>
      <c r="AF545" s="103"/>
      <c r="AG545" s="103"/>
      <c r="AI545" s="103"/>
      <c r="AJ545" s="103"/>
    </row>
    <row r="546" spans="3:36" x14ac:dyDescent="0.15">
      <c r="C546" s="103"/>
      <c r="D546" s="103"/>
      <c r="E546" s="103"/>
      <c r="F546" s="101"/>
      <c r="G546" s="103"/>
      <c r="H546" s="103"/>
      <c r="I546" s="103"/>
      <c r="K546" s="103"/>
      <c r="L546" s="103"/>
      <c r="N546" s="103"/>
      <c r="O546" s="103"/>
      <c r="Q546" s="103"/>
      <c r="R546" s="103"/>
      <c r="T546" s="103"/>
      <c r="U546" s="103"/>
      <c r="V546" s="103"/>
      <c r="W546" s="103"/>
      <c r="X546" s="103"/>
      <c r="Z546" s="103"/>
      <c r="AA546" s="103"/>
      <c r="AC546" s="103"/>
      <c r="AD546" s="103"/>
      <c r="AF546" s="103"/>
      <c r="AG546" s="103"/>
      <c r="AI546" s="103"/>
      <c r="AJ546" s="103"/>
    </row>
    <row r="547" spans="3:36" x14ac:dyDescent="0.15">
      <c r="C547" s="103"/>
      <c r="D547" s="103"/>
      <c r="E547" s="103"/>
      <c r="F547" s="101"/>
      <c r="G547" s="103"/>
      <c r="H547" s="103"/>
      <c r="I547" s="103"/>
      <c r="K547" s="103"/>
      <c r="L547" s="103"/>
      <c r="N547" s="103"/>
      <c r="O547" s="103"/>
      <c r="Q547" s="103"/>
      <c r="R547" s="103"/>
      <c r="T547" s="103"/>
      <c r="U547" s="103"/>
      <c r="V547" s="103"/>
      <c r="W547" s="103"/>
      <c r="X547" s="103"/>
      <c r="Z547" s="103"/>
      <c r="AA547" s="103"/>
      <c r="AC547" s="103"/>
      <c r="AD547" s="103"/>
      <c r="AF547" s="103"/>
      <c r="AG547" s="103"/>
      <c r="AI547" s="103"/>
      <c r="AJ547" s="103"/>
    </row>
    <row r="548" spans="3:36" x14ac:dyDescent="0.15">
      <c r="C548" s="103"/>
      <c r="D548" s="103"/>
      <c r="E548" s="103"/>
      <c r="F548" s="101"/>
      <c r="G548" s="103"/>
      <c r="H548" s="103"/>
      <c r="I548" s="103"/>
      <c r="K548" s="103"/>
      <c r="L548" s="103"/>
      <c r="N548" s="103"/>
      <c r="O548" s="103"/>
      <c r="Q548" s="103"/>
      <c r="R548" s="103"/>
      <c r="T548" s="103"/>
      <c r="U548" s="103"/>
      <c r="V548" s="103"/>
      <c r="W548" s="103"/>
      <c r="X548" s="103"/>
      <c r="Z548" s="103"/>
      <c r="AA548" s="103"/>
      <c r="AC548" s="103"/>
      <c r="AD548" s="103"/>
      <c r="AF548" s="103"/>
      <c r="AG548" s="103"/>
      <c r="AI548" s="103"/>
      <c r="AJ548" s="103"/>
    </row>
    <row r="549" spans="3:36" x14ac:dyDescent="0.15">
      <c r="C549" s="103"/>
      <c r="D549" s="103"/>
      <c r="E549" s="103"/>
      <c r="F549" s="101"/>
      <c r="G549" s="103"/>
      <c r="H549" s="103"/>
      <c r="I549" s="103"/>
      <c r="K549" s="103"/>
      <c r="L549" s="103"/>
      <c r="N549" s="103"/>
      <c r="O549" s="103"/>
      <c r="Q549" s="103"/>
      <c r="R549" s="103"/>
      <c r="T549" s="103"/>
      <c r="U549" s="103"/>
      <c r="V549" s="103"/>
      <c r="W549" s="103"/>
      <c r="X549" s="103"/>
      <c r="Z549" s="103"/>
      <c r="AA549" s="103"/>
      <c r="AC549" s="103"/>
      <c r="AD549" s="103"/>
      <c r="AF549" s="103"/>
      <c r="AG549" s="103"/>
      <c r="AI549" s="103"/>
      <c r="AJ549" s="103"/>
    </row>
    <row r="550" spans="3:36" x14ac:dyDescent="0.15">
      <c r="C550" s="103"/>
      <c r="D550" s="103"/>
      <c r="E550" s="103"/>
      <c r="F550" s="101"/>
      <c r="G550" s="103"/>
      <c r="H550" s="103"/>
      <c r="I550" s="103"/>
      <c r="K550" s="103"/>
      <c r="L550" s="103"/>
      <c r="N550" s="103"/>
      <c r="O550" s="103"/>
      <c r="Q550" s="103"/>
      <c r="R550" s="103"/>
      <c r="T550" s="103"/>
      <c r="U550" s="103"/>
      <c r="V550" s="103"/>
      <c r="W550" s="103"/>
      <c r="X550" s="103"/>
      <c r="Z550" s="103"/>
      <c r="AA550" s="103"/>
      <c r="AC550" s="103"/>
      <c r="AD550" s="103"/>
      <c r="AF550" s="103"/>
      <c r="AG550" s="103"/>
      <c r="AI550" s="103"/>
      <c r="AJ550" s="103"/>
    </row>
    <row r="551" spans="3:36" x14ac:dyDescent="0.15">
      <c r="C551" s="103"/>
      <c r="D551" s="103"/>
      <c r="E551" s="103"/>
      <c r="F551" s="101"/>
      <c r="G551" s="103"/>
      <c r="H551" s="103"/>
      <c r="I551" s="103"/>
      <c r="K551" s="103"/>
      <c r="L551" s="103"/>
      <c r="N551" s="103"/>
      <c r="O551" s="103"/>
      <c r="Q551" s="103"/>
      <c r="R551" s="103"/>
      <c r="T551" s="103"/>
      <c r="U551" s="103"/>
      <c r="V551" s="103"/>
      <c r="W551" s="103"/>
      <c r="X551" s="103"/>
      <c r="Z551" s="103"/>
      <c r="AA551" s="103"/>
      <c r="AC551" s="103"/>
      <c r="AD551" s="103"/>
      <c r="AF551" s="103"/>
      <c r="AG551" s="103"/>
      <c r="AI551" s="103"/>
      <c r="AJ551" s="103"/>
    </row>
    <row r="552" spans="3:36" x14ac:dyDescent="0.15">
      <c r="C552" s="103"/>
      <c r="D552" s="103"/>
      <c r="E552" s="103"/>
      <c r="F552" s="101"/>
      <c r="G552" s="103"/>
      <c r="H552" s="103"/>
      <c r="I552" s="103"/>
      <c r="K552" s="103"/>
      <c r="L552" s="103"/>
      <c r="N552" s="103"/>
      <c r="O552" s="103"/>
      <c r="Q552" s="103"/>
      <c r="R552" s="103"/>
      <c r="T552" s="103"/>
      <c r="U552" s="103"/>
      <c r="V552" s="103"/>
      <c r="W552" s="103"/>
      <c r="X552" s="103"/>
      <c r="Z552" s="103"/>
      <c r="AA552" s="103"/>
      <c r="AC552" s="103"/>
      <c r="AD552" s="103"/>
      <c r="AF552" s="103"/>
      <c r="AG552" s="103"/>
      <c r="AI552" s="103"/>
      <c r="AJ552" s="103"/>
    </row>
    <row r="553" spans="3:36" x14ac:dyDescent="0.15">
      <c r="C553" s="103"/>
      <c r="D553" s="103"/>
      <c r="E553" s="103"/>
      <c r="F553" s="101"/>
      <c r="G553" s="103"/>
      <c r="H553" s="103"/>
      <c r="I553" s="103"/>
      <c r="K553" s="103"/>
      <c r="L553" s="103"/>
      <c r="N553" s="103"/>
      <c r="O553" s="103"/>
      <c r="Q553" s="103"/>
      <c r="R553" s="103"/>
      <c r="T553" s="103"/>
      <c r="U553" s="103"/>
      <c r="V553" s="103"/>
      <c r="W553" s="103"/>
      <c r="X553" s="103"/>
      <c r="Z553" s="103"/>
      <c r="AA553" s="103"/>
      <c r="AC553" s="103"/>
      <c r="AD553" s="103"/>
      <c r="AF553" s="103"/>
      <c r="AG553" s="103"/>
      <c r="AI553" s="103"/>
      <c r="AJ553" s="103"/>
    </row>
    <row r="554" spans="3:36" x14ac:dyDescent="0.15">
      <c r="C554" s="103"/>
      <c r="D554" s="103"/>
      <c r="E554" s="103"/>
      <c r="F554" s="101"/>
      <c r="G554" s="103"/>
      <c r="H554" s="103"/>
      <c r="I554" s="103"/>
      <c r="K554" s="103"/>
      <c r="L554" s="103"/>
      <c r="N554" s="103"/>
      <c r="O554" s="103"/>
      <c r="Q554" s="103"/>
      <c r="R554" s="103"/>
      <c r="T554" s="103"/>
      <c r="U554" s="103"/>
      <c r="V554" s="103"/>
      <c r="W554" s="103"/>
      <c r="X554" s="103"/>
      <c r="Z554" s="103"/>
      <c r="AA554" s="103"/>
      <c r="AC554" s="103"/>
      <c r="AD554" s="103"/>
      <c r="AF554" s="103"/>
      <c r="AG554" s="103"/>
      <c r="AI554" s="103"/>
      <c r="AJ554" s="103"/>
    </row>
    <row r="555" spans="3:36" x14ac:dyDescent="0.15">
      <c r="C555" s="103"/>
      <c r="D555" s="103"/>
      <c r="E555" s="103"/>
      <c r="F555" s="101"/>
      <c r="G555" s="103"/>
      <c r="H555" s="103"/>
      <c r="I555" s="103"/>
      <c r="K555" s="103"/>
      <c r="L555" s="103"/>
      <c r="N555" s="103"/>
      <c r="O555" s="103"/>
      <c r="Q555" s="103"/>
      <c r="R555" s="103"/>
      <c r="T555" s="103"/>
      <c r="U555" s="103"/>
      <c r="V555" s="103"/>
      <c r="W555" s="103"/>
      <c r="X555" s="103"/>
      <c r="Z555" s="103"/>
      <c r="AA555" s="103"/>
      <c r="AC555" s="103"/>
      <c r="AD555" s="103"/>
      <c r="AF555" s="103"/>
      <c r="AG555" s="103"/>
      <c r="AI555" s="103"/>
      <c r="AJ555" s="103"/>
    </row>
    <row r="556" spans="3:36" x14ac:dyDescent="0.15">
      <c r="C556" s="103"/>
      <c r="D556" s="103"/>
      <c r="E556" s="103"/>
      <c r="F556" s="101"/>
      <c r="G556" s="103"/>
      <c r="H556" s="103"/>
      <c r="I556" s="103"/>
      <c r="K556" s="103"/>
      <c r="L556" s="103"/>
      <c r="N556" s="103"/>
      <c r="O556" s="103"/>
      <c r="Q556" s="103"/>
      <c r="R556" s="103"/>
      <c r="T556" s="103"/>
      <c r="U556" s="103"/>
      <c r="V556" s="103"/>
      <c r="W556" s="103"/>
      <c r="X556" s="103"/>
      <c r="Z556" s="103"/>
      <c r="AA556" s="103"/>
      <c r="AC556" s="103"/>
      <c r="AD556" s="103"/>
      <c r="AF556" s="103"/>
      <c r="AG556" s="103"/>
      <c r="AI556" s="103"/>
      <c r="AJ556" s="103"/>
    </row>
    <row r="557" spans="3:36" x14ac:dyDescent="0.15">
      <c r="C557" s="103"/>
      <c r="D557" s="103"/>
      <c r="E557" s="103"/>
      <c r="F557" s="101"/>
      <c r="G557" s="103"/>
      <c r="H557" s="103"/>
      <c r="I557" s="103"/>
      <c r="K557" s="103"/>
      <c r="L557" s="103"/>
      <c r="N557" s="103"/>
      <c r="O557" s="103"/>
      <c r="Q557" s="103"/>
      <c r="R557" s="103"/>
      <c r="T557" s="103"/>
      <c r="U557" s="103"/>
      <c r="V557" s="103"/>
      <c r="W557" s="103"/>
      <c r="X557" s="103"/>
      <c r="Z557" s="103"/>
      <c r="AA557" s="103"/>
      <c r="AC557" s="103"/>
      <c r="AD557" s="103"/>
      <c r="AF557" s="103"/>
      <c r="AG557" s="103"/>
      <c r="AI557" s="103"/>
      <c r="AJ557" s="103"/>
    </row>
    <row r="558" spans="3:36" x14ac:dyDescent="0.15">
      <c r="C558" s="103"/>
      <c r="D558" s="103"/>
      <c r="E558" s="103"/>
      <c r="F558" s="101"/>
      <c r="G558" s="103"/>
      <c r="H558" s="103"/>
      <c r="I558" s="103"/>
      <c r="K558" s="103"/>
      <c r="L558" s="103"/>
      <c r="N558" s="103"/>
      <c r="O558" s="103"/>
      <c r="Q558" s="103"/>
      <c r="R558" s="103"/>
      <c r="T558" s="103"/>
      <c r="U558" s="103"/>
      <c r="V558" s="103"/>
      <c r="W558" s="103"/>
      <c r="X558" s="103"/>
      <c r="Z558" s="103"/>
      <c r="AA558" s="103"/>
      <c r="AC558" s="103"/>
      <c r="AD558" s="103"/>
      <c r="AF558" s="103"/>
      <c r="AG558" s="103"/>
      <c r="AI558" s="103"/>
      <c r="AJ558" s="103"/>
    </row>
    <row r="559" spans="3:36" x14ac:dyDescent="0.15">
      <c r="C559" s="103"/>
      <c r="D559" s="103"/>
      <c r="E559" s="103"/>
      <c r="F559" s="101"/>
      <c r="G559" s="103"/>
      <c r="H559" s="103"/>
      <c r="I559" s="103"/>
      <c r="K559" s="103"/>
      <c r="L559" s="103"/>
      <c r="N559" s="103"/>
      <c r="O559" s="103"/>
      <c r="Q559" s="103"/>
      <c r="R559" s="103"/>
      <c r="T559" s="103"/>
      <c r="U559" s="103"/>
      <c r="V559" s="103"/>
      <c r="W559" s="103"/>
      <c r="X559" s="103"/>
      <c r="Z559" s="103"/>
      <c r="AA559" s="103"/>
      <c r="AC559" s="103"/>
      <c r="AD559" s="103"/>
      <c r="AF559" s="103"/>
      <c r="AG559" s="103"/>
      <c r="AI559" s="103"/>
      <c r="AJ559" s="103"/>
    </row>
    <row r="560" spans="3:36" x14ac:dyDescent="0.15">
      <c r="C560" s="103"/>
      <c r="D560" s="103"/>
      <c r="E560" s="103"/>
      <c r="F560" s="101"/>
      <c r="G560" s="103"/>
      <c r="H560" s="103"/>
      <c r="I560" s="103"/>
      <c r="K560" s="103"/>
      <c r="L560" s="103"/>
      <c r="N560" s="103"/>
      <c r="O560" s="103"/>
      <c r="Q560" s="103"/>
      <c r="R560" s="103"/>
      <c r="T560" s="103"/>
      <c r="U560" s="103"/>
      <c r="V560" s="103"/>
      <c r="W560" s="103"/>
      <c r="X560" s="103"/>
      <c r="Z560" s="103"/>
      <c r="AA560" s="103"/>
      <c r="AC560" s="103"/>
      <c r="AD560" s="103"/>
      <c r="AF560" s="103"/>
      <c r="AG560" s="103"/>
      <c r="AI560" s="103"/>
      <c r="AJ560" s="103"/>
    </row>
    <row r="561" spans="3:36" x14ac:dyDescent="0.15">
      <c r="C561" s="103"/>
      <c r="D561" s="103"/>
      <c r="E561" s="103"/>
      <c r="F561" s="101"/>
      <c r="G561" s="103"/>
      <c r="H561" s="103"/>
      <c r="I561" s="103"/>
      <c r="K561" s="103"/>
      <c r="L561" s="103"/>
      <c r="N561" s="103"/>
      <c r="O561" s="103"/>
      <c r="Q561" s="103"/>
      <c r="R561" s="103"/>
      <c r="T561" s="103"/>
      <c r="U561" s="103"/>
      <c r="V561" s="103"/>
      <c r="W561" s="103"/>
      <c r="X561" s="103"/>
      <c r="Z561" s="103"/>
      <c r="AA561" s="103"/>
      <c r="AC561" s="103"/>
      <c r="AD561" s="103"/>
      <c r="AF561" s="103"/>
      <c r="AG561" s="103"/>
      <c r="AI561" s="103"/>
      <c r="AJ561" s="103"/>
    </row>
    <row r="562" spans="3:36" x14ac:dyDescent="0.15">
      <c r="C562" s="103"/>
      <c r="D562" s="103"/>
      <c r="E562" s="103"/>
      <c r="F562" s="101"/>
      <c r="G562" s="103"/>
      <c r="H562" s="103"/>
      <c r="I562" s="103"/>
      <c r="K562" s="103"/>
      <c r="L562" s="103"/>
      <c r="N562" s="103"/>
      <c r="O562" s="103"/>
      <c r="Q562" s="103"/>
      <c r="R562" s="103"/>
      <c r="T562" s="103"/>
      <c r="U562" s="103"/>
      <c r="V562" s="103"/>
      <c r="W562" s="103"/>
      <c r="X562" s="103"/>
      <c r="Z562" s="103"/>
      <c r="AA562" s="103"/>
      <c r="AC562" s="103"/>
      <c r="AD562" s="103"/>
      <c r="AF562" s="103"/>
      <c r="AG562" s="103"/>
      <c r="AI562" s="103"/>
      <c r="AJ562" s="103"/>
    </row>
    <row r="563" spans="3:36" x14ac:dyDescent="0.15">
      <c r="C563" s="103"/>
      <c r="D563" s="103"/>
      <c r="E563" s="103"/>
      <c r="F563" s="101"/>
      <c r="G563" s="103"/>
      <c r="H563" s="103"/>
      <c r="I563" s="103"/>
      <c r="K563" s="103"/>
      <c r="L563" s="103"/>
      <c r="N563" s="103"/>
      <c r="O563" s="103"/>
      <c r="Q563" s="103"/>
      <c r="R563" s="103"/>
      <c r="T563" s="103"/>
      <c r="U563" s="103"/>
      <c r="V563" s="103"/>
      <c r="W563" s="103"/>
      <c r="X563" s="103"/>
      <c r="Z563" s="103"/>
      <c r="AA563" s="103"/>
      <c r="AC563" s="103"/>
      <c r="AD563" s="103"/>
      <c r="AF563" s="103"/>
      <c r="AG563" s="103"/>
      <c r="AI563" s="103"/>
      <c r="AJ563" s="103"/>
    </row>
    <row r="564" spans="3:36" x14ac:dyDescent="0.15">
      <c r="C564" s="103"/>
      <c r="D564" s="103"/>
      <c r="E564" s="103"/>
      <c r="F564" s="101"/>
      <c r="G564" s="103"/>
      <c r="H564" s="103"/>
      <c r="I564" s="103"/>
      <c r="K564" s="103"/>
      <c r="L564" s="103"/>
      <c r="N564" s="103"/>
      <c r="O564" s="103"/>
      <c r="Q564" s="103"/>
      <c r="R564" s="103"/>
      <c r="T564" s="103"/>
      <c r="U564" s="103"/>
      <c r="V564" s="103"/>
      <c r="W564" s="103"/>
      <c r="X564" s="103"/>
      <c r="Z564" s="103"/>
      <c r="AA564" s="103"/>
      <c r="AC564" s="103"/>
      <c r="AD564" s="103"/>
      <c r="AF564" s="103"/>
      <c r="AG564" s="103"/>
      <c r="AI564" s="103"/>
      <c r="AJ564" s="103"/>
    </row>
    <row r="565" spans="3:36" x14ac:dyDescent="0.15">
      <c r="C565" s="103"/>
      <c r="D565" s="103"/>
      <c r="E565" s="103"/>
      <c r="F565" s="101"/>
      <c r="G565" s="103"/>
      <c r="H565" s="103"/>
      <c r="I565" s="103"/>
      <c r="K565" s="103"/>
      <c r="L565" s="103"/>
      <c r="N565" s="103"/>
      <c r="O565" s="103"/>
      <c r="Q565" s="103"/>
      <c r="R565" s="103"/>
      <c r="T565" s="103"/>
      <c r="U565" s="103"/>
      <c r="V565" s="103"/>
      <c r="W565" s="103"/>
      <c r="X565" s="103"/>
      <c r="Z565" s="103"/>
      <c r="AA565" s="103"/>
      <c r="AC565" s="103"/>
      <c r="AD565" s="103"/>
      <c r="AF565" s="103"/>
      <c r="AG565" s="103"/>
      <c r="AI565" s="103"/>
      <c r="AJ565" s="103"/>
    </row>
    <row r="566" spans="3:36" x14ac:dyDescent="0.15">
      <c r="C566" s="103"/>
      <c r="D566" s="103"/>
      <c r="E566" s="103"/>
      <c r="F566" s="101"/>
      <c r="G566" s="103"/>
      <c r="H566" s="103"/>
      <c r="I566" s="103"/>
      <c r="K566" s="103"/>
      <c r="L566" s="103"/>
      <c r="N566" s="103"/>
      <c r="O566" s="103"/>
      <c r="Q566" s="103"/>
      <c r="R566" s="103"/>
      <c r="T566" s="103"/>
      <c r="U566" s="103"/>
      <c r="V566" s="103"/>
      <c r="W566" s="103"/>
      <c r="X566" s="103"/>
      <c r="Z566" s="103"/>
      <c r="AA566" s="103"/>
      <c r="AC566" s="103"/>
      <c r="AD566" s="103"/>
      <c r="AF566" s="103"/>
      <c r="AG566" s="103"/>
      <c r="AI566" s="103"/>
      <c r="AJ566" s="103"/>
    </row>
    <row r="567" spans="3:36" x14ac:dyDescent="0.15">
      <c r="C567" s="103"/>
      <c r="D567" s="103"/>
      <c r="E567" s="103"/>
      <c r="F567" s="101"/>
      <c r="G567" s="103"/>
      <c r="H567" s="103"/>
      <c r="I567" s="103"/>
      <c r="K567" s="103"/>
      <c r="L567" s="103"/>
      <c r="N567" s="103"/>
      <c r="O567" s="103"/>
      <c r="Q567" s="103"/>
      <c r="R567" s="103"/>
      <c r="T567" s="103"/>
      <c r="U567" s="103"/>
      <c r="V567" s="103"/>
      <c r="W567" s="103"/>
      <c r="X567" s="103"/>
      <c r="Z567" s="103"/>
      <c r="AA567" s="103"/>
      <c r="AC567" s="103"/>
      <c r="AD567" s="103"/>
      <c r="AF567" s="103"/>
      <c r="AG567" s="103"/>
      <c r="AI567" s="103"/>
      <c r="AJ567" s="103"/>
    </row>
    <row r="568" spans="3:36" x14ac:dyDescent="0.15">
      <c r="C568" s="103"/>
      <c r="D568" s="103"/>
      <c r="E568" s="103"/>
      <c r="F568" s="101"/>
      <c r="G568" s="103"/>
      <c r="H568" s="103"/>
      <c r="I568" s="103"/>
      <c r="K568" s="103"/>
      <c r="L568" s="103"/>
      <c r="N568" s="103"/>
      <c r="O568" s="103"/>
      <c r="Q568" s="103"/>
      <c r="R568" s="103"/>
      <c r="T568" s="103"/>
      <c r="U568" s="103"/>
      <c r="V568" s="103"/>
      <c r="W568" s="103"/>
      <c r="X568" s="103"/>
      <c r="Z568" s="103"/>
      <c r="AA568" s="103"/>
      <c r="AC568" s="103"/>
      <c r="AD568" s="103"/>
      <c r="AF568" s="103"/>
      <c r="AG568" s="103"/>
      <c r="AI568" s="103"/>
      <c r="AJ568" s="103"/>
    </row>
    <row r="569" spans="3:36" x14ac:dyDescent="0.15">
      <c r="C569" s="103"/>
      <c r="D569" s="103"/>
      <c r="E569" s="103"/>
      <c r="F569" s="101"/>
      <c r="G569" s="103"/>
      <c r="H569" s="103"/>
      <c r="I569" s="103"/>
      <c r="K569" s="103"/>
      <c r="L569" s="103"/>
      <c r="N569" s="103"/>
      <c r="O569" s="103"/>
      <c r="Q569" s="103"/>
      <c r="R569" s="103"/>
      <c r="T569" s="103"/>
      <c r="U569" s="103"/>
      <c r="V569" s="103"/>
      <c r="W569" s="103"/>
      <c r="X569" s="103"/>
      <c r="Z569" s="103"/>
      <c r="AA569" s="103"/>
      <c r="AC569" s="103"/>
      <c r="AD569" s="103"/>
      <c r="AF569" s="103"/>
      <c r="AG569" s="103"/>
      <c r="AI569" s="103"/>
      <c r="AJ569" s="103"/>
    </row>
    <row r="570" spans="3:36" x14ac:dyDescent="0.15">
      <c r="C570" s="103"/>
      <c r="D570" s="103"/>
      <c r="E570" s="103"/>
      <c r="F570" s="101"/>
      <c r="G570" s="103"/>
      <c r="H570" s="103"/>
      <c r="I570" s="103"/>
      <c r="K570" s="103"/>
      <c r="L570" s="103"/>
      <c r="N570" s="103"/>
      <c r="O570" s="103"/>
      <c r="Q570" s="103"/>
      <c r="R570" s="103"/>
      <c r="T570" s="103"/>
      <c r="U570" s="103"/>
      <c r="V570" s="103"/>
      <c r="W570" s="103"/>
      <c r="X570" s="103"/>
      <c r="Z570" s="103"/>
      <c r="AA570" s="103"/>
      <c r="AC570" s="103"/>
      <c r="AD570" s="103"/>
      <c r="AF570" s="103"/>
      <c r="AG570" s="103"/>
      <c r="AI570" s="103"/>
      <c r="AJ570" s="103"/>
    </row>
    <row r="571" spans="3:36" x14ac:dyDescent="0.15">
      <c r="C571" s="103"/>
      <c r="D571" s="103"/>
      <c r="E571" s="103"/>
      <c r="F571" s="101"/>
      <c r="G571" s="103"/>
      <c r="H571" s="103"/>
      <c r="I571" s="103"/>
      <c r="K571" s="103"/>
      <c r="L571" s="103"/>
      <c r="N571" s="103"/>
      <c r="O571" s="103"/>
      <c r="Q571" s="103"/>
      <c r="R571" s="103"/>
      <c r="T571" s="103"/>
      <c r="U571" s="103"/>
      <c r="V571" s="103"/>
      <c r="W571" s="103"/>
      <c r="X571" s="103"/>
      <c r="Z571" s="103"/>
      <c r="AA571" s="103"/>
      <c r="AC571" s="103"/>
      <c r="AD571" s="103"/>
      <c r="AF571" s="103"/>
      <c r="AG571" s="103"/>
      <c r="AI571" s="103"/>
      <c r="AJ571" s="103"/>
    </row>
    <row r="572" spans="3:36" x14ac:dyDescent="0.15">
      <c r="C572" s="103"/>
      <c r="D572" s="103"/>
      <c r="E572" s="103"/>
      <c r="F572" s="101"/>
      <c r="G572" s="103"/>
      <c r="H572" s="103"/>
      <c r="I572" s="103"/>
      <c r="K572" s="103"/>
      <c r="L572" s="103"/>
      <c r="N572" s="103"/>
      <c r="O572" s="103"/>
      <c r="Q572" s="103"/>
      <c r="R572" s="103"/>
      <c r="T572" s="103"/>
      <c r="U572" s="103"/>
      <c r="V572" s="103"/>
      <c r="W572" s="103"/>
      <c r="X572" s="103"/>
      <c r="Z572" s="103"/>
      <c r="AA572" s="103"/>
      <c r="AC572" s="103"/>
      <c r="AD572" s="103"/>
      <c r="AF572" s="103"/>
      <c r="AG572" s="103"/>
      <c r="AI572" s="103"/>
      <c r="AJ572" s="103"/>
    </row>
    <row r="573" spans="3:36" x14ac:dyDescent="0.15">
      <c r="C573" s="103"/>
      <c r="D573" s="103"/>
      <c r="E573" s="103"/>
      <c r="F573" s="101"/>
      <c r="G573" s="103"/>
      <c r="H573" s="103"/>
      <c r="I573" s="103"/>
      <c r="K573" s="103"/>
      <c r="L573" s="103"/>
      <c r="N573" s="103"/>
      <c r="O573" s="103"/>
      <c r="Q573" s="103"/>
      <c r="R573" s="103"/>
      <c r="T573" s="103"/>
      <c r="U573" s="103"/>
      <c r="V573" s="103"/>
      <c r="W573" s="103"/>
      <c r="X573" s="103"/>
      <c r="Z573" s="103"/>
      <c r="AA573" s="103"/>
      <c r="AC573" s="103"/>
      <c r="AD573" s="103"/>
      <c r="AF573" s="103"/>
      <c r="AG573" s="103"/>
      <c r="AI573" s="103"/>
      <c r="AJ573" s="103"/>
    </row>
    <row r="574" spans="3:36" x14ac:dyDescent="0.15">
      <c r="C574" s="103"/>
      <c r="D574" s="103"/>
      <c r="E574" s="103"/>
      <c r="F574" s="101"/>
      <c r="G574" s="103"/>
      <c r="H574" s="103"/>
      <c r="I574" s="103"/>
      <c r="K574" s="103"/>
      <c r="L574" s="103"/>
      <c r="N574" s="103"/>
      <c r="O574" s="103"/>
      <c r="Q574" s="103"/>
      <c r="R574" s="103"/>
      <c r="T574" s="103"/>
      <c r="U574" s="103"/>
      <c r="V574" s="103"/>
      <c r="W574" s="103"/>
      <c r="X574" s="103"/>
      <c r="Z574" s="103"/>
      <c r="AA574" s="103"/>
      <c r="AC574" s="103"/>
      <c r="AD574" s="103"/>
      <c r="AF574" s="103"/>
      <c r="AG574" s="103"/>
      <c r="AI574" s="103"/>
      <c r="AJ574" s="103"/>
    </row>
    <row r="575" spans="3:36" x14ac:dyDescent="0.15">
      <c r="C575" s="103"/>
      <c r="D575" s="103"/>
      <c r="E575" s="103"/>
      <c r="F575" s="101"/>
      <c r="G575" s="103"/>
      <c r="H575" s="103"/>
      <c r="I575" s="103"/>
      <c r="K575" s="103"/>
      <c r="L575" s="103"/>
      <c r="N575" s="103"/>
      <c r="O575" s="103"/>
      <c r="Q575" s="103"/>
      <c r="R575" s="103"/>
      <c r="T575" s="103"/>
      <c r="U575" s="103"/>
      <c r="V575" s="103"/>
      <c r="W575" s="103"/>
      <c r="X575" s="103"/>
      <c r="Z575" s="103"/>
      <c r="AA575" s="103"/>
      <c r="AC575" s="103"/>
      <c r="AD575" s="103"/>
      <c r="AF575" s="103"/>
      <c r="AG575" s="103"/>
      <c r="AI575" s="103"/>
      <c r="AJ575" s="103"/>
    </row>
    <row r="576" spans="3:36" x14ac:dyDescent="0.15">
      <c r="C576" s="103"/>
      <c r="D576" s="103"/>
      <c r="E576" s="103"/>
      <c r="F576" s="101"/>
      <c r="G576" s="103"/>
      <c r="H576" s="103"/>
      <c r="I576" s="103"/>
      <c r="K576" s="103"/>
      <c r="L576" s="103"/>
      <c r="N576" s="103"/>
      <c r="O576" s="103"/>
      <c r="Q576" s="103"/>
      <c r="R576" s="103"/>
      <c r="T576" s="103"/>
      <c r="U576" s="103"/>
      <c r="V576" s="103"/>
      <c r="W576" s="103"/>
      <c r="X576" s="103"/>
      <c r="Z576" s="103"/>
      <c r="AA576" s="103"/>
      <c r="AC576" s="103"/>
      <c r="AD576" s="103"/>
      <c r="AF576" s="103"/>
      <c r="AG576" s="103"/>
      <c r="AI576" s="103"/>
      <c r="AJ576" s="103"/>
    </row>
    <row r="577" spans="3:36" x14ac:dyDescent="0.15">
      <c r="C577" s="103"/>
      <c r="D577" s="103"/>
      <c r="E577" s="103"/>
      <c r="F577" s="101"/>
      <c r="G577" s="103"/>
      <c r="H577" s="103"/>
      <c r="I577" s="103"/>
      <c r="K577" s="103"/>
      <c r="L577" s="103"/>
      <c r="N577" s="103"/>
      <c r="O577" s="103"/>
      <c r="Q577" s="103"/>
      <c r="R577" s="103"/>
      <c r="T577" s="103"/>
      <c r="U577" s="103"/>
      <c r="V577" s="103"/>
      <c r="W577" s="103"/>
      <c r="X577" s="103"/>
      <c r="Z577" s="103"/>
      <c r="AA577" s="103"/>
      <c r="AC577" s="103"/>
      <c r="AD577" s="103"/>
      <c r="AF577" s="103"/>
      <c r="AG577" s="103"/>
      <c r="AI577" s="103"/>
      <c r="AJ577" s="103"/>
    </row>
    <row r="578" spans="3:36" x14ac:dyDescent="0.15">
      <c r="C578" s="103"/>
      <c r="D578" s="103"/>
      <c r="E578" s="103"/>
      <c r="F578" s="101"/>
      <c r="G578" s="103"/>
      <c r="H578" s="103"/>
      <c r="I578" s="103"/>
      <c r="K578" s="103"/>
      <c r="L578" s="103"/>
      <c r="N578" s="103"/>
      <c r="O578" s="103"/>
      <c r="Q578" s="103"/>
      <c r="R578" s="103"/>
      <c r="T578" s="103"/>
      <c r="U578" s="103"/>
      <c r="V578" s="103"/>
      <c r="W578" s="103"/>
      <c r="X578" s="103"/>
      <c r="Z578" s="103"/>
      <c r="AA578" s="103"/>
      <c r="AC578" s="103"/>
      <c r="AD578" s="103"/>
      <c r="AF578" s="103"/>
      <c r="AG578" s="103"/>
      <c r="AI578" s="103"/>
      <c r="AJ578" s="103"/>
    </row>
    <row r="579" spans="3:36" x14ac:dyDescent="0.15">
      <c r="C579" s="103"/>
      <c r="D579" s="103"/>
      <c r="E579" s="103"/>
      <c r="F579" s="101"/>
      <c r="G579" s="103"/>
      <c r="H579" s="103"/>
      <c r="I579" s="103"/>
      <c r="K579" s="103"/>
      <c r="L579" s="103"/>
      <c r="N579" s="103"/>
      <c r="O579" s="103"/>
      <c r="Q579" s="103"/>
      <c r="R579" s="103"/>
      <c r="T579" s="103"/>
      <c r="U579" s="103"/>
      <c r="V579" s="103"/>
      <c r="W579" s="103"/>
      <c r="X579" s="103"/>
      <c r="Z579" s="103"/>
      <c r="AA579" s="103"/>
      <c r="AC579" s="103"/>
      <c r="AD579" s="103"/>
      <c r="AF579" s="103"/>
      <c r="AG579" s="103"/>
      <c r="AI579" s="103"/>
      <c r="AJ579" s="103"/>
    </row>
    <row r="580" spans="3:36" x14ac:dyDescent="0.15">
      <c r="C580" s="103"/>
      <c r="D580" s="103"/>
      <c r="E580" s="103"/>
      <c r="F580" s="101"/>
      <c r="G580" s="103"/>
      <c r="H580" s="103"/>
      <c r="I580" s="103"/>
      <c r="K580" s="103"/>
      <c r="L580" s="103"/>
      <c r="N580" s="103"/>
      <c r="O580" s="103"/>
      <c r="Q580" s="103"/>
      <c r="R580" s="103"/>
      <c r="T580" s="103"/>
      <c r="U580" s="103"/>
      <c r="V580" s="103"/>
      <c r="W580" s="103"/>
      <c r="X580" s="103"/>
      <c r="Z580" s="103"/>
      <c r="AA580" s="103"/>
      <c r="AC580" s="103"/>
      <c r="AD580" s="103"/>
      <c r="AF580" s="103"/>
      <c r="AG580" s="103"/>
      <c r="AI580" s="103"/>
      <c r="AJ580" s="103"/>
    </row>
    <row r="581" spans="3:36" x14ac:dyDescent="0.15">
      <c r="C581" s="103"/>
      <c r="D581" s="103"/>
      <c r="E581" s="103"/>
      <c r="F581" s="101"/>
      <c r="G581" s="103"/>
      <c r="H581" s="103"/>
      <c r="I581" s="103"/>
      <c r="K581" s="103"/>
      <c r="L581" s="103"/>
      <c r="N581" s="103"/>
      <c r="O581" s="103"/>
      <c r="Q581" s="103"/>
      <c r="R581" s="103"/>
      <c r="T581" s="103"/>
      <c r="U581" s="103"/>
      <c r="V581" s="103"/>
      <c r="W581" s="103"/>
      <c r="X581" s="103"/>
      <c r="Z581" s="103"/>
      <c r="AA581" s="103"/>
      <c r="AC581" s="103"/>
      <c r="AD581" s="103"/>
      <c r="AF581" s="103"/>
      <c r="AG581" s="103"/>
      <c r="AI581" s="103"/>
      <c r="AJ581" s="103"/>
    </row>
    <row r="582" spans="3:36" x14ac:dyDescent="0.15">
      <c r="C582" s="103"/>
      <c r="D582" s="103"/>
      <c r="E582" s="103"/>
      <c r="F582" s="101"/>
      <c r="G582" s="103"/>
      <c r="H582" s="103"/>
      <c r="I582" s="103"/>
      <c r="K582" s="103"/>
      <c r="L582" s="103"/>
      <c r="N582" s="103"/>
      <c r="O582" s="103"/>
      <c r="Q582" s="103"/>
      <c r="R582" s="103"/>
      <c r="T582" s="103"/>
      <c r="U582" s="103"/>
      <c r="V582" s="103"/>
      <c r="W582" s="103"/>
      <c r="X582" s="103"/>
      <c r="Z582" s="103"/>
      <c r="AA582" s="103"/>
      <c r="AC582" s="103"/>
      <c r="AD582" s="103"/>
      <c r="AF582" s="103"/>
      <c r="AG582" s="103"/>
      <c r="AI582" s="103"/>
      <c r="AJ582" s="103"/>
    </row>
    <row r="583" spans="3:36" x14ac:dyDescent="0.15">
      <c r="C583" s="103"/>
      <c r="D583" s="103"/>
      <c r="E583" s="103"/>
      <c r="F583" s="101"/>
      <c r="G583" s="103"/>
      <c r="H583" s="103"/>
      <c r="I583" s="103"/>
      <c r="K583" s="103"/>
      <c r="L583" s="103"/>
      <c r="N583" s="103"/>
      <c r="O583" s="103"/>
      <c r="Q583" s="103"/>
      <c r="R583" s="103"/>
      <c r="T583" s="103"/>
      <c r="U583" s="103"/>
      <c r="V583" s="103"/>
      <c r="W583" s="103"/>
      <c r="X583" s="103"/>
      <c r="Z583" s="103"/>
      <c r="AA583" s="103"/>
      <c r="AC583" s="103"/>
      <c r="AD583" s="103"/>
      <c r="AF583" s="103"/>
      <c r="AG583" s="103"/>
      <c r="AI583" s="103"/>
      <c r="AJ583" s="103"/>
    </row>
    <row r="584" spans="3:36" x14ac:dyDescent="0.15">
      <c r="C584" s="103"/>
      <c r="D584" s="103"/>
      <c r="E584" s="103"/>
      <c r="F584" s="101"/>
      <c r="G584" s="103"/>
      <c r="H584" s="103"/>
      <c r="I584" s="103"/>
      <c r="K584" s="103"/>
      <c r="L584" s="103"/>
      <c r="N584" s="103"/>
      <c r="O584" s="103"/>
      <c r="Q584" s="103"/>
      <c r="R584" s="103"/>
      <c r="T584" s="103"/>
      <c r="U584" s="103"/>
      <c r="V584" s="103"/>
      <c r="W584" s="103"/>
      <c r="X584" s="103"/>
      <c r="Z584" s="103"/>
      <c r="AA584" s="103"/>
      <c r="AC584" s="103"/>
      <c r="AD584" s="103"/>
      <c r="AF584" s="103"/>
      <c r="AG584" s="103"/>
      <c r="AI584" s="103"/>
      <c r="AJ584" s="103"/>
    </row>
    <row r="585" spans="3:36" x14ac:dyDescent="0.15">
      <c r="C585" s="103"/>
      <c r="D585" s="103"/>
      <c r="E585" s="103"/>
      <c r="F585" s="101"/>
      <c r="G585" s="103"/>
      <c r="H585" s="103"/>
      <c r="I585" s="103"/>
      <c r="K585" s="103"/>
      <c r="L585" s="103"/>
      <c r="N585" s="103"/>
      <c r="O585" s="103"/>
      <c r="Q585" s="103"/>
      <c r="R585" s="103"/>
      <c r="T585" s="103"/>
      <c r="U585" s="103"/>
      <c r="V585" s="103"/>
      <c r="W585" s="103"/>
      <c r="X585" s="103"/>
      <c r="Z585" s="103"/>
      <c r="AA585" s="103"/>
      <c r="AC585" s="103"/>
      <c r="AD585" s="103"/>
      <c r="AF585" s="103"/>
      <c r="AG585" s="103"/>
      <c r="AI585" s="103"/>
      <c r="AJ585" s="103"/>
    </row>
    <row r="586" spans="3:36" x14ac:dyDescent="0.15">
      <c r="C586" s="103"/>
      <c r="D586" s="103"/>
      <c r="E586" s="103"/>
      <c r="F586" s="101"/>
      <c r="G586" s="103"/>
      <c r="H586" s="103"/>
      <c r="I586" s="103"/>
      <c r="K586" s="103"/>
      <c r="L586" s="103"/>
      <c r="N586" s="103"/>
      <c r="O586" s="103"/>
      <c r="Q586" s="103"/>
      <c r="R586" s="103"/>
      <c r="T586" s="103"/>
      <c r="U586" s="103"/>
      <c r="V586" s="103"/>
      <c r="W586" s="103"/>
      <c r="X586" s="103"/>
      <c r="Z586" s="103"/>
      <c r="AA586" s="103"/>
      <c r="AC586" s="103"/>
      <c r="AD586" s="103"/>
      <c r="AF586" s="103"/>
      <c r="AG586" s="103"/>
      <c r="AI586" s="103"/>
      <c r="AJ586" s="103"/>
    </row>
    <row r="587" spans="3:36" x14ac:dyDescent="0.15">
      <c r="C587" s="103"/>
      <c r="D587" s="103"/>
      <c r="E587" s="103"/>
      <c r="F587" s="101"/>
      <c r="G587" s="103"/>
      <c r="H587" s="103"/>
      <c r="I587" s="103"/>
      <c r="K587" s="103"/>
      <c r="L587" s="103"/>
      <c r="N587" s="103"/>
      <c r="O587" s="103"/>
      <c r="Q587" s="103"/>
      <c r="R587" s="103"/>
      <c r="T587" s="103"/>
      <c r="U587" s="103"/>
      <c r="V587" s="103"/>
      <c r="W587" s="103"/>
      <c r="X587" s="103"/>
      <c r="Z587" s="103"/>
      <c r="AA587" s="103"/>
      <c r="AC587" s="103"/>
      <c r="AD587" s="103"/>
      <c r="AF587" s="103"/>
      <c r="AG587" s="103"/>
      <c r="AI587" s="103"/>
      <c r="AJ587" s="103"/>
    </row>
    <row r="588" spans="3:36" x14ac:dyDescent="0.15">
      <c r="C588" s="103"/>
      <c r="D588" s="103"/>
      <c r="E588" s="103"/>
      <c r="F588" s="101"/>
      <c r="G588" s="103"/>
      <c r="H588" s="103"/>
      <c r="I588" s="103"/>
      <c r="K588" s="103"/>
      <c r="L588" s="103"/>
      <c r="N588" s="103"/>
      <c r="O588" s="103"/>
      <c r="Q588" s="103"/>
      <c r="R588" s="103"/>
      <c r="T588" s="103"/>
      <c r="U588" s="103"/>
      <c r="V588" s="103"/>
      <c r="W588" s="103"/>
      <c r="X588" s="103"/>
      <c r="Z588" s="103"/>
      <c r="AA588" s="103"/>
      <c r="AC588" s="103"/>
      <c r="AD588" s="103"/>
      <c r="AF588" s="103"/>
      <c r="AG588" s="103"/>
      <c r="AI588" s="103"/>
      <c r="AJ588" s="103"/>
    </row>
    <row r="589" spans="3:36" x14ac:dyDescent="0.15">
      <c r="C589" s="103"/>
      <c r="D589" s="103"/>
      <c r="E589" s="103"/>
      <c r="F589" s="101"/>
      <c r="G589" s="103"/>
      <c r="H589" s="103"/>
      <c r="I589" s="103"/>
      <c r="K589" s="103"/>
      <c r="L589" s="103"/>
      <c r="N589" s="103"/>
      <c r="O589" s="103"/>
      <c r="Q589" s="103"/>
      <c r="R589" s="103"/>
      <c r="T589" s="103"/>
      <c r="U589" s="103"/>
      <c r="V589" s="103"/>
      <c r="W589" s="103"/>
      <c r="X589" s="103"/>
      <c r="Z589" s="103"/>
      <c r="AA589" s="103"/>
      <c r="AC589" s="103"/>
      <c r="AD589" s="103"/>
      <c r="AF589" s="103"/>
      <c r="AG589" s="103"/>
      <c r="AI589" s="103"/>
      <c r="AJ589" s="103"/>
    </row>
    <row r="590" spans="3:36" x14ac:dyDescent="0.15">
      <c r="C590" s="103"/>
      <c r="D590" s="103"/>
      <c r="E590" s="103"/>
      <c r="F590" s="101"/>
      <c r="G590" s="103"/>
      <c r="H590" s="103"/>
      <c r="I590" s="103"/>
      <c r="K590" s="103"/>
      <c r="L590" s="103"/>
      <c r="N590" s="103"/>
      <c r="O590" s="103"/>
      <c r="Q590" s="103"/>
      <c r="R590" s="103"/>
      <c r="T590" s="103"/>
      <c r="U590" s="103"/>
      <c r="V590" s="103"/>
      <c r="W590" s="103"/>
      <c r="X590" s="103"/>
      <c r="Z590" s="103"/>
      <c r="AA590" s="103"/>
      <c r="AC590" s="103"/>
      <c r="AD590" s="103"/>
      <c r="AF590" s="103"/>
      <c r="AG590" s="103"/>
      <c r="AI590" s="103"/>
      <c r="AJ590" s="103"/>
    </row>
    <row r="591" spans="3:36" x14ac:dyDescent="0.15">
      <c r="C591" s="103"/>
      <c r="D591" s="103"/>
      <c r="E591" s="103"/>
      <c r="F591" s="101"/>
      <c r="G591" s="103"/>
      <c r="H591" s="103"/>
      <c r="I591" s="103"/>
      <c r="K591" s="103"/>
      <c r="L591" s="103"/>
      <c r="N591" s="103"/>
      <c r="O591" s="103"/>
      <c r="Q591" s="103"/>
      <c r="R591" s="103"/>
      <c r="T591" s="103"/>
      <c r="U591" s="103"/>
      <c r="V591" s="103"/>
      <c r="W591" s="103"/>
      <c r="X591" s="103"/>
      <c r="Z591" s="103"/>
      <c r="AA591" s="103"/>
      <c r="AC591" s="103"/>
      <c r="AD591" s="103"/>
      <c r="AF591" s="103"/>
      <c r="AG591" s="103"/>
      <c r="AI591" s="103"/>
      <c r="AJ591" s="103"/>
    </row>
    <row r="592" spans="3:36" x14ac:dyDescent="0.15">
      <c r="C592" s="103"/>
      <c r="D592" s="103"/>
      <c r="E592" s="103"/>
      <c r="F592" s="101"/>
      <c r="G592" s="103"/>
      <c r="H592" s="103"/>
      <c r="I592" s="103"/>
      <c r="K592" s="103"/>
      <c r="L592" s="103"/>
      <c r="N592" s="103"/>
      <c r="O592" s="103"/>
      <c r="Q592" s="103"/>
      <c r="R592" s="103"/>
      <c r="T592" s="103"/>
      <c r="U592" s="103"/>
      <c r="V592" s="103"/>
      <c r="W592" s="103"/>
      <c r="X592" s="103"/>
      <c r="Z592" s="103"/>
      <c r="AA592" s="103"/>
      <c r="AC592" s="103"/>
      <c r="AD592" s="103"/>
      <c r="AF592" s="103"/>
      <c r="AG592" s="103"/>
      <c r="AI592" s="103"/>
      <c r="AJ592" s="103"/>
    </row>
    <row r="593" spans="3:36" x14ac:dyDescent="0.15">
      <c r="C593" s="103"/>
      <c r="D593" s="103"/>
      <c r="E593" s="103"/>
      <c r="F593" s="101"/>
      <c r="G593" s="103"/>
      <c r="H593" s="103"/>
      <c r="I593" s="103"/>
      <c r="K593" s="103"/>
      <c r="L593" s="103"/>
      <c r="N593" s="103"/>
      <c r="O593" s="103"/>
      <c r="Q593" s="103"/>
      <c r="R593" s="103"/>
      <c r="T593" s="103"/>
      <c r="U593" s="103"/>
      <c r="V593" s="103"/>
      <c r="W593" s="103"/>
      <c r="X593" s="103"/>
      <c r="Z593" s="103"/>
      <c r="AA593" s="103"/>
      <c r="AC593" s="103"/>
      <c r="AD593" s="103"/>
      <c r="AF593" s="103"/>
      <c r="AG593" s="103"/>
      <c r="AI593" s="103"/>
      <c r="AJ593" s="103"/>
    </row>
    <row r="594" spans="3:36" x14ac:dyDescent="0.15">
      <c r="C594" s="103"/>
      <c r="D594" s="103"/>
      <c r="E594" s="103"/>
      <c r="F594" s="101"/>
      <c r="G594" s="103"/>
      <c r="H594" s="103"/>
      <c r="I594" s="103"/>
      <c r="K594" s="103"/>
      <c r="L594" s="103"/>
      <c r="N594" s="103"/>
      <c r="O594" s="103"/>
      <c r="Q594" s="103"/>
      <c r="R594" s="103"/>
      <c r="T594" s="103"/>
      <c r="U594" s="103"/>
      <c r="V594" s="103"/>
      <c r="W594" s="103"/>
      <c r="X594" s="103"/>
      <c r="Z594" s="103"/>
      <c r="AA594" s="103"/>
      <c r="AC594" s="103"/>
      <c r="AD594" s="103"/>
      <c r="AF594" s="103"/>
      <c r="AG594" s="103"/>
      <c r="AI594" s="103"/>
      <c r="AJ594" s="103"/>
    </row>
    <row r="595" spans="3:36" x14ac:dyDescent="0.15">
      <c r="C595" s="103"/>
      <c r="D595" s="103"/>
      <c r="E595" s="103"/>
      <c r="F595" s="101"/>
      <c r="G595" s="103"/>
      <c r="H595" s="103"/>
      <c r="I595" s="103"/>
      <c r="K595" s="103"/>
      <c r="L595" s="103"/>
      <c r="N595" s="103"/>
      <c r="O595" s="103"/>
      <c r="Q595" s="103"/>
      <c r="R595" s="103"/>
      <c r="T595" s="103"/>
      <c r="U595" s="103"/>
      <c r="V595" s="103"/>
      <c r="W595" s="103"/>
      <c r="X595" s="103"/>
      <c r="Z595" s="103"/>
      <c r="AA595" s="103"/>
      <c r="AC595" s="103"/>
      <c r="AD595" s="103"/>
      <c r="AF595" s="103"/>
      <c r="AG595" s="103"/>
      <c r="AI595" s="103"/>
      <c r="AJ595" s="103"/>
    </row>
    <row r="596" spans="3:36" x14ac:dyDescent="0.15">
      <c r="C596" s="103"/>
      <c r="D596" s="103"/>
      <c r="E596" s="103"/>
      <c r="F596" s="101"/>
      <c r="G596" s="103"/>
      <c r="H596" s="103"/>
      <c r="I596" s="103"/>
      <c r="K596" s="103"/>
      <c r="L596" s="103"/>
      <c r="N596" s="103"/>
      <c r="O596" s="103"/>
      <c r="Q596" s="103"/>
      <c r="R596" s="103"/>
      <c r="T596" s="103"/>
      <c r="U596" s="103"/>
      <c r="V596" s="103"/>
      <c r="W596" s="103"/>
      <c r="X596" s="103"/>
      <c r="Z596" s="103"/>
      <c r="AA596" s="103"/>
      <c r="AC596" s="103"/>
      <c r="AD596" s="103"/>
      <c r="AF596" s="103"/>
      <c r="AG596" s="103"/>
      <c r="AI596" s="103"/>
      <c r="AJ596" s="103"/>
    </row>
    <row r="597" spans="3:36" x14ac:dyDescent="0.15">
      <c r="C597" s="103"/>
      <c r="D597" s="103"/>
      <c r="E597" s="103"/>
      <c r="F597" s="101"/>
      <c r="G597" s="103"/>
      <c r="H597" s="103"/>
      <c r="I597" s="103"/>
      <c r="K597" s="103"/>
      <c r="L597" s="103"/>
      <c r="N597" s="103"/>
      <c r="O597" s="103"/>
      <c r="Q597" s="103"/>
      <c r="R597" s="103"/>
      <c r="T597" s="103"/>
      <c r="U597" s="103"/>
      <c r="V597" s="103"/>
      <c r="W597" s="103"/>
      <c r="X597" s="103"/>
      <c r="Z597" s="103"/>
      <c r="AA597" s="103"/>
      <c r="AC597" s="103"/>
      <c r="AD597" s="103"/>
      <c r="AF597" s="103"/>
      <c r="AG597" s="103"/>
      <c r="AI597" s="103"/>
      <c r="AJ597" s="103"/>
    </row>
    <row r="598" spans="3:36" x14ac:dyDescent="0.15">
      <c r="C598" s="103"/>
      <c r="D598" s="103"/>
      <c r="E598" s="103"/>
      <c r="F598" s="101"/>
      <c r="G598" s="103"/>
      <c r="H598" s="103"/>
      <c r="I598" s="103"/>
      <c r="K598" s="103"/>
      <c r="L598" s="103"/>
      <c r="N598" s="103"/>
      <c r="O598" s="103"/>
      <c r="Q598" s="103"/>
      <c r="R598" s="103"/>
      <c r="T598" s="103"/>
      <c r="U598" s="103"/>
      <c r="V598" s="103"/>
      <c r="W598" s="103"/>
      <c r="X598" s="103"/>
      <c r="Z598" s="103"/>
      <c r="AA598" s="103"/>
      <c r="AC598" s="103"/>
      <c r="AD598" s="103"/>
      <c r="AF598" s="103"/>
      <c r="AG598" s="103"/>
      <c r="AI598" s="103"/>
      <c r="AJ598" s="103"/>
    </row>
    <row r="599" spans="3:36" x14ac:dyDescent="0.15">
      <c r="C599" s="103"/>
      <c r="D599" s="103"/>
      <c r="E599" s="103"/>
      <c r="F599" s="101"/>
      <c r="G599" s="103"/>
      <c r="H599" s="103"/>
      <c r="I599" s="103"/>
      <c r="K599" s="103"/>
      <c r="L599" s="103"/>
      <c r="N599" s="103"/>
      <c r="O599" s="103"/>
      <c r="Q599" s="103"/>
      <c r="R599" s="103"/>
      <c r="T599" s="103"/>
      <c r="U599" s="103"/>
      <c r="V599" s="103"/>
      <c r="W599" s="103"/>
      <c r="X599" s="103"/>
      <c r="Z599" s="103"/>
      <c r="AA599" s="103"/>
      <c r="AC599" s="103"/>
      <c r="AD599" s="103"/>
      <c r="AF599" s="103"/>
      <c r="AG599" s="103"/>
      <c r="AI599" s="103"/>
      <c r="AJ599" s="103"/>
    </row>
    <row r="600" spans="3:36" x14ac:dyDescent="0.15">
      <c r="C600" s="103"/>
      <c r="D600" s="103"/>
      <c r="E600" s="103"/>
      <c r="F600" s="101"/>
      <c r="G600" s="103"/>
      <c r="H600" s="103"/>
      <c r="I600" s="103"/>
      <c r="K600" s="103"/>
      <c r="L600" s="103"/>
      <c r="N600" s="103"/>
      <c r="O600" s="103"/>
      <c r="Q600" s="103"/>
      <c r="R600" s="103"/>
      <c r="T600" s="103"/>
      <c r="U600" s="103"/>
      <c r="V600" s="103"/>
      <c r="W600" s="103"/>
      <c r="X600" s="103"/>
      <c r="Z600" s="103"/>
      <c r="AA600" s="103"/>
      <c r="AC600" s="103"/>
      <c r="AD600" s="103"/>
      <c r="AF600" s="103"/>
      <c r="AG600" s="103"/>
      <c r="AI600" s="103"/>
      <c r="AJ600" s="103"/>
    </row>
    <row r="601" spans="3:36" x14ac:dyDescent="0.15">
      <c r="C601" s="103"/>
      <c r="D601" s="103"/>
      <c r="E601" s="103"/>
      <c r="F601" s="101"/>
      <c r="G601" s="103"/>
      <c r="H601" s="103"/>
      <c r="I601" s="103"/>
      <c r="K601" s="103"/>
      <c r="L601" s="103"/>
      <c r="N601" s="103"/>
      <c r="O601" s="103"/>
      <c r="Q601" s="103"/>
      <c r="R601" s="103"/>
      <c r="T601" s="103"/>
      <c r="U601" s="103"/>
      <c r="V601" s="103"/>
      <c r="W601" s="103"/>
      <c r="X601" s="103"/>
      <c r="Z601" s="103"/>
      <c r="AA601" s="103"/>
      <c r="AC601" s="103"/>
      <c r="AD601" s="103"/>
      <c r="AF601" s="103"/>
      <c r="AG601" s="103"/>
      <c r="AI601" s="103"/>
      <c r="AJ601" s="103"/>
    </row>
    <row r="602" spans="3:36" x14ac:dyDescent="0.15">
      <c r="C602" s="103"/>
      <c r="D602" s="103"/>
      <c r="E602" s="103"/>
      <c r="F602" s="101"/>
      <c r="G602" s="103"/>
      <c r="H602" s="103"/>
      <c r="I602" s="103"/>
      <c r="K602" s="103"/>
      <c r="L602" s="103"/>
      <c r="N602" s="103"/>
      <c r="O602" s="103"/>
      <c r="Q602" s="103"/>
      <c r="R602" s="103"/>
      <c r="T602" s="103"/>
      <c r="U602" s="103"/>
      <c r="V602" s="103"/>
      <c r="W602" s="103"/>
      <c r="X602" s="103"/>
      <c r="Z602" s="103"/>
      <c r="AA602" s="103"/>
      <c r="AC602" s="103"/>
      <c r="AD602" s="103"/>
      <c r="AF602" s="103"/>
      <c r="AG602" s="103"/>
      <c r="AI602" s="103"/>
      <c r="AJ602" s="103"/>
    </row>
    <row r="603" spans="3:36" x14ac:dyDescent="0.15">
      <c r="C603" s="103"/>
      <c r="D603" s="103"/>
      <c r="E603" s="103"/>
      <c r="F603" s="101"/>
      <c r="G603" s="103"/>
      <c r="H603" s="103"/>
      <c r="I603" s="103"/>
      <c r="K603" s="103"/>
      <c r="L603" s="103"/>
      <c r="N603" s="103"/>
      <c r="O603" s="103"/>
      <c r="Q603" s="103"/>
      <c r="R603" s="103"/>
      <c r="T603" s="103"/>
      <c r="U603" s="103"/>
      <c r="V603" s="103"/>
      <c r="W603" s="103"/>
      <c r="X603" s="103"/>
      <c r="Z603" s="103"/>
      <c r="AA603" s="103"/>
      <c r="AC603" s="103"/>
      <c r="AD603" s="103"/>
      <c r="AF603" s="103"/>
      <c r="AG603" s="103"/>
      <c r="AI603" s="103"/>
      <c r="AJ603" s="103"/>
    </row>
    <row r="604" spans="3:36" x14ac:dyDescent="0.15">
      <c r="C604" s="103"/>
      <c r="D604" s="103"/>
      <c r="E604" s="103"/>
      <c r="F604" s="101"/>
      <c r="G604" s="103"/>
      <c r="H604" s="103"/>
      <c r="I604" s="103"/>
      <c r="K604" s="103"/>
      <c r="L604" s="103"/>
      <c r="N604" s="103"/>
      <c r="O604" s="103"/>
      <c r="Q604" s="103"/>
      <c r="R604" s="103"/>
      <c r="T604" s="103"/>
      <c r="U604" s="103"/>
      <c r="V604" s="103"/>
      <c r="W604" s="103"/>
      <c r="X604" s="103"/>
      <c r="Z604" s="103"/>
      <c r="AA604" s="103"/>
      <c r="AC604" s="103"/>
      <c r="AD604" s="103"/>
      <c r="AF604" s="103"/>
      <c r="AG604" s="103"/>
      <c r="AI604" s="103"/>
      <c r="AJ604" s="103"/>
    </row>
    <row r="605" spans="3:36" x14ac:dyDescent="0.15">
      <c r="C605" s="103"/>
      <c r="D605" s="103"/>
      <c r="E605" s="103"/>
      <c r="F605" s="101"/>
      <c r="G605" s="103"/>
      <c r="H605" s="103"/>
      <c r="I605" s="103"/>
      <c r="K605" s="103"/>
      <c r="L605" s="103"/>
      <c r="N605" s="103"/>
      <c r="O605" s="103"/>
      <c r="Q605" s="103"/>
      <c r="R605" s="103"/>
      <c r="T605" s="103"/>
      <c r="U605" s="103"/>
      <c r="V605" s="103"/>
      <c r="W605" s="103"/>
      <c r="X605" s="103"/>
      <c r="Z605" s="103"/>
      <c r="AA605" s="103"/>
      <c r="AC605" s="103"/>
      <c r="AD605" s="103"/>
      <c r="AF605" s="103"/>
      <c r="AG605" s="103"/>
      <c r="AI605" s="103"/>
      <c r="AJ605" s="103"/>
    </row>
    <row r="606" spans="3:36" x14ac:dyDescent="0.15">
      <c r="C606" s="103"/>
      <c r="D606" s="103"/>
      <c r="E606" s="103"/>
      <c r="F606" s="101"/>
      <c r="G606" s="103"/>
      <c r="H606" s="103"/>
      <c r="I606" s="103"/>
      <c r="K606" s="103"/>
      <c r="L606" s="103"/>
      <c r="N606" s="103"/>
      <c r="O606" s="103"/>
      <c r="Q606" s="103"/>
      <c r="R606" s="103"/>
      <c r="T606" s="103"/>
      <c r="U606" s="103"/>
      <c r="V606" s="103"/>
      <c r="W606" s="103"/>
      <c r="X606" s="103"/>
      <c r="Z606" s="103"/>
      <c r="AA606" s="103"/>
      <c r="AC606" s="103"/>
      <c r="AD606" s="103"/>
      <c r="AF606" s="103"/>
      <c r="AG606" s="103"/>
      <c r="AI606" s="103"/>
      <c r="AJ606" s="103"/>
    </row>
    <row r="607" spans="3:36" x14ac:dyDescent="0.15">
      <c r="C607" s="103"/>
      <c r="D607" s="103"/>
      <c r="E607" s="103"/>
      <c r="F607" s="101"/>
      <c r="G607" s="103"/>
      <c r="H607" s="103"/>
      <c r="I607" s="103"/>
      <c r="K607" s="103"/>
      <c r="L607" s="103"/>
      <c r="N607" s="103"/>
      <c r="O607" s="103"/>
      <c r="Q607" s="103"/>
      <c r="R607" s="103"/>
      <c r="T607" s="103"/>
      <c r="U607" s="103"/>
      <c r="V607" s="103"/>
      <c r="W607" s="103"/>
      <c r="X607" s="103"/>
      <c r="Z607" s="103"/>
      <c r="AA607" s="103"/>
      <c r="AC607" s="103"/>
      <c r="AD607" s="103"/>
      <c r="AF607" s="103"/>
      <c r="AG607" s="103"/>
      <c r="AI607" s="103"/>
      <c r="AJ607" s="103"/>
    </row>
    <row r="608" spans="3:36" x14ac:dyDescent="0.15">
      <c r="C608" s="103"/>
      <c r="D608" s="103"/>
      <c r="E608" s="103"/>
      <c r="F608" s="101"/>
      <c r="G608" s="103"/>
      <c r="H608" s="103"/>
      <c r="I608" s="103"/>
      <c r="K608" s="103"/>
      <c r="L608" s="103"/>
      <c r="N608" s="103"/>
      <c r="O608" s="103"/>
      <c r="Q608" s="103"/>
      <c r="R608" s="103"/>
      <c r="T608" s="103"/>
      <c r="U608" s="103"/>
      <c r="V608" s="103"/>
      <c r="W608" s="103"/>
      <c r="X608" s="103"/>
      <c r="Z608" s="103"/>
      <c r="AA608" s="103"/>
      <c r="AC608" s="103"/>
      <c r="AD608" s="103"/>
      <c r="AF608" s="103"/>
      <c r="AG608" s="103"/>
      <c r="AI608" s="103"/>
      <c r="AJ608" s="103"/>
    </row>
    <row r="609" spans="3:36" x14ac:dyDescent="0.15">
      <c r="C609" s="103"/>
      <c r="D609" s="103"/>
      <c r="E609" s="103"/>
      <c r="F609" s="101"/>
      <c r="G609" s="103"/>
      <c r="H609" s="103"/>
      <c r="I609" s="103"/>
      <c r="K609" s="103"/>
      <c r="L609" s="103"/>
      <c r="N609" s="103"/>
      <c r="O609" s="103"/>
      <c r="Q609" s="103"/>
      <c r="R609" s="103"/>
      <c r="T609" s="103"/>
      <c r="U609" s="103"/>
      <c r="V609" s="103"/>
      <c r="W609" s="103"/>
      <c r="X609" s="103"/>
      <c r="Z609" s="103"/>
      <c r="AA609" s="103"/>
      <c r="AC609" s="103"/>
      <c r="AD609" s="103"/>
      <c r="AF609" s="103"/>
      <c r="AG609" s="103"/>
      <c r="AI609" s="103"/>
      <c r="AJ609" s="103"/>
    </row>
    <row r="610" spans="3:36" x14ac:dyDescent="0.15">
      <c r="C610" s="103"/>
      <c r="D610" s="103"/>
      <c r="E610" s="103"/>
      <c r="F610" s="101"/>
      <c r="G610" s="103"/>
      <c r="H610" s="103"/>
      <c r="I610" s="103"/>
      <c r="K610" s="103"/>
      <c r="L610" s="103"/>
      <c r="N610" s="103"/>
      <c r="O610" s="103"/>
      <c r="Q610" s="103"/>
      <c r="R610" s="103"/>
      <c r="T610" s="103"/>
      <c r="U610" s="103"/>
      <c r="V610" s="103"/>
      <c r="W610" s="103"/>
      <c r="X610" s="103"/>
      <c r="Z610" s="103"/>
      <c r="AA610" s="103"/>
      <c r="AC610" s="103"/>
      <c r="AD610" s="103"/>
      <c r="AF610" s="103"/>
      <c r="AG610" s="103"/>
      <c r="AI610" s="103"/>
      <c r="AJ610" s="103"/>
    </row>
    <row r="611" spans="3:36" x14ac:dyDescent="0.15">
      <c r="C611" s="103"/>
      <c r="D611" s="103"/>
      <c r="E611" s="103"/>
      <c r="F611" s="101"/>
      <c r="G611" s="103"/>
      <c r="H611" s="103"/>
      <c r="I611" s="103"/>
      <c r="K611" s="103"/>
      <c r="L611" s="103"/>
      <c r="N611" s="103"/>
      <c r="O611" s="103"/>
      <c r="Q611" s="103"/>
      <c r="R611" s="103"/>
      <c r="T611" s="103"/>
      <c r="U611" s="103"/>
      <c r="V611" s="103"/>
      <c r="W611" s="103"/>
      <c r="X611" s="103"/>
      <c r="Z611" s="103"/>
      <c r="AA611" s="103"/>
      <c r="AC611" s="103"/>
      <c r="AD611" s="103"/>
      <c r="AF611" s="103"/>
      <c r="AG611" s="103"/>
      <c r="AI611" s="103"/>
      <c r="AJ611" s="103"/>
    </row>
    <row r="612" spans="3:36" x14ac:dyDescent="0.15">
      <c r="C612" s="103"/>
      <c r="D612" s="103"/>
      <c r="E612" s="103"/>
      <c r="F612" s="101"/>
      <c r="G612" s="103"/>
      <c r="H612" s="103"/>
      <c r="I612" s="103"/>
      <c r="K612" s="103"/>
      <c r="L612" s="103"/>
      <c r="N612" s="103"/>
      <c r="O612" s="103"/>
      <c r="Q612" s="103"/>
      <c r="R612" s="103"/>
      <c r="T612" s="103"/>
      <c r="U612" s="103"/>
      <c r="V612" s="103"/>
      <c r="W612" s="103"/>
      <c r="X612" s="103"/>
      <c r="Z612" s="103"/>
      <c r="AA612" s="103"/>
      <c r="AC612" s="103"/>
      <c r="AD612" s="103"/>
      <c r="AF612" s="103"/>
      <c r="AG612" s="103"/>
      <c r="AI612" s="103"/>
      <c r="AJ612" s="103"/>
    </row>
    <row r="613" spans="3:36" x14ac:dyDescent="0.15">
      <c r="C613" s="103"/>
      <c r="D613" s="103"/>
      <c r="E613" s="103"/>
      <c r="F613" s="101"/>
      <c r="G613" s="103"/>
      <c r="H613" s="103"/>
      <c r="I613" s="103"/>
      <c r="K613" s="103"/>
      <c r="L613" s="103"/>
      <c r="N613" s="103"/>
      <c r="O613" s="103"/>
      <c r="Q613" s="103"/>
      <c r="R613" s="103"/>
      <c r="T613" s="103"/>
      <c r="U613" s="103"/>
      <c r="V613" s="103"/>
      <c r="W613" s="103"/>
      <c r="X613" s="103"/>
      <c r="Z613" s="103"/>
      <c r="AA613" s="103"/>
      <c r="AC613" s="103"/>
      <c r="AD613" s="103"/>
      <c r="AF613" s="103"/>
      <c r="AG613" s="103"/>
      <c r="AI613" s="103"/>
      <c r="AJ613" s="103"/>
    </row>
    <row r="614" spans="3:36" x14ac:dyDescent="0.15">
      <c r="C614" s="103"/>
      <c r="D614" s="103"/>
      <c r="E614" s="103"/>
      <c r="F614" s="101"/>
      <c r="G614" s="103"/>
      <c r="H614" s="103"/>
      <c r="I614" s="103"/>
      <c r="K614" s="103"/>
      <c r="L614" s="103"/>
      <c r="N614" s="103"/>
      <c r="O614" s="103"/>
      <c r="Q614" s="103"/>
      <c r="R614" s="103"/>
      <c r="T614" s="103"/>
      <c r="U614" s="103"/>
      <c r="V614" s="103"/>
      <c r="W614" s="103"/>
      <c r="X614" s="103"/>
      <c r="Z614" s="103"/>
      <c r="AA614" s="103"/>
      <c r="AC614" s="103"/>
      <c r="AD614" s="103"/>
      <c r="AF614" s="103"/>
      <c r="AG614" s="103"/>
      <c r="AI614" s="103"/>
      <c r="AJ614" s="103"/>
    </row>
    <row r="615" spans="3:36" x14ac:dyDescent="0.15">
      <c r="C615" s="103"/>
      <c r="D615" s="103"/>
      <c r="E615" s="103"/>
      <c r="F615" s="101"/>
      <c r="G615" s="103"/>
      <c r="H615" s="103"/>
      <c r="I615" s="103"/>
      <c r="K615" s="103"/>
      <c r="L615" s="103"/>
      <c r="N615" s="103"/>
      <c r="O615" s="103"/>
      <c r="Q615" s="103"/>
      <c r="R615" s="103"/>
      <c r="T615" s="103"/>
      <c r="U615" s="103"/>
      <c r="V615" s="103"/>
      <c r="W615" s="103"/>
      <c r="X615" s="103"/>
      <c r="Z615" s="103"/>
      <c r="AA615" s="103"/>
      <c r="AC615" s="103"/>
      <c r="AD615" s="103"/>
      <c r="AF615" s="103"/>
      <c r="AG615" s="103"/>
      <c r="AI615" s="103"/>
      <c r="AJ615" s="103"/>
    </row>
    <row r="616" spans="3:36" x14ac:dyDescent="0.15">
      <c r="C616" s="103"/>
      <c r="D616" s="103"/>
      <c r="E616" s="103"/>
      <c r="F616" s="101"/>
      <c r="G616" s="103"/>
      <c r="H616" s="103"/>
      <c r="I616" s="103"/>
      <c r="K616" s="103"/>
      <c r="L616" s="103"/>
      <c r="N616" s="103"/>
      <c r="O616" s="103"/>
      <c r="Q616" s="103"/>
      <c r="R616" s="103"/>
      <c r="T616" s="103"/>
      <c r="U616" s="103"/>
      <c r="V616" s="103"/>
      <c r="W616" s="103"/>
      <c r="X616" s="103"/>
      <c r="Z616" s="103"/>
      <c r="AA616" s="103"/>
      <c r="AC616" s="103"/>
      <c r="AD616" s="103"/>
      <c r="AF616" s="103"/>
      <c r="AG616" s="103"/>
      <c r="AI616" s="103"/>
      <c r="AJ616" s="103"/>
    </row>
    <row r="617" spans="3:36" x14ac:dyDescent="0.15">
      <c r="C617" s="103"/>
      <c r="D617" s="103"/>
      <c r="E617" s="103"/>
      <c r="F617" s="101"/>
      <c r="G617" s="103"/>
      <c r="H617" s="103"/>
      <c r="I617" s="103"/>
      <c r="K617" s="103"/>
      <c r="L617" s="103"/>
      <c r="N617" s="103"/>
      <c r="O617" s="103"/>
      <c r="Q617" s="103"/>
      <c r="R617" s="103"/>
      <c r="T617" s="103"/>
      <c r="U617" s="103"/>
      <c r="V617" s="103"/>
      <c r="W617" s="103"/>
      <c r="X617" s="103"/>
      <c r="Z617" s="103"/>
      <c r="AA617" s="103"/>
      <c r="AC617" s="103"/>
      <c r="AD617" s="103"/>
      <c r="AF617" s="103"/>
      <c r="AG617" s="103"/>
      <c r="AI617" s="103"/>
      <c r="AJ617" s="103"/>
    </row>
    <row r="618" spans="3:36" x14ac:dyDescent="0.15">
      <c r="C618" s="103"/>
      <c r="D618" s="103"/>
      <c r="E618" s="103"/>
      <c r="F618" s="101"/>
      <c r="G618" s="103"/>
      <c r="H618" s="103"/>
      <c r="I618" s="103"/>
      <c r="K618" s="103"/>
      <c r="L618" s="103"/>
      <c r="N618" s="103"/>
      <c r="O618" s="103"/>
      <c r="Q618" s="103"/>
      <c r="R618" s="103"/>
      <c r="T618" s="103"/>
      <c r="U618" s="103"/>
      <c r="V618" s="103"/>
      <c r="W618" s="103"/>
      <c r="X618" s="103"/>
      <c r="Z618" s="103"/>
      <c r="AA618" s="103"/>
      <c r="AC618" s="103"/>
      <c r="AD618" s="103"/>
      <c r="AF618" s="103"/>
      <c r="AG618" s="103"/>
      <c r="AI618" s="103"/>
      <c r="AJ618" s="103"/>
    </row>
    <row r="619" spans="3:36" x14ac:dyDescent="0.15">
      <c r="C619" s="103"/>
      <c r="D619" s="103"/>
      <c r="E619" s="103"/>
      <c r="F619" s="101"/>
      <c r="G619" s="103"/>
      <c r="H619" s="103"/>
      <c r="I619" s="103"/>
      <c r="K619" s="103"/>
      <c r="L619" s="103"/>
      <c r="N619" s="103"/>
      <c r="O619" s="103"/>
      <c r="Q619" s="103"/>
      <c r="R619" s="103"/>
      <c r="T619" s="103"/>
      <c r="U619" s="103"/>
      <c r="V619" s="103"/>
      <c r="W619" s="103"/>
      <c r="X619" s="103"/>
      <c r="Z619" s="103"/>
      <c r="AA619" s="103"/>
      <c r="AC619" s="103"/>
      <c r="AD619" s="103"/>
      <c r="AF619" s="103"/>
      <c r="AG619" s="103"/>
      <c r="AI619" s="103"/>
      <c r="AJ619" s="103"/>
    </row>
    <row r="620" spans="3:36" x14ac:dyDescent="0.15">
      <c r="C620" s="103"/>
      <c r="D620" s="103"/>
      <c r="E620" s="103"/>
      <c r="F620" s="101"/>
      <c r="G620" s="103"/>
      <c r="H620" s="103"/>
      <c r="I620" s="103"/>
      <c r="K620" s="103"/>
      <c r="L620" s="103"/>
      <c r="N620" s="103"/>
      <c r="O620" s="103"/>
      <c r="Q620" s="103"/>
      <c r="R620" s="103"/>
      <c r="T620" s="103"/>
      <c r="U620" s="103"/>
      <c r="V620" s="103"/>
      <c r="W620" s="103"/>
      <c r="X620" s="103"/>
      <c r="Z620" s="103"/>
      <c r="AA620" s="103"/>
      <c r="AC620" s="103"/>
      <c r="AD620" s="103"/>
      <c r="AF620" s="103"/>
      <c r="AG620" s="103"/>
      <c r="AI620" s="103"/>
      <c r="AJ620" s="103"/>
    </row>
    <row r="621" spans="3:36" x14ac:dyDescent="0.15">
      <c r="C621" s="103"/>
      <c r="D621" s="103"/>
      <c r="E621" s="103"/>
      <c r="F621" s="101"/>
      <c r="G621" s="103"/>
      <c r="H621" s="103"/>
      <c r="I621" s="103"/>
      <c r="K621" s="103"/>
      <c r="L621" s="103"/>
      <c r="N621" s="103"/>
      <c r="O621" s="103"/>
      <c r="Q621" s="103"/>
      <c r="R621" s="103"/>
      <c r="T621" s="103"/>
      <c r="U621" s="103"/>
      <c r="V621" s="103"/>
      <c r="W621" s="103"/>
      <c r="X621" s="103"/>
      <c r="Z621" s="103"/>
      <c r="AA621" s="103"/>
      <c r="AC621" s="103"/>
      <c r="AD621" s="103"/>
      <c r="AF621" s="103"/>
      <c r="AG621" s="103"/>
      <c r="AI621" s="103"/>
      <c r="AJ621" s="103"/>
    </row>
    <row r="622" spans="3:36" x14ac:dyDescent="0.15">
      <c r="C622" s="103"/>
      <c r="D622" s="103"/>
      <c r="E622" s="103"/>
      <c r="F622" s="101"/>
      <c r="G622" s="103"/>
      <c r="H622" s="103"/>
      <c r="I622" s="103"/>
      <c r="K622" s="103"/>
      <c r="L622" s="103"/>
      <c r="N622" s="103"/>
      <c r="O622" s="103"/>
      <c r="Q622" s="103"/>
      <c r="R622" s="103"/>
      <c r="T622" s="103"/>
      <c r="U622" s="103"/>
      <c r="V622" s="103"/>
      <c r="W622" s="103"/>
      <c r="X622" s="103"/>
      <c r="Z622" s="103"/>
      <c r="AA622" s="103"/>
      <c r="AC622" s="103"/>
      <c r="AD622" s="103"/>
      <c r="AF622" s="103"/>
      <c r="AG622" s="103"/>
      <c r="AI622" s="103"/>
      <c r="AJ622" s="103"/>
    </row>
    <row r="623" spans="3:36" x14ac:dyDescent="0.15">
      <c r="C623" s="103"/>
      <c r="D623" s="103"/>
      <c r="E623" s="103"/>
      <c r="F623" s="101"/>
      <c r="G623" s="103"/>
      <c r="H623" s="103"/>
      <c r="I623" s="103"/>
      <c r="K623" s="103"/>
      <c r="L623" s="103"/>
      <c r="N623" s="103"/>
      <c r="O623" s="103"/>
      <c r="Q623" s="103"/>
      <c r="R623" s="103"/>
      <c r="T623" s="103"/>
      <c r="U623" s="103"/>
      <c r="V623" s="103"/>
      <c r="W623" s="103"/>
      <c r="X623" s="103"/>
      <c r="Z623" s="103"/>
      <c r="AA623" s="103"/>
      <c r="AC623" s="103"/>
      <c r="AD623" s="103"/>
      <c r="AF623" s="103"/>
      <c r="AG623" s="103"/>
      <c r="AI623" s="103"/>
      <c r="AJ623" s="103"/>
    </row>
    <row r="624" spans="3:36" x14ac:dyDescent="0.15">
      <c r="C624" s="103"/>
      <c r="D624" s="103"/>
      <c r="E624" s="103"/>
      <c r="F624" s="101"/>
      <c r="G624" s="103"/>
      <c r="H624" s="103"/>
      <c r="I624" s="103"/>
      <c r="K624" s="103"/>
      <c r="L624" s="103"/>
      <c r="N624" s="103"/>
      <c r="O624" s="103"/>
      <c r="Q624" s="103"/>
      <c r="R624" s="103"/>
      <c r="T624" s="103"/>
      <c r="U624" s="103"/>
      <c r="V624" s="103"/>
      <c r="W624" s="103"/>
      <c r="X624" s="103"/>
      <c r="Z624" s="103"/>
      <c r="AA624" s="103"/>
      <c r="AC624" s="103"/>
      <c r="AD624" s="103"/>
      <c r="AF624" s="103"/>
      <c r="AG624" s="103"/>
      <c r="AI624" s="103"/>
      <c r="AJ624" s="103"/>
    </row>
    <row r="625" spans="3:36" x14ac:dyDescent="0.15">
      <c r="C625" s="103"/>
      <c r="D625" s="103"/>
      <c r="E625" s="103"/>
      <c r="F625" s="101"/>
      <c r="G625" s="103"/>
      <c r="H625" s="103"/>
      <c r="I625" s="103"/>
      <c r="K625" s="103"/>
      <c r="L625" s="103"/>
      <c r="N625" s="103"/>
      <c r="O625" s="103"/>
      <c r="Q625" s="103"/>
      <c r="R625" s="103"/>
      <c r="T625" s="103"/>
      <c r="U625" s="103"/>
      <c r="V625" s="103"/>
      <c r="W625" s="103"/>
      <c r="X625" s="103"/>
      <c r="Z625" s="103"/>
      <c r="AA625" s="103"/>
      <c r="AC625" s="103"/>
      <c r="AD625" s="103"/>
      <c r="AF625" s="103"/>
      <c r="AG625" s="103"/>
      <c r="AI625" s="103"/>
      <c r="AJ625" s="103"/>
    </row>
    <row r="626" spans="3:36" x14ac:dyDescent="0.15">
      <c r="C626" s="103"/>
      <c r="D626" s="103"/>
      <c r="E626" s="103"/>
      <c r="F626" s="101"/>
      <c r="G626" s="103"/>
      <c r="H626" s="103"/>
      <c r="I626" s="103"/>
      <c r="K626" s="103"/>
      <c r="L626" s="103"/>
      <c r="N626" s="103"/>
      <c r="O626" s="103"/>
      <c r="Q626" s="103"/>
      <c r="R626" s="103"/>
      <c r="T626" s="103"/>
      <c r="U626" s="103"/>
      <c r="V626" s="103"/>
      <c r="W626" s="103"/>
      <c r="X626" s="103"/>
      <c r="Z626" s="103"/>
      <c r="AA626" s="103"/>
      <c r="AC626" s="103"/>
      <c r="AD626" s="103"/>
      <c r="AF626" s="103"/>
      <c r="AG626" s="103"/>
      <c r="AI626" s="103"/>
      <c r="AJ626" s="103"/>
    </row>
    <row r="627" spans="3:36" x14ac:dyDescent="0.15">
      <c r="C627" s="103"/>
      <c r="D627" s="103"/>
      <c r="E627" s="103"/>
      <c r="F627" s="101"/>
      <c r="G627" s="103"/>
      <c r="H627" s="103"/>
      <c r="I627" s="103"/>
      <c r="K627" s="103"/>
      <c r="L627" s="103"/>
      <c r="N627" s="103"/>
      <c r="O627" s="103"/>
      <c r="Q627" s="103"/>
      <c r="R627" s="103"/>
      <c r="T627" s="103"/>
      <c r="U627" s="103"/>
      <c r="V627" s="103"/>
      <c r="W627" s="103"/>
      <c r="X627" s="103"/>
      <c r="Z627" s="103"/>
      <c r="AA627" s="103"/>
      <c r="AC627" s="103"/>
      <c r="AD627" s="103"/>
      <c r="AF627" s="103"/>
      <c r="AG627" s="103"/>
      <c r="AI627" s="103"/>
      <c r="AJ627" s="103"/>
    </row>
    <row r="628" spans="3:36" x14ac:dyDescent="0.15">
      <c r="C628" s="103"/>
      <c r="D628" s="103"/>
      <c r="E628" s="103"/>
      <c r="F628" s="101"/>
      <c r="G628" s="103"/>
      <c r="H628" s="103"/>
      <c r="I628" s="103"/>
      <c r="K628" s="103"/>
      <c r="L628" s="103"/>
      <c r="N628" s="103"/>
      <c r="O628" s="103"/>
      <c r="Q628" s="103"/>
      <c r="R628" s="103"/>
      <c r="T628" s="103"/>
      <c r="U628" s="103"/>
      <c r="V628" s="103"/>
      <c r="W628" s="103"/>
      <c r="X628" s="103"/>
      <c r="Z628" s="103"/>
      <c r="AA628" s="103"/>
      <c r="AC628" s="103"/>
      <c r="AD628" s="103"/>
      <c r="AF628" s="103"/>
      <c r="AG628" s="103"/>
      <c r="AI628" s="103"/>
      <c r="AJ628" s="103"/>
    </row>
    <row r="629" spans="3:36" x14ac:dyDescent="0.15">
      <c r="C629" s="103"/>
      <c r="D629" s="103"/>
      <c r="E629" s="103"/>
      <c r="F629" s="101"/>
      <c r="G629" s="103"/>
      <c r="H629" s="103"/>
      <c r="I629" s="103"/>
      <c r="K629" s="103"/>
      <c r="L629" s="103"/>
      <c r="N629" s="103"/>
      <c r="O629" s="103"/>
      <c r="Q629" s="103"/>
      <c r="R629" s="103"/>
      <c r="T629" s="103"/>
      <c r="U629" s="103"/>
      <c r="V629" s="103"/>
      <c r="W629" s="103"/>
      <c r="X629" s="103"/>
      <c r="Z629" s="103"/>
      <c r="AA629" s="103"/>
      <c r="AC629" s="103"/>
      <c r="AD629" s="103"/>
      <c r="AF629" s="103"/>
      <c r="AG629" s="103"/>
      <c r="AI629" s="103"/>
      <c r="AJ629" s="103"/>
    </row>
  </sheetData>
  <dataConsolidate/>
  <mergeCells count="553">
    <mergeCell ref="D22:E22"/>
    <mergeCell ref="F19:F22"/>
    <mergeCell ref="D476:D477"/>
    <mergeCell ref="B434:B472"/>
    <mergeCell ref="C434:D435"/>
    <mergeCell ref="C408:C416"/>
    <mergeCell ref="D408:E408"/>
    <mergeCell ref="B426:B433"/>
    <mergeCell ref="C426:E426"/>
    <mergeCell ref="F434:F443"/>
    <mergeCell ref="C436:D437"/>
    <mergeCell ref="C438:D439"/>
    <mergeCell ref="C440:D441"/>
    <mergeCell ref="C442:D443"/>
    <mergeCell ref="C444:D444"/>
    <mergeCell ref="C445:D446"/>
    <mergeCell ref="F445:F472"/>
    <mergeCell ref="C447:D448"/>
    <mergeCell ref="C449:D450"/>
    <mergeCell ref="C451:D452"/>
    <mergeCell ref="C453:D454"/>
    <mergeCell ref="C455:D456"/>
    <mergeCell ref="C457:D458"/>
    <mergeCell ref="C459:D460"/>
    <mergeCell ref="C461:D462"/>
    <mergeCell ref="C463:D464"/>
    <mergeCell ref="C469:D470"/>
    <mergeCell ref="C471:D472"/>
    <mergeCell ref="F426:F433"/>
    <mergeCell ref="C427:E427"/>
    <mergeCell ref="C428:E428"/>
    <mergeCell ref="C429:E429"/>
    <mergeCell ref="C430:E430"/>
    <mergeCell ref="C431:E431"/>
    <mergeCell ref="C432:E432"/>
    <mergeCell ref="C433:E433"/>
    <mergeCell ref="B400:B416"/>
    <mergeCell ref="C400:C402"/>
    <mergeCell ref="D400:E400"/>
    <mergeCell ref="D402:E402"/>
    <mergeCell ref="C403:C405"/>
    <mergeCell ref="D403:E403"/>
    <mergeCell ref="D393:E393"/>
    <mergeCell ref="D383:E383"/>
    <mergeCell ref="D384:E384"/>
    <mergeCell ref="D385:E385"/>
    <mergeCell ref="D405:E405"/>
    <mergeCell ref="D401:E401"/>
    <mergeCell ref="D404:E404"/>
    <mergeCell ref="C406:C407"/>
    <mergeCell ref="D407:E407"/>
    <mergeCell ref="D406:E406"/>
    <mergeCell ref="D415:E415"/>
    <mergeCell ref="D394:E394"/>
    <mergeCell ref="D395:E395"/>
    <mergeCell ref="D396:E396"/>
    <mergeCell ref="D397:E397"/>
    <mergeCell ref="D398:E398"/>
    <mergeCell ref="C393:C399"/>
    <mergeCell ref="D376:E376"/>
    <mergeCell ref="D377:E377"/>
    <mergeCell ref="F408:F414"/>
    <mergeCell ref="D409:E409"/>
    <mergeCell ref="D410:E410"/>
    <mergeCell ref="D411:E411"/>
    <mergeCell ref="D412:E412"/>
    <mergeCell ref="D413:E413"/>
    <mergeCell ref="D414:E414"/>
    <mergeCell ref="D386:E386"/>
    <mergeCell ref="F386:F387"/>
    <mergeCell ref="D387:E387"/>
    <mergeCell ref="D388:E388"/>
    <mergeCell ref="F388:F391"/>
    <mergeCell ref="D389:E389"/>
    <mergeCell ref="D390:E390"/>
    <mergeCell ref="D391:E391"/>
    <mergeCell ref="D392:E392"/>
    <mergeCell ref="D399:E399"/>
    <mergeCell ref="F393:F394"/>
    <mergeCell ref="F395:F398"/>
    <mergeCell ref="C357:C359"/>
    <mergeCell ref="D357:E357"/>
    <mergeCell ref="F357:F358"/>
    <mergeCell ref="D358:E358"/>
    <mergeCell ref="D359:E359"/>
    <mergeCell ref="D362:D363"/>
    <mergeCell ref="D367:E367"/>
    <mergeCell ref="C368:C370"/>
    <mergeCell ref="F362:F363"/>
    <mergeCell ref="D365:E365"/>
    <mergeCell ref="D366:E366"/>
    <mergeCell ref="D368:E368"/>
    <mergeCell ref="D369:E369"/>
    <mergeCell ref="D370:E370"/>
    <mergeCell ref="C371:C376"/>
    <mergeCell ref="F371:F372"/>
    <mergeCell ref="D372:E372"/>
    <mergeCell ref="D373:E373"/>
    <mergeCell ref="F373:F375"/>
    <mergeCell ref="D374:E374"/>
    <mergeCell ref="D375:E375"/>
    <mergeCell ref="B360:B370"/>
    <mergeCell ref="C360:C364"/>
    <mergeCell ref="D360:E360"/>
    <mergeCell ref="D361:E361"/>
    <mergeCell ref="D364:E364"/>
    <mergeCell ref="C365:C367"/>
    <mergeCell ref="B371:B399"/>
    <mergeCell ref="C377:C385"/>
    <mergeCell ref="C386:C392"/>
    <mergeCell ref="F377:F378"/>
    <mergeCell ref="D378:E378"/>
    <mergeCell ref="D379:E379"/>
    <mergeCell ref="F379:F384"/>
    <mergeCell ref="D380:E380"/>
    <mergeCell ref="D381:E381"/>
    <mergeCell ref="D382:E382"/>
    <mergeCell ref="D371:E371"/>
    <mergeCell ref="D350:E350"/>
    <mergeCell ref="F350:F351"/>
    <mergeCell ref="D351:E351"/>
    <mergeCell ref="D352:E352"/>
    <mergeCell ref="F352:F355"/>
    <mergeCell ref="D353:E353"/>
    <mergeCell ref="D354:E354"/>
    <mergeCell ref="D355:E355"/>
    <mergeCell ref="B282:B359"/>
    <mergeCell ref="D282:E282"/>
    <mergeCell ref="F282:F283"/>
    <mergeCell ref="D283:E283"/>
    <mergeCell ref="D284:E284"/>
    <mergeCell ref="F284:F287"/>
    <mergeCell ref="D285:E285"/>
    <mergeCell ref="D286:E286"/>
    <mergeCell ref="D287:E287"/>
    <mergeCell ref="F346:F348"/>
    <mergeCell ref="D347:E347"/>
    <mergeCell ref="D348:E348"/>
    <mergeCell ref="D349:E349"/>
    <mergeCell ref="C340:C342"/>
    <mergeCell ref="D340:E340"/>
    <mergeCell ref="F340:F341"/>
    <mergeCell ref="D343:E343"/>
    <mergeCell ref="F343:F344"/>
    <mergeCell ref="D344:E344"/>
    <mergeCell ref="D345:E345"/>
    <mergeCell ref="F322:F323"/>
    <mergeCell ref="D323:E323"/>
    <mergeCell ref="D324:E324"/>
    <mergeCell ref="C325:C327"/>
    <mergeCell ref="D325:E325"/>
    <mergeCell ref="F325:F326"/>
    <mergeCell ref="D326:E326"/>
    <mergeCell ref="D327:E327"/>
    <mergeCell ref="C336:C339"/>
    <mergeCell ref="D336:E336"/>
    <mergeCell ref="F336:F338"/>
    <mergeCell ref="D337:E337"/>
    <mergeCell ref="D338:E338"/>
    <mergeCell ref="D339:E339"/>
    <mergeCell ref="D328:E328"/>
    <mergeCell ref="F328:F329"/>
    <mergeCell ref="D329:E329"/>
    <mergeCell ref="F332:F333"/>
    <mergeCell ref="D333:E333"/>
    <mergeCell ref="D334:E334"/>
    <mergeCell ref="F318:F319"/>
    <mergeCell ref="D319:E319"/>
    <mergeCell ref="D320:E320"/>
    <mergeCell ref="D321:E321"/>
    <mergeCell ref="D341:E341"/>
    <mergeCell ref="D342:E342"/>
    <mergeCell ref="F300:F301"/>
    <mergeCell ref="D301:E301"/>
    <mergeCell ref="D302:E302"/>
    <mergeCell ref="F302:F306"/>
    <mergeCell ref="D303:E303"/>
    <mergeCell ref="D304:E304"/>
    <mergeCell ref="D305:E305"/>
    <mergeCell ref="D306:E306"/>
    <mergeCell ref="C314:C317"/>
    <mergeCell ref="D314:E314"/>
    <mergeCell ref="F314:F315"/>
    <mergeCell ref="D315:E315"/>
    <mergeCell ref="D316:E316"/>
    <mergeCell ref="D317:E317"/>
    <mergeCell ref="F308:F309"/>
    <mergeCell ref="D309:E309"/>
    <mergeCell ref="D310:E310"/>
    <mergeCell ref="F310:F312"/>
    <mergeCell ref="D311:E311"/>
    <mergeCell ref="D312:E312"/>
    <mergeCell ref="F297:F298"/>
    <mergeCell ref="D298:E298"/>
    <mergeCell ref="D289:E289"/>
    <mergeCell ref="F289:F290"/>
    <mergeCell ref="D290:E290"/>
    <mergeCell ref="D291:E291"/>
    <mergeCell ref="D292:E292"/>
    <mergeCell ref="F292:F293"/>
    <mergeCell ref="D293:E293"/>
    <mergeCell ref="D281:E281"/>
    <mergeCell ref="C274:C277"/>
    <mergeCell ref="D274:E274"/>
    <mergeCell ref="F274:F276"/>
    <mergeCell ref="D275:E275"/>
    <mergeCell ref="D276:E276"/>
    <mergeCell ref="D277:E277"/>
    <mergeCell ref="D295:E295"/>
    <mergeCell ref="F295:F296"/>
    <mergeCell ref="D296:E296"/>
    <mergeCell ref="D288:E288"/>
    <mergeCell ref="D294:E294"/>
    <mergeCell ref="C282:C288"/>
    <mergeCell ref="C289:C294"/>
    <mergeCell ref="B262:B281"/>
    <mergeCell ref="C262:C265"/>
    <mergeCell ref="D262:E262"/>
    <mergeCell ref="F262:F264"/>
    <mergeCell ref="D263:E263"/>
    <mergeCell ref="D264:E264"/>
    <mergeCell ref="D265:E265"/>
    <mergeCell ref="C266:C269"/>
    <mergeCell ref="D266:E266"/>
    <mergeCell ref="F266:F268"/>
    <mergeCell ref="D267:E267"/>
    <mergeCell ref="D268:E268"/>
    <mergeCell ref="D269:E269"/>
    <mergeCell ref="C270:C273"/>
    <mergeCell ref="D270:E270"/>
    <mergeCell ref="F270:F272"/>
    <mergeCell ref="D271:E271"/>
    <mergeCell ref="D272:E272"/>
    <mergeCell ref="D273:E273"/>
    <mergeCell ref="C278:C281"/>
    <mergeCell ref="D278:E278"/>
    <mergeCell ref="F278:F280"/>
    <mergeCell ref="D279:E279"/>
    <mergeCell ref="D280:E280"/>
    <mergeCell ref="C258:C261"/>
    <mergeCell ref="D258:E258"/>
    <mergeCell ref="F258:F260"/>
    <mergeCell ref="D259:E259"/>
    <mergeCell ref="D260:E260"/>
    <mergeCell ref="D261:E261"/>
    <mergeCell ref="C254:C257"/>
    <mergeCell ref="D254:E254"/>
    <mergeCell ref="F254:F256"/>
    <mergeCell ref="D255:E255"/>
    <mergeCell ref="D256:E256"/>
    <mergeCell ref="D257:E257"/>
    <mergeCell ref="B231:B261"/>
    <mergeCell ref="C231:C238"/>
    <mergeCell ref="D231:E231"/>
    <mergeCell ref="F231:F233"/>
    <mergeCell ref="D232:E232"/>
    <mergeCell ref="D233:E233"/>
    <mergeCell ref="D234:E234"/>
    <mergeCell ref="D235:E235"/>
    <mergeCell ref="D236:E236"/>
    <mergeCell ref="C239:C242"/>
    <mergeCell ref="D239:E239"/>
    <mergeCell ref="F239:F241"/>
    <mergeCell ref="D240:E240"/>
    <mergeCell ref="D241:E241"/>
    <mergeCell ref="D242:E242"/>
    <mergeCell ref="C250:C253"/>
    <mergeCell ref="D250:E250"/>
    <mergeCell ref="F250:F252"/>
    <mergeCell ref="D251:E251"/>
    <mergeCell ref="D252:E252"/>
    <mergeCell ref="D253:E253"/>
    <mergeCell ref="C243:C249"/>
    <mergeCell ref="D243:E243"/>
    <mergeCell ref="F243:F245"/>
    <mergeCell ref="F99:F100"/>
    <mergeCell ref="D100:E100"/>
    <mergeCell ref="D101:E101"/>
    <mergeCell ref="F101:F102"/>
    <mergeCell ref="D102:E102"/>
    <mergeCell ref="D104:E104"/>
    <mergeCell ref="D103:E103"/>
    <mergeCell ref="D106:E106"/>
    <mergeCell ref="D222:E222"/>
    <mergeCell ref="F122:F123"/>
    <mergeCell ref="F124:F125"/>
    <mergeCell ref="D109:D110"/>
    <mergeCell ref="F109:F110"/>
    <mergeCell ref="D121:E121"/>
    <mergeCell ref="D122:D123"/>
    <mergeCell ref="F215:F218"/>
    <mergeCell ref="D217:E217"/>
    <mergeCell ref="D218:E218"/>
    <mergeCell ref="D216:E216"/>
    <mergeCell ref="F111:F115"/>
    <mergeCell ref="F133:F137"/>
    <mergeCell ref="F155:F159"/>
    <mergeCell ref="F177:F181"/>
    <mergeCell ref="B215:B230"/>
    <mergeCell ref="C215:C220"/>
    <mergeCell ref="D215:E215"/>
    <mergeCell ref="D219:E219"/>
    <mergeCell ref="D220:E220"/>
    <mergeCell ref="C221:C225"/>
    <mergeCell ref="D221:E221"/>
    <mergeCell ref="B99:B214"/>
    <mergeCell ref="C99:C104"/>
    <mergeCell ref="D99:E99"/>
    <mergeCell ref="D225:E225"/>
    <mergeCell ref="C226:C230"/>
    <mergeCell ref="D226:E226"/>
    <mergeCell ref="D227:E227"/>
    <mergeCell ref="D230:E230"/>
    <mergeCell ref="D124:D125"/>
    <mergeCell ref="D126:E126"/>
    <mergeCell ref="D107:E107"/>
    <mergeCell ref="D119:E119"/>
    <mergeCell ref="D120:E120"/>
    <mergeCell ref="D111:D118"/>
    <mergeCell ref="D105:E105"/>
    <mergeCell ref="C105:C126"/>
    <mergeCell ref="D108:E108"/>
    <mergeCell ref="C91:E91"/>
    <mergeCell ref="C92:C98"/>
    <mergeCell ref="D92:E92"/>
    <mergeCell ref="D93:E93"/>
    <mergeCell ref="D94:E94"/>
    <mergeCell ref="D95:E95"/>
    <mergeCell ref="D96:E96"/>
    <mergeCell ref="D97:E97"/>
    <mergeCell ref="D98:E98"/>
    <mergeCell ref="C79:C90"/>
    <mergeCell ref="D79:D80"/>
    <mergeCell ref="D81:D86"/>
    <mergeCell ref="D87:E87"/>
    <mergeCell ref="D88:E88"/>
    <mergeCell ref="D89:E89"/>
    <mergeCell ref="D90:E90"/>
    <mergeCell ref="D72:E72"/>
    <mergeCell ref="D73:E73"/>
    <mergeCell ref="D74:E74"/>
    <mergeCell ref="D75:E75"/>
    <mergeCell ref="D76:E76"/>
    <mergeCell ref="D78:E78"/>
    <mergeCell ref="F62:F63"/>
    <mergeCell ref="F64:F65"/>
    <mergeCell ref="C66:C78"/>
    <mergeCell ref="D66:E66"/>
    <mergeCell ref="F66:F76"/>
    <mergeCell ref="D67:E67"/>
    <mergeCell ref="D68:E68"/>
    <mergeCell ref="D69:E69"/>
    <mergeCell ref="D70:E70"/>
    <mergeCell ref="D71:E71"/>
    <mergeCell ref="D60:E60"/>
    <mergeCell ref="D61:E61"/>
    <mergeCell ref="F48:F51"/>
    <mergeCell ref="D49:E49"/>
    <mergeCell ref="D50:E50"/>
    <mergeCell ref="D51:E51"/>
    <mergeCell ref="D52:E52"/>
    <mergeCell ref="C53:C57"/>
    <mergeCell ref="D53:E53"/>
    <mergeCell ref="F53:F56"/>
    <mergeCell ref="D54:E54"/>
    <mergeCell ref="D55:E55"/>
    <mergeCell ref="F59:F61"/>
    <mergeCell ref="C31:E31"/>
    <mergeCell ref="C32:E32"/>
    <mergeCell ref="C33:E33"/>
    <mergeCell ref="D24:E24"/>
    <mergeCell ref="D25:E25"/>
    <mergeCell ref="C26:E26"/>
    <mergeCell ref="C27:E27"/>
    <mergeCell ref="B34:B98"/>
    <mergeCell ref="D34:E34"/>
    <mergeCell ref="D35:E35"/>
    <mergeCell ref="D36:D38"/>
    <mergeCell ref="D39:E39"/>
    <mergeCell ref="D40:E40"/>
    <mergeCell ref="D41:E41"/>
    <mergeCell ref="C48:C52"/>
    <mergeCell ref="D48:E48"/>
    <mergeCell ref="D42:D44"/>
    <mergeCell ref="D45:D47"/>
    <mergeCell ref="C34:C47"/>
    <mergeCell ref="D77:E77"/>
    <mergeCell ref="D56:E56"/>
    <mergeCell ref="D57:E57"/>
    <mergeCell ref="C58:C65"/>
    <mergeCell ref="D59:E59"/>
    <mergeCell ref="B28:B33"/>
    <mergeCell ref="C28:E28"/>
    <mergeCell ref="C17:C18"/>
    <mergeCell ref="D17:E17"/>
    <mergeCell ref="F17:F18"/>
    <mergeCell ref="D18:E18"/>
    <mergeCell ref="C19:C25"/>
    <mergeCell ref="D19:E19"/>
    <mergeCell ref="D20:E20"/>
    <mergeCell ref="D21:E21"/>
    <mergeCell ref="D23:E23"/>
    <mergeCell ref="B8:B2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F28:F33"/>
    <mergeCell ref="C29:E29"/>
    <mergeCell ref="C30:E30"/>
    <mergeCell ref="B1:E1"/>
    <mergeCell ref="B2:E2"/>
    <mergeCell ref="F2:F3"/>
    <mergeCell ref="B3:C3"/>
    <mergeCell ref="B4:B7"/>
    <mergeCell ref="C4:E4"/>
    <mergeCell ref="D5:E5"/>
    <mergeCell ref="D6:E6"/>
    <mergeCell ref="D7:E7"/>
    <mergeCell ref="C127:C148"/>
    <mergeCell ref="D127:E127"/>
    <mergeCell ref="D128:E128"/>
    <mergeCell ref="D129:E129"/>
    <mergeCell ref="D130:E130"/>
    <mergeCell ref="D131:D132"/>
    <mergeCell ref="F131:F132"/>
    <mergeCell ref="D133:D140"/>
    <mergeCell ref="D141:E141"/>
    <mergeCell ref="D142:E142"/>
    <mergeCell ref="D143:E143"/>
    <mergeCell ref="D144:D145"/>
    <mergeCell ref="F144:F145"/>
    <mergeCell ref="D146:D147"/>
    <mergeCell ref="F146:F147"/>
    <mergeCell ref="D148:E148"/>
    <mergeCell ref="C149:C170"/>
    <mergeCell ref="D149:E149"/>
    <mergeCell ref="D150:E150"/>
    <mergeCell ref="D151:E151"/>
    <mergeCell ref="D152:E152"/>
    <mergeCell ref="D153:D154"/>
    <mergeCell ref="F153:F154"/>
    <mergeCell ref="D155:D162"/>
    <mergeCell ref="D163:E163"/>
    <mergeCell ref="D164:E164"/>
    <mergeCell ref="D165:E165"/>
    <mergeCell ref="D166:D167"/>
    <mergeCell ref="F166:F167"/>
    <mergeCell ref="D168:D169"/>
    <mergeCell ref="F168:F169"/>
    <mergeCell ref="D170:E170"/>
    <mergeCell ref="C171:C192"/>
    <mergeCell ref="D171:E171"/>
    <mergeCell ref="D172:E172"/>
    <mergeCell ref="D173:E173"/>
    <mergeCell ref="D174:E174"/>
    <mergeCell ref="D175:D176"/>
    <mergeCell ref="F175:F176"/>
    <mergeCell ref="D177:D184"/>
    <mergeCell ref="D185:E185"/>
    <mergeCell ref="D186:E186"/>
    <mergeCell ref="D187:E187"/>
    <mergeCell ref="D188:D189"/>
    <mergeCell ref="F188:F189"/>
    <mergeCell ref="D190:D191"/>
    <mergeCell ref="F190:F191"/>
    <mergeCell ref="D192:E192"/>
    <mergeCell ref="C193:C214"/>
    <mergeCell ref="D193:E193"/>
    <mergeCell ref="D194:E194"/>
    <mergeCell ref="D195:E195"/>
    <mergeCell ref="D196:E196"/>
    <mergeCell ref="D197:D198"/>
    <mergeCell ref="F197:F198"/>
    <mergeCell ref="D199:D206"/>
    <mergeCell ref="D207:E207"/>
    <mergeCell ref="D208:E208"/>
    <mergeCell ref="D209:E209"/>
    <mergeCell ref="D210:D211"/>
    <mergeCell ref="F210:F211"/>
    <mergeCell ref="D212:D213"/>
    <mergeCell ref="F212:F213"/>
    <mergeCell ref="D214:E214"/>
    <mergeCell ref="F199:F203"/>
    <mergeCell ref="D224:E224"/>
    <mergeCell ref="F221:F223"/>
    <mergeCell ref="F226:F228"/>
    <mergeCell ref="D238:E238"/>
    <mergeCell ref="D237:E237"/>
    <mergeCell ref="F234:F237"/>
    <mergeCell ref="D249:E249"/>
    <mergeCell ref="D248:E248"/>
    <mergeCell ref="D247:E247"/>
    <mergeCell ref="D246:E246"/>
    <mergeCell ref="F246:F248"/>
    <mergeCell ref="D223:E223"/>
    <mergeCell ref="D228:E228"/>
    <mergeCell ref="D229:E229"/>
    <mergeCell ref="D244:E244"/>
    <mergeCell ref="D245:E245"/>
    <mergeCell ref="D299:E299"/>
    <mergeCell ref="D307:E307"/>
    <mergeCell ref="D313:E313"/>
    <mergeCell ref="D331:E331"/>
    <mergeCell ref="D335:E335"/>
    <mergeCell ref="D356:E356"/>
    <mergeCell ref="C300:C307"/>
    <mergeCell ref="C308:C313"/>
    <mergeCell ref="C328:C331"/>
    <mergeCell ref="C332:C335"/>
    <mergeCell ref="C350:C356"/>
    <mergeCell ref="C295:C299"/>
    <mergeCell ref="D297:E297"/>
    <mergeCell ref="D308:E308"/>
    <mergeCell ref="C318:C321"/>
    <mergeCell ref="D318:E318"/>
    <mergeCell ref="C322:C324"/>
    <mergeCell ref="D322:E322"/>
    <mergeCell ref="C346:C349"/>
    <mergeCell ref="D346:E346"/>
    <mergeCell ref="D300:E300"/>
    <mergeCell ref="D330:E330"/>
    <mergeCell ref="D332:E332"/>
    <mergeCell ref="C343:C345"/>
    <mergeCell ref="F417:F425"/>
    <mergeCell ref="C418:E418"/>
    <mergeCell ref="C419:E419"/>
    <mergeCell ref="C420:E420"/>
    <mergeCell ref="D416:E416"/>
    <mergeCell ref="C484:C485"/>
    <mergeCell ref="D484:D485"/>
    <mergeCell ref="C478:C479"/>
    <mergeCell ref="D478:D479"/>
    <mergeCell ref="C480:C481"/>
    <mergeCell ref="D480:D481"/>
    <mergeCell ref="C482:C483"/>
    <mergeCell ref="D482:D483"/>
    <mergeCell ref="B473:E473"/>
    <mergeCell ref="C476:C477"/>
    <mergeCell ref="B417:B425"/>
    <mergeCell ref="C417:E417"/>
    <mergeCell ref="C421:E421"/>
    <mergeCell ref="C422:E422"/>
    <mergeCell ref="C423:E423"/>
    <mergeCell ref="C424:E424"/>
    <mergeCell ref="C425:E425"/>
    <mergeCell ref="C465:D466"/>
    <mergeCell ref="C467:D468"/>
  </mergeCells>
  <phoneticPr fontId="2"/>
  <dataValidations count="35">
    <dataValidation type="list" imeMode="fullAlpha" allowBlank="1" showInputMessage="1" showErrorMessage="1" sqref="F417 F408 F39 F34:F35 F426 F445 F434">
      <formula1>"＊"</formula1>
    </dataValidation>
    <dataValidation type="whole" allowBlank="1" showInputMessage="1" showErrorMessage="1" sqref="F400 F403">
      <formula1>1</formula1>
      <formula2>24</formula2>
    </dataValidation>
    <dataValidation imeMode="disabled" allowBlank="1" showInputMessage="1" showErrorMessage="1" sqref="F45 F81 F84 F42 F5 F36 G164:DB165 G186:DB187 G58:DB58 G142:DB143 F9:DB10 G208:DB209 G120:DB121"/>
    <dataValidation type="list" imeMode="disabled" allowBlank="1" showInputMessage="1" showErrorMessage="1" sqref="G408:DB414 G231:DB237 G350:DB355 G308:DB312 G300:DB306 G295:DB298 G289:DB293 G282:DB287 G226:DB228 G122:DB125 G393:DB398 G92:DB92 G445:DB472 G94:DB94 G96:DB96 G131:DB137 G53:DB56 G48:DB51 G99:DB102 G175:DB181 G144:DB147 G39:DB40 G166:DB169 G59:DB76 G188:DB191 G153:DB159 G210:DB213 G28:DB35 G221:DB223 G109:DB115 G215:DB218 G250:DB252 G357:DB358 G254:DB256 G258:DB260 G262:DB264 G266:DB268 G270:DB272 G274:DB276 G278:DB280 G318:DB320 G322:DB323 G325:DB326 G328:DB329 G332:DB333 G336:DB338 G346:DB348 G340:DB341 G343:DB344 G314:DB315 G417:DB443 G386:DB391 G243:DB248 G239:DB241 G360:DB363 G365:DB366 G368:DB369 G371:DB375 G377:DB384 G17:DB22 G197:DB203">
      <formula1>"*"</formula1>
    </dataValidation>
    <dataValidation imeMode="hiragana" allowBlank="1" showInputMessage="1" showErrorMessage="1" sqref="F16:DB16 G8:DB8 F11:DB11 F14:DB14 F4:DB4 G90:DB90 G77:DB78 G52:DB52 G57:DB57"/>
    <dataValidation imeMode="fullAlpha" allowBlank="1" showInputMessage="1" showErrorMessage="1" sqref="F120 F208 F186 F164 F142 F27:F33 F89:DB89"/>
    <dataValidation type="list" allowBlank="1" showInputMessage="1" showErrorMessage="1" sqref="F24 F205 F183 F161 F139 F117 F82 F85 F6">
      <formula1>"1,2,3,4,5,6,7,8,9,10,11,12"</formula1>
    </dataValidation>
    <dataValidation type="list" allowBlank="1" showInputMessage="1" showErrorMessage="1" sqref="F47 F206 F184 F162 F140 F118 F38 F83 F86 F25 F7 F44">
      <formula1>"1,2,3,4,5,6,7,8,9,10,11,12,13,14,15,16,17,18,19,20,21,22,23,24,25,26,27,28,29,30,31"</formula1>
    </dataValidation>
    <dataValidation type="list" imeMode="disabled" allowBlank="1" showInputMessage="1" showErrorMessage="1" sqref="G85:DB85 G37:DB37 G117:DB117 G43:DB43 G139:DB139 G161:DB161 G183:DB183 G46:DB46 G205:DB205 G24:DB24 G82:DB82 G6:DB6">
      <formula1>"1,2,3,4,5,6,7,8,9,10,11,12"</formula1>
    </dataValidation>
    <dataValidation type="list" imeMode="disabled" allowBlank="1" showInputMessage="1" showErrorMessage="1" sqref="G86:DB86 G38:DB38 G118:DB118 G44:DB44 G140:DB140 G162:DB162 G184:DB184 G47:DB47 G206:DB206 G25:DB25 G7:DB7 G83:DB83">
      <formula1>"1,2,3,4,5,6,7,8,9,10,11,12,13,14,15,16,17,18,19,20,21,22,23,24,25,26,27,28,29,30,31"</formula1>
    </dataValidation>
    <dataValidation type="whole" imeMode="disabled" operator="greaterThanOrEqual" allowBlank="1" showInputMessage="1" showErrorMessage="1" sqref="F12:DB13">
      <formula1>1</formula1>
    </dataValidation>
    <dataValidation imeMode="fullKatakana" allowBlank="1" showInputMessage="1" showErrorMessage="1" sqref="F15:DB15"/>
    <dataValidation type="whole" imeMode="disabled" allowBlank="1" showInputMessage="1" showErrorMessage="1" sqref="G182:DB182 G116:DB116 G204:DB204 F23:DB23 G160:DB160 G138:DB138">
      <formula1>1</formula1>
      <formula2>65</formula2>
    </dataValidation>
    <dataValidation type="whole" imeMode="halfAlpha" allowBlank="1" showInputMessage="1" showErrorMessage="1" sqref="F26">
      <formula1>1</formula1>
      <formula2>130</formula2>
    </dataValidation>
    <dataValidation imeMode="off" allowBlank="1" showInputMessage="1" showErrorMessage="1" sqref="G3:DB3"/>
    <dataValidation type="whole" imeMode="disabled" allowBlank="1" showInputMessage="1" showErrorMessage="1" sqref="G26:DB26">
      <formula1>1</formula1>
      <formula2>130</formula2>
    </dataValidation>
    <dataValidation type="list" allowBlank="1" showInputMessage="1" showErrorMessage="1" sqref="F41">
      <formula1>"1,2,3,4,5"</formula1>
    </dataValidation>
    <dataValidation type="whole" imeMode="disabled" allowBlank="1" showInputMessage="1" showErrorMessage="1" sqref="G42:DB42 G45:DB45">
      <formula1>2000</formula1>
      <formula2>2100</formula2>
    </dataValidation>
    <dataValidation type="list" imeMode="disabled" allowBlank="1" showInputMessage="1" showErrorMessage="1" sqref="G41:DB41">
      <formula1>"1,2,3,4,5"</formula1>
    </dataValidation>
    <dataValidation type="list" imeMode="disabled" allowBlank="1" showInputMessage="1" showErrorMessage="1" sqref="G93:DB93">
      <formula1>"1,2,3,4,5,6"</formula1>
    </dataValidation>
    <dataValidation type="list" imeMode="disabled" allowBlank="1" showInputMessage="1" showErrorMessage="1" sqref="G95:DB95">
      <formula1>"1,2,3"</formula1>
    </dataValidation>
    <dataValidation type="list" imeMode="fullAlpha" allowBlank="1" showInputMessage="1" showErrorMessage="1" sqref="F40">
      <formula1>"1,2"</formula1>
    </dataValidation>
    <dataValidation type="list" imeMode="disabled" allowBlank="1" showInputMessage="1" showErrorMessage="1" sqref="G97:DB97">
      <formula1>"A1,A2,A3,B1,B2,B3"</formula1>
    </dataValidation>
    <dataValidation type="whole" imeMode="disabled" allowBlank="1" showInputMessage="1" showErrorMessage="1" sqref="G406:DB406">
      <formula1>0</formula1>
      <formula2>99</formula2>
    </dataValidation>
    <dataValidation type="whole" allowBlank="1" showInputMessage="1" showErrorMessage="1" sqref="G403:DB403 G400:DB400">
      <formula1>0</formula1>
      <formula2>23</formula2>
    </dataValidation>
    <dataValidation type="whole" allowBlank="1" showInputMessage="1" showErrorMessage="1" sqref="G401:DB401 G404:DB404">
      <formula1>0</formula1>
      <formula2>59</formula2>
    </dataValidation>
    <dataValidation type="whole" imeMode="disabled" allowBlank="1" showInputMessage="1" showErrorMessage="1" sqref="G316:DB316">
      <formula1>0</formula1>
      <formula2>999</formula2>
    </dataValidation>
    <dataValidation type="whole" imeMode="disabled" allowBlank="1" showInputMessage="1" showErrorMessage="1" sqref="G84:DB84 G81:DB81 G5:DB5">
      <formula1>1900</formula1>
      <formula2>2200</formula2>
    </dataValidation>
    <dataValidation type="whole" imeMode="disabled" allowBlank="1" showInputMessage="1" showErrorMessage="1" sqref="G163:DB163 G119:DB119 G207:DB207 G185:DB185 G141:DB141">
      <formula1>0</formula1>
      <formula2>150</formula2>
    </dataValidation>
    <dataValidation imeMode="halfKatakana" allowBlank="1" showInputMessage="1" showErrorMessage="1" sqref="G194:DB194 G106:DB106 G128:DB128 G150:DB150 G172:DB172"/>
    <dataValidation type="whole" imeMode="disabled" allowBlank="1" showInputMessage="1" showErrorMessage="1" sqref="G444:DB444">
      <formula1>0</formula1>
      <formula2>7</formula2>
    </dataValidation>
    <dataValidation type="textLength" imeMode="halfAlpha" allowBlank="1" showInputMessage="1" showErrorMessage="1" sqref="G27:DB27">
      <formula1>0</formula1>
      <formula2>15</formula2>
    </dataValidation>
    <dataValidation type="whole" imeMode="disabled" allowBlank="1" showInputMessage="1" showErrorMessage="1" sqref="G36:DB36">
      <formula1>1900</formula1>
      <formula2>2100</formula2>
    </dataValidation>
    <dataValidation type="textLength" allowBlank="1" showInputMessage="1" showErrorMessage="1" sqref="G473:DB473">
      <formula1>0</formula1>
      <formula2>1000</formula2>
    </dataValidation>
    <dataValidation type="textLength" allowBlank="1" showInputMessage="1" showErrorMessage="1" sqref="G149:DB149 G171:DB171 G193:DB193 G105:DB105 G127:DB127">
      <formula1>0</formula1>
      <formula2>80</formula2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473"/>
  <sheetViews>
    <sheetView tabSelected="1" view="pageBreakPreview" zoomScale="115" zoomScaleNormal="100" zoomScaleSheetLayoutView="115" workbookViewId="0">
      <selection activeCell="J7" sqref="J7:AE8"/>
    </sheetView>
  </sheetViews>
  <sheetFormatPr defaultRowHeight="13.5" x14ac:dyDescent="0.15"/>
  <cols>
    <col min="1" max="62" width="1.625" style="44" customWidth="1"/>
    <col min="63" max="63" width="4.125" style="45" bestFit="1" customWidth="1"/>
    <col min="64" max="64" width="4.5" style="45" customWidth="1"/>
    <col min="65" max="65" width="14.25" style="45" bestFit="1" customWidth="1"/>
    <col min="66" max="66" width="16" style="45" bestFit="1" customWidth="1"/>
    <col min="67" max="67" width="8" style="45" bestFit="1" customWidth="1"/>
    <col min="68" max="68" width="17.25" style="45" customWidth="1"/>
    <col min="69" max="70" width="1.625" style="45" customWidth="1"/>
    <col min="71" max="71" width="6.75" style="45" bestFit="1" customWidth="1"/>
    <col min="72" max="199" width="1.625" style="44" customWidth="1"/>
    <col min="200" max="256" width="9" style="44"/>
    <col min="257" max="455" width="1.625" style="44" customWidth="1"/>
    <col min="456" max="512" width="9" style="44"/>
    <col min="513" max="711" width="1.625" style="44" customWidth="1"/>
    <col min="712" max="768" width="9" style="44"/>
    <col min="769" max="967" width="1.625" style="44" customWidth="1"/>
    <col min="968" max="1024" width="9" style="44"/>
    <col min="1025" max="1223" width="1.625" style="44" customWidth="1"/>
    <col min="1224" max="1280" width="9" style="44"/>
    <col min="1281" max="1479" width="1.625" style="44" customWidth="1"/>
    <col min="1480" max="1536" width="9" style="44"/>
    <col min="1537" max="1735" width="1.625" style="44" customWidth="1"/>
    <col min="1736" max="1792" width="9" style="44"/>
    <col min="1793" max="1991" width="1.625" style="44" customWidth="1"/>
    <col min="1992" max="2048" width="9" style="44"/>
    <col min="2049" max="2247" width="1.625" style="44" customWidth="1"/>
    <col min="2248" max="2304" width="9" style="44"/>
    <col min="2305" max="2503" width="1.625" style="44" customWidth="1"/>
    <col min="2504" max="2560" width="9" style="44"/>
    <col min="2561" max="2759" width="1.625" style="44" customWidth="1"/>
    <col min="2760" max="2816" width="9" style="44"/>
    <col min="2817" max="3015" width="1.625" style="44" customWidth="1"/>
    <col min="3016" max="3072" width="9" style="44"/>
    <col min="3073" max="3271" width="1.625" style="44" customWidth="1"/>
    <col min="3272" max="3328" width="9" style="44"/>
    <col min="3329" max="3527" width="1.625" style="44" customWidth="1"/>
    <col min="3528" max="3584" width="9" style="44"/>
    <col min="3585" max="3783" width="1.625" style="44" customWidth="1"/>
    <col min="3784" max="3840" width="9" style="44"/>
    <col min="3841" max="4039" width="1.625" style="44" customWidth="1"/>
    <col min="4040" max="4096" width="9" style="44"/>
    <col min="4097" max="4295" width="1.625" style="44" customWidth="1"/>
    <col min="4296" max="4352" width="9" style="44"/>
    <col min="4353" max="4551" width="1.625" style="44" customWidth="1"/>
    <col min="4552" max="4608" width="9" style="44"/>
    <col min="4609" max="4807" width="1.625" style="44" customWidth="1"/>
    <col min="4808" max="4864" width="9" style="44"/>
    <col min="4865" max="5063" width="1.625" style="44" customWidth="1"/>
    <col min="5064" max="5120" width="9" style="44"/>
    <col min="5121" max="5319" width="1.625" style="44" customWidth="1"/>
    <col min="5320" max="5376" width="9" style="44"/>
    <col min="5377" max="5575" width="1.625" style="44" customWidth="1"/>
    <col min="5576" max="5632" width="9" style="44"/>
    <col min="5633" max="5831" width="1.625" style="44" customWidth="1"/>
    <col min="5832" max="5888" width="9" style="44"/>
    <col min="5889" max="6087" width="1.625" style="44" customWidth="1"/>
    <col min="6088" max="6144" width="9" style="44"/>
    <col min="6145" max="6343" width="1.625" style="44" customWidth="1"/>
    <col min="6344" max="6400" width="9" style="44"/>
    <col min="6401" max="6599" width="1.625" style="44" customWidth="1"/>
    <col min="6600" max="6656" width="9" style="44"/>
    <col min="6657" max="6855" width="1.625" style="44" customWidth="1"/>
    <col min="6856" max="6912" width="9" style="44"/>
    <col min="6913" max="7111" width="1.625" style="44" customWidth="1"/>
    <col min="7112" max="7168" width="9" style="44"/>
    <col min="7169" max="7367" width="1.625" style="44" customWidth="1"/>
    <col min="7368" max="7424" width="9" style="44"/>
    <col min="7425" max="7623" width="1.625" style="44" customWidth="1"/>
    <col min="7624" max="7680" width="9" style="44"/>
    <col min="7681" max="7879" width="1.625" style="44" customWidth="1"/>
    <col min="7880" max="7936" width="9" style="44"/>
    <col min="7937" max="8135" width="1.625" style="44" customWidth="1"/>
    <col min="8136" max="8192" width="9" style="44"/>
    <col min="8193" max="8391" width="1.625" style="44" customWidth="1"/>
    <col min="8392" max="8448" width="9" style="44"/>
    <col min="8449" max="8647" width="1.625" style="44" customWidth="1"/>
    <col min="8648" max="8704" width="9" style="44"/>
    <col min="8705" max="8903" width="1.625" style="44" customWidth="1"/>
    <col min="8904" max="8960" width="9" style="44"/>
    <col min="8961" max="9159" width="1.625" style="44" customWidth="1"/>
    <col min="9160" max="9216" width="9" style="44"/>
    <col min="9217" max="9415" width="1.625" style="44" customWidth="1"/>
    <col min="9416" max="9472" width="9" style="44"/>
    <col min="9473" max="9671" width="1.625" style="44" customWidth="1"/>
    <col min="9672" max="9728" width="9" style="44"/>
    <col min="9729" max="9927" width="1.625" style="44" customWidth="1"/>
    <col min="9928" max="9984" width="9" style="44"/>
    <col min="9985" max="10183" width="1.625" style="44" customWidth="1"/>
    <col min="10184" max="10240" width="9" style="44"/>
    <col min="10241" max="10439" width="1.625" style="44" customWidth="1"/>
    <col min="10440" max="10496" width="9" style="44"/>
    <col min="10497" max="10695" width="1.625" style="44" customWidth="1"/>
    <col min="10696" max="10752" width="9" style="44"/>
    <col min="10753" max="10951" width="1.625" style="44" customWidth="1"/>
    <col min="10952" max="11008" width="9" style="44"/>
    <col min="11009" max="11207" width="1.625" style="44" customWidth="1"/>
    <col min="11208" max="11264" width="9" style="44"/>
    <col min="11265" max="11463" width="1.625" style="44" customWidth="1"/>
    <col min="11464" max="11520" width="9" style="44"/>
    <col min="11521" max="11719" width="1.625" style="44" customWidth="1"/>
    <col min="11720" max="11776" width="9" style="44"/>
    <col min="11777" max="11975" width="1.625" style="44" customWidth="1"/>
    <col min="11976" max="12032" width="9" style="44"/>
    <col min="12033" max="12231" width="1.625" style="44" customWidth="1"/>
    <col min="12232" max="12288" width="9" style="44"/>
    <col min="12289" max="12487" width="1.625" style="44" customWidth="1"/>
    <col min="12488" max="12544" width="9" style="44"/>
    <col min="12545" max="12743" width="1.625" style="44" customWidth="1"/>
    <col min="12744" max="12800" width="9" style="44"/>
    <col min="12801" max="12999" width="1.625" style="44" customWidth="1"/>
    <col min="13000" max="13056" width="9" style="44"/>
    <col min="13057" max="13255" width="1.625" style="44" customWidth="1"/>
    <col min="13256" max="13312" width="9" style="44"/>
    <col min="13313" max="13511" width="1.625" style="44" customWidth="1"/>
    <col min="13512" max="13568" width="9" style="44"/>
    <col min="13569" max="13767" width="1.625" style="44" customWidth="1"/>
    <col min="13768" max="13824" width="9" style="44"/>
    <col min="13825" max="14023" width="1.625" style="44" customWidth="1"/>
    <col min="14024" max="14080" width="9" style="44"/>
    <col min="14081" max="14279" width="1.625" style="44" customWidth="1"/>
    <col min="14280" max="14336" width="9" style="44"/>
    <col min="14337" max="14535" width="1.625" style="44" customWidth="1"/>
    <col min="14536" max="14592" width="9" style="44"/>
    <col min="14593" max="14791" width="1.625" style="44" customWidth="1"/>
    <col min="14792" max="14848" width="9" style="44"/>
    <col min="14849" max="15047" width="1.625" style="44" customWidth="1"/>
    <col min="15048" max="15104" width="9" style="44"/>
    <col min="15105" max="15303" width="1.625" style="44" customWidth="1"/>
    <col min="15304" max="15360" width="9" style="44"/>
    <col min="15361" max="15559" width="1.625" style="44" customWidth="1"/>
    <col min="15560" max="15616" width="9" style="44"/>
    <col min="15617" max="15815" width="1.625" style="44" customWidth="1"/>
    <col min="15816" max="15872" width="9" style="44"/>
    <col min="15873" max="16071" width="1.625" style="44" customWidth="1"/>
    <col min="16072" max="16128" width="9" style="44"/>
    <col min="16129" max="16327" width="1.625" style="44" customWidth="1"/>
    <col min="16328" max="16384" width="9" style="44"/>
  </cols>
  <sheetData>
    <row r="1" spans="1:95" ht="17.25" x14ac:dyDescent="0.15">
      <c r="A1" s="504" t="s">
        <v>337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4"/>
      <c r="AE1" s="504"/>
      <c r="AF1" s="504"/>
      <c r="AG1" s="504"/>
      <c r="AH1" s="504"/>
      <c r="AI1" s="504"/>
      <c r="AJ1" s="504"/>
      <c r="AK1" s="504"/>
      <c r="AL1" s="504"/>
      <c r="AM1" s="504"/>
      <c r="AN1" s="504"/>
      <c r="AO1" s="504"/>
      <c r="AP1" s="504"/>
      <c r="AQ1" s="504"/>
      <c r="AR1" s="504"/>
      <c r="AS1" s="504"/>
      <c r="AT1" s="504"/>
      <c r="AU1" s="504"/>
      <c r="AV1" s="504"/>
      <c r="AW1" s="504"/>
      <c r="AX1" s="504"/>
      <c r="AY1" s="504"/>
      <c r="AZ1" s="504"/>
      <c r="BA1" s="504"/>
      <c r="BB1" s="504"/>
      <c r="BC1" s="504"/>
      <c r="BD1" s="504"/>
      <c r="BE1" s="504"/>
      <c r="BF1" s="504"/>
      <c r="BG1" s="504"/>
      <c r="BM1" s="84" t="s">
        <v>450</v>
      </c>
      <c r="BN1" s="84" t="str">
        <f ca="1">RIGHT(CELL("filename",BQ1),LEN(CELL("filename",BQ1))-FIND("]",CELL("filename",BQ1)))</f>
        <v>第１０号様式</v>
      </c>
      <c r="BO1" s="85" t="s">
        <v>451</v>
      </c>
      <c r="BP1" s="84" t="str">
        <f ca="1">IF(ISERROR(ADDRESS(2, MATCH(VALUE(BN1),入力シート!G2:DB2,0)+6,4)), "該当なし", LEFT(ADDRESS(2, MATCH(VALUE(BN1),入力シート!G2:DB2,0)+6,4), LEN(ADDRESS(2, MATCH(VALUE(BN1),入力シート!G2:DB2,0)+6,4))-1))</f>
        <v>該当なし</v>
      </c>
    </row>
    <row r="2" spans="1:95" ht="5.0999999999999996" customHeight="1" x14ac:dyDescent="0.15">
      <c r="BK2" s="69">
        <v>1</v>
      </c>
      <c r="BL2" s="715" t="s">
        <v>1</v>
      </c>
      <c r="BM2" s="543"/>
      <c r="BN2" s="543"/>
      <c r="BO2" s="544"/>
    </row>
    <row r="3" spans="1:95" ht="14.1" customHeight="1" x14ac:dyDescent="0.15">
      <c r="A3" s="505" t="s">
        <v>338</v>
      </c>
      <c r="B3" s="505"/>
      <c r="C3" s="505"/>
      <c r="D3" s="505"/>
      <c r="E3" s="505"/>
      <c r="F3" s="505"/>
      <c r="G3" s="505"/>
      <c r="H3" s="505"/>
      <c r="I3" s="506"/>
      <c r="J3" s="639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505" t="s">
        <v>6</v>
      </c>
      <c r="AC3" s="505"/>
      <c r="AD3" s="505"/>
      <c r="AE3" s="505"/>
      <c r="AF3" s="506"/>
      <c r="AG3" s="639" t="str">
        <f ca="1">BP4</f>
        <v/>
      </c>
      <c r="AH3" s="640"/>
      <c r="AI3" s="640"/>
      <c r="AJ3" s="640"/>
      <c r="AK3" s="640"/>
      <c r="AL3" s="640"/>
      <c r="AM3" s="640"/>
      <c r="AN3" s="640"/>
      <c r="AO3" s="640"/>
      <c r="AP3" s="640"/>
      <c r="AQ3" s="509" t="s">
        <v>339</v>
      </c>
      <c r="AR3" s="509"/>
      <c r="AS3" s="509"/>
      <c r="AT3" s="509"/>
      <c r="AU3" s="509"/>
      <c r="AV3" s="510"/>
      <c r="AW3" s="717" t="str">
        <f ca="1">IF(ISERROR(VALUE(BP5 &amp; "/" &amp; BP6 &amp; "/" &amp; BP7)), "", VALUE(BP5 &amp; "/" &amp; BP6 &amp; "/" &amp; BP7))</f>
        <v/>
      </c>
      <c r="AX3" s="718"/>
      <c r="AY3" s="718"/>
      <c r="AZ3" s="718"/>
      <c r="BA3" s="718"/>
      <c r="BB3" s="718"/>
      <c r="BC3" s="718"/>
      <c r="BD3" s="718"/>
      <c r="BE3" s="718"/>
      <c r="BF3" s="718"/>
      <c r="BG3" s="718"/>
      <c r="BK3" s="69">
        <v>2</v>
      </c>
      <c r="BL3" s="716" t="s">
        <v>3</v>
      </c>
      <c r="BM3" s="716"/>
      <c r="BN3" s="91" t="s">
        <v>4</v>
      </c>
      <c r="BO3" s="91"/>
    </row>
    <row r="4" spans="1:95" ht="5.0999999999999996" customHeight="1" x14ac:dyDescent="0.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K4" s="69">
        <v>3</v>
      </c>
      <c r="BL4" s="701" t="s">
        <v>5</v>
      </c>
      <c r="BM4" s="704" t="s">
        <v>6</v>
      </c>
      <c r="BN4" s="705"/>
      <c r="BO4" s="400"/>
      <c r="BP4" s="45" t="str">
        <f ca="1">IF(ISERROR(IF(INDIRECT("入力シート!" &amp; $BP$1 &amp; ROW())="", "", INDIRECT("入力シート!" &amp; $BP$1 &amp; ROW()))), "", IF(INDIRECT("入力シート!" &amp; $BP$1 &amp; ROW())="", "", INDIRECT("入力シート!" &amp; $BP$1 &amp; ROW())))</f>
        <v/>
      </c>
    </row>
    <row r="5" spans="1:95" ht="24" customHeight="1" x14ac:dyDescent="0.15">
      <c r="A5" s="706" t="s">
        <v>13</v>
      </c>
      <c r="B5" s="706"/>
      <c r="C5" s="505" t="s">
        <v>340</v>
      </c>
      <c r="D5" s="505"/>
      <c r="E5" s="505"/>
      <c r="F5" s="505"/>
      <c r="G5" s="505"/>
      <c r="H5" s="505"/>
      <c r="I5" s="506"/>
      <c r="J5" s="707" t="str">
        <f ca="1">IF(AND(BP8&lt;&gt;"", BP11=""), BS8&amp;BS9&amp;BS10, IF(AND(BP8="", BP11&lt;&gt;""), BS11&amp;BS12&amp;BS13, "")) &amp; IF(BP14&lt;&gt;"", CHAR(10) &amp; BP14, "")</f>
        <v/>
      </c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  <c r="W5" s="708"/>
      <c r="X5" s="708"/>
      <c r="Y5" s="708"/>
      <c r="Z5" s="708"/>
      <c r="AA5" s="708"/>
      <c r="AB5" s="708"/>
      <c r="AC5" s="708"/>
      <c r="AD5" s="708"/>
      <c r="AE5" s="708"/>
      <c r="AF5" s="708"/>
      <c r="AG5" s="708"/>
      <c r="AH5" s="708"/>
      <c r="AI5" s="708"/>
      <c r="AJ5" s="708"/>
      <c r="AK5" s="708"/>
      <c r="AL5" s="708"/>
      <c r="AM5" s="708"/>
      <c r="AN5" s="708"/>
      <c r="AO5" s="708"/>
      <c r="AP5" s="708"/>
      <c r="AQ5" s="708"/>
      <c r="AR5" s="708"/>
      <c r="AS5" s="708"/>
      <c r="AT5" s="708"/>
      <c r="AU5" s="708"/>
      <c r="AV5" s="708"/>
      <c r="AW5" s="708"/>
      <c r="AX5" s="708"/>
      <c r="AY5" s="708"/>
      <c r="AZ5" s="708"/>
      <c r="BA5" s="708"/>
      <c r="BB5" s="708"/>
      <c r="BC5" s="708"/>
      <c r="BD5" s="708"/>
      <c r="BE5" s="708"/>
      <c r="BF5" s="708"/>
      <c r="BG5" s="709"/>
      <c r="BK5" s="69">
        <v>4</v>
      </c>
      <c r="BL5" s="702"/>
      <c r="BM5" s="89" t="s">
        <v>8</v>
      </c>
      <c r="BN5" s="364" t="s">
        <v>9</v>
      </c>
      <c r="BO5" s="359"/>
      <c r="BP5" s="45" t="str">
        <f t="shared" ref="BP5:BP69" ca="1" si="0">IF(ISERROR(IF(INDIRECT("入力シート!" &amp; $BP$1 &amp; ROW())="", "", INDIRECT("入力シート!" &amp; $BP$1 &amp; ROW()))), "", IF(INDIRECT("入力シート!" &amp; $BP$1 &amp; ROW())="", "", INDIRECT("入力シート!" &amp; $BP$1 &amp; ROW())))</f>
        <v/>
      </c>
    </row>
    <row r="6" spans="1:95" ht="12" customHeight="1" x14ac:dyDescent="0.15">
      <c r="A6" s="706"/>
      <c r="B6" s="706"/>
      <c r="C6" s="710" t="s">
        <v>341</v>
      </c>
      <c r="D6" s="674"/>
      <c r="E6" s="674"/>
      <c r="F6" s="674"/>
      <c r="G6" s="674"/>
      <c r="H6" s="674"/>
      <c r="I6" s="711"/>
      <c r="J6" s="578" t="str">
        <f ca="1">BP15</f>
        <v/>
      </c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80"/>
      <c r="AF6" s="505" t="s">
        <v>342</v>
      </c>
      <c r="AG6" s="505"/>
      <c r="AH6" s="505"/>
      <c r="AI6" s="505"/>
      <c r="AJ6" s="506"/>
      <c r="AK6" s="712" t="str">
        <f ca="1">BP27</f>
        <v/>
      </c>
      <c r="AL6" s="508"/>
      <c r="AM6" s="508"/>
      <c r="AN6" s="508"/>
      <c r="AO6" s="508"/>
      <c r="AP6" s="508"/>
      <c r="AQ6" s="508"/>
      <c r="AR6" s="508"/>
      <c r="AS6" s="508"/>
      <c r="AT6" s="508"/>
      <c r="AU6" s="508"/>
      <c r="AV6" s="508"/>
      <c r="AW6" s="719" t="s">
        <v>343</v>
      </c>
      <c r="AX6" s="505"/>
      <c r="AY6" s="505"/>
      <c r="AZ6" s="505"/>
      <c r="BA6" s="506"/>
      <c r="BB6" s="720" t="str">
        <f ca="1">IF(BP17="*", "男", IF(BP18="*", "女", ""))</f>
        <v/>
      </c>
      <c r="BC6" s="720"/>
      <c r="BD6" s="720"/>
      <c r="BE6" s="720"/>
      <c r="BF6" s="720"/>
      <c r="BG6" s="560"/>
      <c r="BK6" s="69">
        <v>5</v>
      </c>
      <c r="BL6" s="702"/>
      <c r="BM6" s="89"/>
      <c r="BN6" s="364" t="s">
        <v>11</v>
      </c>
      <c r="BO6" s="359"/>
      <c r="BP6" s="45" t="str">
        <f t="shared" ca="1" si="0"/>
        <v/>
      </c>
    </row>
    <row r="7" spans="1:95" ht="12" customHeight="1" x14ac:dyDescent="0.15">
      <c r="A7" s="706"/>
      <c r="B7" s="706"/>
      <c r="C7" s="479" t="s">
        <v>344</v>
      </c>
      <c r="D7" s="480"/>
      <c r="E7" s="480"/>
      <c r="F7" s="480"/>
      <c r="G7" s="480"/>
      <c r="H7" s="480"/>
      <c r="I7" s="481"/>
      <c r="J7" s="625" t="str">
        <f ca="1">BP16</f>
        <v/>
      </c>
      <c r="K7" s="626"/>
      <c r="L7" s="626"/>
      <c r="M7" s="626"/>
      <c r="N7" s="626"/>
      <c r="O7" s="626"/>
      <c r="P7" s="626"/>
      <c r="Q7" s="626"/>
      <c r="R7" s="626"/>
      <c r="S7" s="626"/>
      <c r="T7" s="626"/>
      <c r="U7" s="626"/>
      <c r="V7" s="626"/>
      <c r="W7" s="626"/>
      <c r="X7" s="626"/>
      <c r="Y7" s="626"/>
      <c r="Z7" s="626"/>
      <c r="AA7" s="626"/>
      <c r="AB7" s="626"/>
      <c r="AC7" s="626"/>
      <c r="AD7" s="626"/>
      <c r="AE7" s="696"/>
      <c r="AF7" s="505"/>
      <c r="AG7" s="505"/>
      <c r="AH7" s="505"/>
      <c r="AI7" s="505"/>
      <c r="AJ7" s="506"/>
      <c r="AK7" s="712"/>
      <c r="AL7" s="508"/>
      <c r="AM7" s="508"/>
      <c r="AN7" s="508"/>
      <c r="AO7" s="508"/>
      <c r="AP7" s="508"/>
      <c r="AQ7" s="508"/>
      <c r="AR7" s="508"/>
      <c r="AS7" s="508"/>
      <c r="AT7" s="508"/>
      <c r="AU7" s="508"/>
      <c r="AV7" s="508"/>
      <c r="AW7" s="719"/>
      <c r="AX7" s="505"/>
      <c r="AY7" s="505"/>
      <c r="AZ7" s="505"/>
      <c r="BA7" s="506"/>
      <c r="BB7" s="721"/>
      <c r="BC7" s="721"/>
      <c r="BD7" s="721"/>
      <c r="BE7" s="721"/>
      <c r="BF7" s="721"/>
      <c r="BG7" s="679"/>
      <c r="BK7" s="69">
        <v>6</v>
      </c>
      <c r="BL7" s="703"/>
      <c r="BM7" s="90"/>
      <c r="BN7" s="365" t="s">
        <v>12</v>
      </c>
      <c r="BO7" s="347"/>
      <c r="BP7" s="45" t="str">
        <f t="shared" ca="1" si="0"/>
        <v/>
      </c>
    </row>
    <row r="8" spans="1:95" ht="20.25" customHeight="1" x14ac:dyDescent="0.15">
      <c r="A8" s="706"/>
      <c r="B8" s="706"/>
      <c r="C8" s="463"/>
      <c r="D8" s="464"/>
      <c r="E8" s="464"/>
      <c r="F8" s="464"/>
      <c r="G8" s="464"/>
      <c r="H8" s="464"/>
      <c r="I8" s="465"/>
      <c r="J8" s="697"/>
      <c r="K8" s="698"/>
      <c r="L8" s="698"/>
      <c r="M8" s="698"/>
      <c r="N8" s="698"/>
      <c r="O8" s="698"/>
      <c r="P8" s="698"/>
      <c r="Q8" s="698"/>
      <c r="R8" s="698"/>
      <c r="S8" s="698"/>
      <c r="T8" s="698"/>
      <c r="U8" s="698"/>
      <c r="V8" s="698"/>
      <c r="W8" s="698"/>
      <c r="X8" s="698"/>
      <c r="Y8" s="698"/>
      <c r="Z8" s="698"/>
      <c r="AA8" s="698"/>
      <c r="AB8" s="698"/>
      <c r="AC8" s="698"/>
      <c r="AD8" s="698"/>
      <c r="AE8" s="605"/>
      <c r="AF8" s="523" t="s">
        <v>33</v>
      </c>
      <c r="AG8" s="609"/>
      <c r="AH8" s="609"/>
      <c r="AI8" s="609"/>
      <c r="AJ8" s="610"/>
      <c r="AK8" s="699" t="str">
        <f ca="1">IF(AND(COUNTIF(BP19:BP22,"~*")=1, BP23&lt;&gt;"", BP24&lt;&gt;"", BP25&lt;&gt;""), VALUE(IF(BP19="*","m",IF(BP20="*","t",IF(BP21="*","s",IF(BP22="*","h","")))) &amp; BP23 &amp; "." &amp; BP24 &amp; "." &amp; BP25), "")</f>
        <v/>
      </c>
      <c r="AL8" s="700"/>
      <c r="AM8" s="700"/>
      <c r="AN8" s="700"/>
      <c r="AO8" s="700"/>
      <c r="AP8" s="700"/>
      <c r="AQ8" s="700"/>
      <c r="AR8" s="700"/>
      <c r="AS8" s="700"/>
      <c r="AT8" s="700"/>
      <c r="AU8" s="700"/>
      <c r="AV8" s="511"/>
      <c r="AW8" s="523" t="s">
        <v>345</v>
      </c>
      <c r="AX8" s="609"/>
      <c r="AY8" s="609"/>
      <c r="AZ8" s="609"/>
      <c r="BA8" s="610"/>
      <c r="BB8" s="600" t="str">
        <f ca="1">BP26</f>
        <v/>
      </c>
      <c r="BC8" s="601"/>
      <c r="BD8" s="601"/>
      <c r="BE8" s="601"/>
      <c r="BF8" s="601"/>
      <c r="BG8" s="507"/>
      <c r="BK8" s="69">
        <v>7</v>
      </c>
      <c r="BL8" s="644" t="s">
        <v>13</v>
      </c>
      <c r="BM8" s="361" t="s">
        <v>14</v>
      </c>
      <c r="BN8" s="362"/>
      <c r="BO8" s="363"/>
      <c r="BP8" s="45" t="str">
        <f t="shared" ca="1" si="0"/>
        <v/>
      </c>
      <c r="BS8" s="45" t="str">
        <f ca="1">IF(BP8&lt;&gt;"", "浜松市" &amp; BP8 &amp; "町", "")</f>
        <v/>
      </c>
    </row>
    <row r="9" spans="1:95" ht="13.35" customHeight="1" x14ac:dyDescent="0.15">
      <c r="A9" s="706" t="s">
        <v>49</v>
      </c>
      <c r="B9" s="706"/>
      <c r="C9" s="460" t="s">
        <v>346</v>
      </c>
      <c r="D9" s="461"/>
      <c r="E9" s="461"/>
      <c r="F9" s="461"/>
      <c r="G9" s="461"/>
      <c r="H9" s="461"/>
      <c r="I9" s="462"/>
      <c r="J9" s="453" t="str">
        <f ca="1">IF(BP34&lt;&gt;"", "■", "□")</f>
        <v>□</v>
      </c>
      <c r="K9" s="454"/>
      <c r="L9" s="452" t="s">
        <v>51</v>
      </c>
      <c r="M9" s="525"/>
      <c r="N9" s="525"/>
      <c r="O9" s="525"/>
      <c r="P9" s="525"/>
      <c r="Q9" s="525"/>
      <c r="R9" s="526"/>
      <c r="S9" s="453" t="str">
        <f ca="1">IF(BP35&lt;&gt;"", "■", "□")</f>
        <v>□</v>
      </c>
      <c r="T9" s="454"/>
      <c r="U9" s="452" t="s">
        <v>52</v>
      </c>
      <c r="V9" s="525"/>
      <c r="W9" s="525"/>
      <c r="X9" s="525"/>
      <c r="Y9" s="525"/>
      <c r="Z9" s="525"/>
      <c r="AA9" s="526"/>
      <c r="AB9" s="453" t="str">
        <f ca="1">IF(BP36&lt;&gt;"", "■", "□")</f>
        <v>□</v>
      </c>
      <c r="AC9" s="454"/>
      <c r="AD9" s="451" t="s">
        <v>347</v>
      </c>
      <c r="AE9" s="451"/>
      <c r="AF9" s="451"/>
      <c r="AG9" s="451"/>
      <c r="AH9" s="46" t="s">
        <v>348</v>
      </c>
      <c r="AI9" s="453" t="str">
        <f ca="1">IF(BP40&lt;&gt;"", "■", "□")</f>
        <v>□</v>
      </c>
      <c r="AJ9" s="454"/>
      <c r="AK9" s="496" t="s">
        <v>56</v>
      </c>
      <c r="AL9" s="665"/>
      <c r="AM9" s="665"/>
      <c r="AN9" s="666"/>
      <c r="AO9" s="451"/>
      <c r="AP9" s="451"/>
      <c r="AQ9" s="453" t="str">
        <f ca="1">IF(BP41&lt;&gt;"", "■", "□")</f>
        <v>□</v>
      </c>
      <c r="AR9" s="454"/>
      <c r="AS9" s="496" t="s">
        <v>349</v>
      </c>
      <c r="AT9" s="665"/>
      <c r="AU9" s="665"/>
      <c r="AV9" s="666"/>
      <c r="AW9" s="451"/>
      <c r="AX9" s="451"/>
      <c r="AY9" s="453" t="str">
        <f ca="1">IF(BP39&lt;&gt;"", "■", "□")</f>
        <v>□</v>
      </c>
      <c r="AZ9" s="454"/>
      <c r="BA9" s="451" t="s">
        <v>55</v>
      </c>
      <c r="BB9" s="451"/>
      <c r="BC9" s="451"/>
      <c r="BD9" s="46" t="s">
        <v>350</v>
      </c>
      <c r="BE9" s="467"/>
      <c r="BF9" s="467"/>
      <c r="BG9" s="471"/>
      <c r="BK9" s="69">
        <v>8</v>
      </c>
      <c r="BL9" s="645"/>
      <c r="BM9" s="357" t="s">
        <v>16</v>
      </c>
      <c r="BN9" s="358"/>
      <c r="BO9" s="359"/>
      <c r="BP9" s="45" t="str">
        <f t="shared" ca="1" si="0"/>
        <v/>
      </c>
      <c r="BS9" s="45" t="str">
        <f ca="1">IF(AND(BP8&lt;&gt;"",BP9&lt;&gt;""),BP9, "") &amp; IF(AND(BP8&lt;&gt;"",BP9&lt;&gt;"", BP10=""), "番地", "")</f>
        <v/>
      </c>
    </row>
    <row r="10" spans="1:95" ht="13.35" customHeight="1" x14ac:dyDescent="0.15">
      <c r="A10" s="706"/>
      <c r="B10" s="706"/>
      <c r="C10" s="463"/>
      <c r="D10" s="464"/>
      <c r="E10" s="464"/>
      <c r="F10" s="464"/>
      <c r="G10" s="464"/>
      <c r="H10" s="464"/>
      <c r="I10" s="465"/>
      <c r="J10" s="472" t="s">
        <v>351</v>
      </c>
      <c r="K10" s="464"/>
      <c r="L10" s="464"/>
      <c r="M10" s="464"/>
      <c r="N10" s="465"/>
      <c r="O10" s="729" t="str">
        <f ca="1">IF(BP36&lt;&gt;"", VALUE(BP36 &amp; "/" &amp; BP37 &amp; "/" &amp; BP38), "")</f>
        <v/>
      </c>
      <c r="P10" s="730"/>
      <c r="Q10" s="730"/>
      <c r="R10" s="730"/>
      <c r="S10" s="730"/>
      <c r="T10" s="730"/>
      <c r="U10" s="730"/>
      <c r="V10" s="730"/>
      <c r="W10" s="730"/>
      <c r="X10" s="730"/>
      <c r="Y10" s="730"/>
      <c r="Z10" s="730"/>
      <c r="AA10" s="730"/>
      <c r="AB10" s="730"/>
      <c r="AC10" s="730"/>
      <c r="AD10" s="730"/>
      <c r="AE10" s="730"/>
      <c r="AF10" s="483" t="s">
        <v>352</v>
      </c>
      <c r="AG10" s="484"/>
      <c r="AH10" s="484"/>
      <c r="AI10" s="484"/>
      <c r="AJ10" s="485"/>
      <c r="AK10" s="729" t="str">
        <f ca="1">IF(ISERROR(VALUE(BP42 &amp; "/" &amp; BP43 &amp; "/" &amp; BP44)), "", VALUE(BP42 &amp; "/" &amp; BP43 &amp; "/" &amp; BP44))</f>
        <v/>
      </c>
      <c r="AL10" s="730"/>
      <c r="AM10" s="730"/>
      <c r="AN10" s="730"/>
      <c r="AO10" s="730"/>
      <c r="AP10" s="730"/>
      <c r="AQ10" s="730"/>
      <c r="AR10" s="730"/>
      <c r="AS10" s="730"/>
      <c r="AT10" s="730"/>
      <c r="AU10" s="340" t="s">
        <v>373</v>
      </c>
      <c r="AV10" s="340"/>
      <c r="AW10" s="340"/>
      <c r="AX10" s="730" t="str">
        <f ca="1">IF(ISERROR(VALUE(BP45 &amp; "/" &amp; BP46 &amp; "/" &amp; BP47)), "", VALUE(BP45 &amp; "/" &amp; BP46 &amp; "/" &amp; BP47))</f>
        <v/>
      </c>
      <c r="AY10" s="730"/>
      <c r="AZ10" s="730"/>
      <c r="BA10" s="730"/>
      <c r="BB10" s="730"/>
      <c r="BC10" s="730"/>
      <c r="BD10" s="730"/>
      <c r="BE10" s="730"/>
      <c r="BF10" s="730"/>
      <c r="BG10" s="731"/>
      <c r="BK10" s="69">
        <v>9</v>
      </c>
      <c r="BL10" s="645"/>
      <c r="BM10" s="345" t="s">
        <v>17</v>
      </c>
      <c r="BN10" s="346"/>
      <c r="BO10" s="347"/>
      <c r="BP10" s="45" t="str">
        <f t="shared" ca="1" si="0"/>
        <v/>
      </c>
      <c r="BS10" s="45" t="str">
        <f ca="1">IF(AND(BP8&lt;&gt;"",BP9&lt;&gt;"", BP10&lt;&gt;""),"－" &amp; BP10 &amp; "番地", "")</f>
        <v/>
      </c>
    </row>
    <row r="11" spans="1:95" ht="13.35" customHeight="1" x14ac:dyDescent="0.15">
      <c r="A11" s="706"/>
      <c r="B11" s="706"/>
      <c r="C11" s="505" t="s">
        <v>353</v>
      </c>
      <c r="D11" s="505"/>
      <c r="E11" s="505"/>
      <c r="F11" s="505"/>
      <c r="G11" s="505"/>
      <c r="H11" s="505"/>
      <c r="I11" s="506"/>
      <c r="J11" s="507" t="str">
        <f ca="1">IF(BP48&lt;&gt;"", "■", "□")</f>
        <v>□</v>
      </c>
      <c r="K11" s="638"/>
      <c r="L11" s="647" t="s">
        <v>354</v>
      </c>
      <c r="M11" s="648"/>
      <c r="N11" s="648"/>
      <c r="O11" s="648"/>
      <c r="P11" s="648"/>
      <c r="Q11" s="648"/>
      <c r="R11" s="649"/>
      <c r="S11" s="507" t="str">
        <f ca="1">IF(BP49&lt;&gt;"", "■", "□")</f>
        <v>□</v>
      </c>
      <c r="T11" s="638"/>
      <c r="U11" s="647" t="s">
        <v>60</v>
      </c>
      <c r="V11" s="648"/>
      <c r="W11" s="648"/>
      <c r="X11" s="648"/>
      <c r="Y11" s="648"/>
      <c r="Z11" s="648"/>
      <c r="AA11" s="649"/>
      <c r="AB11" s="507" t="str">
        <f ca="1">IF(BP50&lt;&gt;"", "■", "□")</f>
        <v>□</v>
      </c>
      <c r="AC11" s="638"/>
      <c r="AD11" s="647" t="s">
        <v>61</v>
      </c>
      <c r="AE11" s="648"/>
      <c r="AF11" s="648"/>
      <c r="AG11" s="648"/>
      <c r="AH11" s="648"/>
      <c r="AI11" s="648"/>
      <c r="AJ11" s="649"/>
      <c r="AK11" s="507" t="str">
        <f ca="1">IF(OR(BP51&lt;&gt;"", BP52&lt;&gt;""), "■", "□")</f>
        <v>□</v>
      </c>
      <c r="AL11" s="638"/>
      <c r="AM11" s="647" t="s">
        <v>355</v>
      </c>
      <c r="AN11" s="648"/>
      <c r="AO11" s="648"/>
      <c r="AP11" s="649"/>
      <c r="AQ11" s="47" t="s">
        <v>348</v>
      </c>
      <c r="AR11" s="722" t="str">
        <f ca="1">BP52</f>
        <v/>
      </c>
      <c r="AS11" s="722"/>
      <c r="AT11" s="722"/>
      <c r="AU11" s="722"/>
      <c r="AV11" s="722"/>
      <c r="AW11" s="722"/>
      <c r="AX11" s="722"/>
      <c r="AY11" s="722"/>
      <c r="AZ11" s="722"/>
      <c r="BA11" s="722"/>
      <c r="BB11" s="722"/>
      <c r="BC11" s="722"/>
      <c r="BD11" s="722"/>
      <c r="BE11" s="722"/>
      <c r="BF11" s="722"/>
      <c r="BG11" s="48" t="s">
        <v>350</v>
      </c>
      <c r="BK11" s="69">
        <v>10</v>
      </c>
      <c r="BL11" s="645"/>
      <c r="BM11" s="361" t="s">
        <v>18</v>
      </c>
      <c r="BN11" s="362"/>
      <c r="BO11" s="363"/>
      <c r="BP11" s="45" t="str">
        <f t="shared" ca="1" si="0"/>
        <v/>
      </c>
      <c r="BS11" s="45" t="str">
        <f ca="1">IF(BP11&lt;&gt;"", "浜松市" &amp; BP11 &amp; "丁目", "")</f>
        <v/>
      </c>
    </row>
    <row r="12" spans="1:95" ht="13.35" customHeight="1" x14ac:dyDescent="0.15">
      <c r="A12" s="706"/>
      <c r="B12" s="706"/>
      <c r="C12" s="505" t="s">
        <v>64</v>
      </c>
      <c r="D12" s="505"/>
      <c r="E12" s="505"/>
      <c r="F12" s="505"/>
      <c r="G12" s="505"/>
      <c r="H12" s="505"/>
      <c r="I12" s="506"/>
      <c r="J12" s="453" t="str">
        <f ca="1">IF(BP53&lt;&gt;"", "■", "□")</f>
        <v>□</v>
      </c>
      <c r="K12" s="454"/>
      <c r="L12" s="452" t="s">
        <v>65</v>
      </c>
      <c r="M12" s="525"/>
      <c r="N12" s="525"/>
      <c r="O12" s="525"/>
      <c r="P12" s="525"/>
      <c r="Q12" s="525"/>
      <c r="R12" s="526"/>
      <c r="S12" s="453" t="str">
        <f ca="1">IF(BP54&lt;&gt;"", "■", "□")</f>
        <v>□</v>
      </c>
      <c r="T12" s="454"/>
      <c r="U12" s="452" t="s">
        <v>356</v>
      </c>
      <c r="V12" s="525"/>
      <c r="W12" s="525"/>
      <c r="X12" s="525"/>
      <c r="Y12" s="525"/>
      <c r="Z12" s="525"/>
      <c r="AA12" s="526"/>
      <c r="AB12" s="453" t="str">
        <f ca="1">IF(BP55&lt;&gt;"", "■", "□")</f>
        <v>□</v>
      </c>
      <c r="AC12" s="454"/>
      <c r="AD12" s="452" t="s">
        <v>67</v>
      </c>
      <c r="AE12" s="525"/>
      <c r="AF12" s="525"/>
      <c r="AG12" s="525"/>
      <c r="AH12" s="525"/>
      <c r="AI12" s="525"/>
      <c r="AJ12" s="526"/>
      <c r="AK12" s="496"/>
      <c r="AL12" s="665"/>
      <c r="AM12" s="665"/>
      <c r="AN12" s="665"/>
      <c r="AO12" s="665"/>
      <c r="AP12" s="665"/>
      <c r="AQ12" s="665"/>
      <c r="AR12" s="665"/>
      <c r="AS12" s="665"/>
      <c r="AT12" s="665"/>
      <c r="AU12" s="665"/>
      <c r="AV12" s="665"/>
      <c r="AW12" s="665"/>
      <c r="AX12" s="665"/>
      <c r="AY12" s="665"/>
      <c r="AZ12" s="665"/>
      <c r="BA12" s="665"/>
      <c r="BB12" s="665"/>
      <c r="BC12" s="665"/>
      <c r="BD12" s="665"/>
      <c r="BE12" s="665"/>
      <c r="BF12" s="665"/>
      <c r="BG12" s="665"/>
      <c r="BK12" s="69">
        <v>11</v>
      </c>
      <c r="BL12" s="645"/>
      <c r="BM12" s="357" t="s">
        <v>20</v>
      </c>
      <c r="BN12" s="358"/>
      <c r="BO12" s="359"/>
      <c r="BP12" s="45" t="str">
        <f t="shared" ca="1" si="0"/>
        <v/>
      </c>
      <c r="BS12" s="45" t="str">
        <f ca="1">IF(AND(BP11&lt;&gt;"",BP12&lt;&gt;""),BP12 &amp; "番", "")</f>
        <v/>
      </c>
    </row>
    <row r="13" spans="1:95" ht="13.35" customHeight="1" x14ac:dyDescent="0.15">
      <c r="A13" s="706"/>
      <c r="B13" s="706"/>
      <c r="C13" s="505"/>
      <c r="D13" s="505"/>
      <c r="E13" s="505"/>
      <c r="F13" s="505"/>
      <c r="G13" s="505"/>
      <c r="H13" s="505"/>
      <c r="I13" s="506"/>
      <c r="J13" s="679" t="str">
        <f ca="1">IF(OR(BP56&lt;&gt;"", BP57&lt;&gt;""), "■", "□")</f>
        <v>□</v>
      </c>
      <c r="K13" s="680"/>
      <c r="L13" s="681" t="s">
        <v>355</v>
      </c>
      <c r="M13" s="682"/>
      <c r="N13" s="682"/>
      <c r="O13" s="693"/>
      <c r="P13" s="49" t="s">
        <v>348</v>
      </c>
      <c r="Q13" s="469" t="str">
        <f ca="1">BP57</f>
        <v/>
      </c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  <c r="AQ13" s="469"/>
      <c r="AR13" s="469"/>
      <c r="AS13" s="469"/>
      <c r="AT13" s="469"/>
      <c r="AU13" s="469"/>
      <c r="AV13" s="469"/>
      <c r="AW13" s="469"/>
      <c r="AX13" s="469"/>
      <c r="AY13" s="469"/>
      <c r="AZ13" s="469"/>
      <c r="BA13" s="469"/>
      <c r="BB13" s="469"/>
      <c r="BC13" s="469"/>
      <c r="BD13" s="469"/>
      <c r="BE13" s="469"/>
      <c r="BF13" s="469"/>
      <c r="BG13" s="50" t="s">
        <v>350</v>
      </c>
      <c r="BK13" s="69">
        <v>12</v>
      </c>
      <c r="BL13" s="645"/>
      <c r="BM13" s="357" t="s">
        <v>21</v>
      </c>
      <c r="BN13" s="358"/>
      <c r="BO13" s="359"/>
      <c r="BP13" s="45" t="str">
        <f t="shared" ca="1" si="0"/>
        <v/>
      </c>
      <c r="BS13" s="45" t="str">
        <f ca="1">IF(AND(BP11&lt;&gt;"",BP12&lt;&gt;"", BP13&lt;&gt;""),BP13 &amp; "号", "")</f>
        <v/>
      </c>
    </row>
    <row r="14" spans="1:95" ht="13.35" customHeight="1" x14ac:dyDescent="0.15">
      <c r="A14" s="706"/>
      <c r="B14" s="706"/>
      <c r="C14" s="505" t="s">
        <v>68</v>
      </c>
      <c r="D14" s="505"/>
      <c r="E14" s="505"/>
      <c r="F14" s="505"/>
      <c r="G14" s="505"/>
      <c r="H14" s="505"/>
      <c r="I14" s="506"/>
      <c r="J14" s="694" t="s">
        <v>357</v>
      </c>
      <c r="K14" s="589"/>
      <c r="L14" s="589"/>
      <c r="M14" s="589"/>
      <c r="N14" s="590"/>
      <c r="O14" s="495" t="s">
        <v>358</v>
      </c>
      <c r="P14" s="495"/>
      <c r="Q14" s="495"/>
      <c r="R14" s="495"/>
      <c r="S14" s="695" t="str">
        <f ca="1">BP58</f>
        <v/>
      </c>
      <c r="T14" s="695"/>
      <c r="U14" s="695"/>
      <c r="V14" s="695"/>
      <c r="W14" s="695"/>
      <c r="X14" s="695"/>
      <c r="Y14" s="695"/>
      <c r="Z14" s="695"/>
      <c r="AA14" s="695"/>
      <c r="AB14" s="695"/>
      <c r="AC14" s="695"/>
      <c r="AD14" s="695"/>
      <c r="AE14" s="496" t="s">
        <v>359</v>
      </c>
      <c r="AF14" s="666"/>
      <c r="AG14" s="453" t="str">
        <f ca="1">IF(BP59&lt;&gt;"", "■", "□")</f>
        <v>□</v>
      </c>
      <c r="AH14" s="454"/>
      <c r="AI14" s="452" t="s">
        <v>72</v>
      </c>
      <c r="AJ14" s="525"/>
      <c r="AK14" s="525"/>
      <c r="AL14" s="525"/>
      <c r="AM14" s="525"/>
      <c r="AN14" s="525"/>
      <c r="AO14" s="526"/>
      <c r="AP14" s="453" t="str">
        <f ca="1">IF(BP60&lt;&gt;"", "■", "□")</f>
        <v>□</v>
      </c>
      <c r="AQ14" s="454"/>
      <c r="AR14" s="452" t="s">
        <v>360</v>
      </c>
      <c r="AS14" s="525"/>
      <c r="AT14" s="525"/>
      <c r="AU14" s="525"/>
      <c r="AV14" s="525"/>
      <c r="AW14" s="525"/>
      <c r="AX14" s="526"/>
      <c r="AY14" s="453" t="str">
        <f ca="1">IF(BP61&lt;&gt;"", "■", "□")</f>
        <v>□</v>
      </c>
      <c r="AZ14" s="454"/>
      <c r="BA14" s="452" t="s">
        <v>74</v>
      </c>
      <c r="BB14" s="525"/>
      <c r="BC14" s="525"/>
      <c r="BD14" s="525"/>
      <c r="BE14" s="525"/>
      <c r="BF14" s="525"/>
      <c r="BG14" s="525"/>
      <c r="BK14" s="69">
        <v>13</v>
      </c>
      <c r="BL14" s="645"/>
      <c r="BM14" s="345" t="s">
        <v>22</v>
      </c>
      <c r="BN14" s="346"/>
      <c r="BO14" s="347"/>
      <c r="BP14" s="45" t="str">
        <f t="shared" ca="1" si="0"/>
        <v/>
      </c>
    </row>
    <row r="15" spans="1:95" ht="13.35" customHeight="1" x14ac:dyDescent="0.15">
      <c r="A15" s="706"/>
      <c r="B15" s="706"/>
      <c r="C15" s="505"/>
      <c r="D15" s="505"/>
      <c r="E15" s="505"/>
      <c r="F15" s="505"/>
      <c r="G15" s="505"/>
      <c r="H15" s="505"/>
      <c r="I15" s="506"/>
      <c r="J15" s="570" t="s">
        <v>361</v>
      </c>
      <c r="K15" s="571"/>
      <c r="L15" s="571"/>
      <c r="M15" s="571"/>
      <c r="N15" s="571"/>
      <c r="O15" s="571"/>
      <c r="P15" s="572"/>
      <c r="Q15" s="679" t="str">
        <f ca="1">IF(BP63&lt;&gt;"", "■", "□")</f>
        <v>□</v>
      </c>
      <c r="R15" s="680"/>
      <c r="S15" s="681" t="s">
        <v>77</v>
      </c>
      <c r="T15" s="682"/>
      <c r="U15" s="682"/>
      <c r="V15" s="682"/>
      <c r="W15" s="682"/>
      <c r="X15" s="682"/>
      <c r="Y15" s="693"/>
      <c r="Z15" s="679" t="str">
        <f ca="1">IF(BP62&lt;&gt;"", "■", "□")</f>
        <v>□</v>
      </c>
      <c r="AA15" s="680"/>
      <c r="AB15" s="437" t="s">
        <v>76</v>
      </c>
      <c r="AC15" s="691"/>
      <c r="AD15" s="691"/>
      <c r="AE15" s="691"/>
      <c r="AF15" s="691"/>
      <c r="AG15" s="691"/>
      <c r="AH15" s="692"/>
      <c r="AI15" s="483" t="s">
        <v>362</v>
      </c>
      <c r="AJ15" s="484"/>
      <c r="AK15" s="484"/>
      <c r="AL15" s="484"/>
      <c r="AM15" s="484"/>
      <c r="AN15" s="484"/>
      <c r="AO15" s="485"/>
      <c r="AP15" s="679" t="str">
        <f ca="1">IF(BP65&lt;&gt;"", "■", "□")</f>
        <v>□</v>
      </c>
      <c r="AQ15" s="680"/>
      <c r="AR15" s="681" t="s">
        <v>77</v>
      </c>
      <c r="AS15" s="682"/>
      <c r="AT15" s="682"/>
      <c r="AU15" s="682"/>
      <c r="AV15" s="682"/>
      <c r="AW15" s="682"/>
      <c r="AX15" s="693"/>
      <c r="AY15" s="679" t="str">
        <f ca="1">IF(BP64&lt;&gt;"", "■", "□")</f>
        <v>□</v>
      </c>
      <c r="AZ15" s="680"/>
      <c r="BA15" s="681" t="s">
        <v>76</v>
      </c>
      <c r="BB15" s="682"/>
      <c r="BC15" s="682"/>
      <c r="BD15" s="682"/>
      <c r="BE15" s="682"/>
      <c r="BF15" s="682"/>
      <c r="BG15" s="682"/>
      <c r="BK15" s="69">
        <v>14</v>
      </c>
      <c r="BL15" s="645"/>
      <c r="BM15" s="361" t="s">
        <v>631</v>
      </c>
      <c r="BN15" s="362"/>
      <c r="BO15" s="363"/>
      <c r="BP15" s="45" t="str">
        <f t="shared" ca="1" si="0"/>
        <v/>
      </c>
      <c r="CP15" s="51"/>
      <c r="CQ15" s="51"/>
    </row>
    <row r="16" spans="1:95" ht="13.35" customHeight="1" x14ac:dyDescent="0.15">
      <c r="A16" s="706"/>
      <c r="B16" s="706"/>
      <c r="C16" s="460" t="s">
        <v>79</v>
      </c>
      <c r="D16" s="461"/>
      <c r="E16" s="461"/>
      <c r="F16" s="461"/>
      <c r="G16" s="461"/>
      <c r="H16" s="461"/>
      <c r="I16" s="462"/>
      <c r="J16" s="453" t="str">
        <f ca="1">IF(BP66&lt;&gt;"", "■", "□")</f>
        <v>□</v>
      </c>
      <c r="K16" s="454"/>
      <c r="L16" s="452" t="s">
        <v>80</v>
      </c>
      <c r="M16" s="525"/>
      <c r="N16" s="525"/>
      <c r="O16" s="525"/>
      <c r="P16" s="525"/>
      <c r="Q16" s="525"/>
      <c r="R16" s="525"/>
      <c r="S16" s="525"/>
      <c r="T16" s="525"/>
      <c r="U16" s="525"/>
      <c r="V16" s="525"/>
      <c r="W16" s="525"/>
      <c r="X16" s="525"/>
      <c r="Y16" s="526"/>
      <c r="Z16" s="453" t="str">
        <f ca="1">IF(BP67&lt;&gt;"", "■", "□")</f>
        <v>□</v>
      </c>
      <c r="AA16" s="454"/>
      <c r="AB16" s="452" t="s">
        <v>363</v>
      </c>
      <c r="AC16" s="525"/>
      <c r="AD16" s="525"/>
      <c r="AE16" s="525"/>
      <c r="AF16" s="525"/>
      <c r="AG16" s="525"/>
      <c r="AH16" s="525"/>
      <c r="AI16" s="525"/>
      <c r="AJ16" s="525"/>
      <c r="AK16" s="525"/>
      <c r="AL16" s="525"/>
      <c r="AM16" s="525"/>
      <c r="AN16" s="525"/>
      <c r="AO16" s="526"/>
      <c r="AP16" s="453" t="str">
        <f ca="1">IF(BP68&lt;&gt;"", "■", "□")</f>
        <v>□</v>
      </c>
      <c r="AQ16" s="454"/>
      <c r="AR16" s="452" t="s">
        <v>83</v>
      </c>
      <c r="AS16" s="525"/>
      <c r="AT16" s="525"/>
      <c r="AU16" s="525"/>
      <c r="AV16" s="525"/>
      <c r="AW16" s="525"/>
      <c r="AX16" s="525"/>
      <c r="AY16" s="525"/>
      <c r="AZ16" s="525"/>
      <c r="BA16" s="525"/>
      <c r="BB16" s="525"/>
      <c r="BC16" s="525"/>
      <c r="BD16" s="525"/>
      <c r="BE16" s="525"/>
      <c r="BF16" s="525"/>
      <c r="BG16" s="525"/>
      <c r="BK16" s="69">
        <v>15</v>
      </c>
      <c r="BL16" s="645"/>
      <c r="BM16" s="345" t="s">
        <v>26</v>
      </c>
      <c r="BN16" s="346"/>
      <c r="BO16" s="347"/>
      <c r="BP16" s="45" t="str">
        <f t="shared" ca="1" si="0"/>
        <v/>
      </c>
      <c r="BQ16" s="52"/>
      <c r="BR16" s="52"/>
      <c r="BS16" s="52"/>
      <c r="CP16" s="52"/>
      <c r="CQ16" s="51"/>
    </row>
    <row r="17" spans="1:95" ht="13.35" customHeight="1" x14ac:dyDescent="0.15">
      <c r="A17" s="706"/>
      <c r="B17" s="706"/>
      <c r="C17" s="479"/>
      <c r="D17" s="480"/>
      <c r="E17" s="480"/>
      <c r="F17" s="480"/>
      <c r="G17" s="480"/>
      <c r="H17" s="480"/>
      <c r="I17" s="481"/>
      <c r="J17" s="552" t="str">
        <f ca="1">IF(BP69&lt;&gt;"", "■", "□")</f>
        <v>□</v>
      </c>
      <c r="K17" s="549"/>
      <c r="L17" s="428" t="s">
        <v>364</v>
      </c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550"/>
      <c r="X17" s="550"/>
      <c r="Y17" s="551"/>
      <c r="Z17" s="552" t="str">
        <f ca="1">IF(BP70&lt;&gt;"", "■", "□")</f>
        <v>□</v>
      </c>
      <c r="AA17" s="549"/>
      <c r="AB17" s="428" t="s">
        <v>85</v>
      </c>
      <c r="AC17" s="550"/>
      <c r="AD17" s="550"/>
      <c r="AE17" s="550"/>
      <c r="AF17" s="550"/>
      <c r="AG17" s="550"/>
      <c r="AH17" s="550"/>
      <c r="AI17" s="550"/>
      <c r="AJ17" s="550"/>
      <c r="AK17" s="550"/>
      <c r="AL17" s="550"/>
      <c r="AM17" s="550"/>
      <c r="AN17" s="550"/>
      <c r="AO17" s="551"/>
      <c r="AP17" s="552" t="str">
        <f ca="1">IF(BP71&lt;&gt;"", "■", "□")</f>
        <v>□</v>
      </c>
      <c r="AQ17" s="549"/>
      <c r="AR17" s="428" t="s">
        <v>365</v>
      </c>
      <c r="AS17" s="550"/>
      <c r="AT17" s="550"/>
      <c r="AU17" s="550"/>
      <c r="AV17" s="550"/>
      <c r="AW17" s="550"/>
      <c r="AX17" s="550"/>
      <c r="AY17" s="550"/>
      <c r="AZ17" s="550"/>
      <c r="BA17" s="550"/>
      <c r="BB17" s="550"/>
      <c r="BC17" s="550"/>
      <c r="BD17" s="550"/>
      <c r="BE17" s="550"/>
      <c r="BF17" s="550"/>
      <c r="BG17" s="550"/>
      <c r="BK17" s="69">
        <v>16</v>
      </c>
      <c r="BL17" s="645"/>
      <c r="BM17" s="402" t="s">
        <v>28</v>
      </c>
      <c r="BN17" s="376" t="s">
        <v>29</v>
      </c>
      <c r="BO17" s="363"/>
      <c r="BP17" s="45" t="str">
        <f t="shared" ca="1" si="0"/>
        <v/>
      </c>
      <c r="CP17" s="51"/>
      <c r="CQ17" s="51"/>
    </row>
    <row r="18" spans="1:95" ht="13.35" customHeight="1" x14ac:dyDescent="0.15">
      <c r="A18" s="706"/>
      <c r="B18" s="706"/>
      <c r="C18" s="479"/>
      <c r="D18" s="480"/>
      <c r="E18" s="480"/>
      <c r="F18" s="480"/>
      <c r="G18" s="480"/>
      <c r="H18" s="480"/>
      <c r="I18" s="481"/>
      <c r="J18" s="552" t="str">
        <f ca="1">IF(BP72&lt;&gt;"", "■", "□")</f>
        <v>□</v>
      </c>
      <c r="K18" s="549"/>
      <c r="L18" s="428" t="s">
        <v>366</v>
      </c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1"/>
      <c r="Z18" s="552" t="str">
        <f ca="1">IF(BP73&lt;&gt;"", "■", "□")</f>
        <v>□</v>
      </c>
      <c r="AA18" s="549"/>
      <c r="AB18" s="428" t="s">
        <v>367</v>
      </c>
      <c r="AC18" s="550"/>
      <c r="AD18" s="550"/>
      <c r="AE18" s="550"/>
      <c r="AF18" s="550"/>
      <c r="AG18" s="550"/>
      <c r="AH18" s="550"/>
      <c r="AI18" s="550"/>
      <c r="AJ18" s="550"/>
      <c r="AK18" s="550"/>
      <c r="AL18" s="550"/>
      <c r="AM18" s="550"/>
      <c r="AN18" s="550"/>
      <c r="AO18" s="551"/>
      <c r="AP18" s="552" t="str">
        <f ca="1">IF(BP74&lt;&gt;"", "■", "□")</f>
        <v>□</v>
      </c>
      <c r="AQ18" s="549"/>
      <c r="AR18" s="428" t="s">
        <v>87</v>
      </c>
      <c r="AS18" s="550"/>
      <c r="AT18" s="550"/>
      <c r="AU18" s="550"/>
      <c r="AV18" s="550"/>
      <c r="AW18" s="550"/>
      <c r="AX18" s="550"/>
      <c r="AY18" s="550"/>
      <c r="AZ18" s="550"/>
      <c r="BA18" s="550"/>
      <c r="BB18" s="550"/>
      <c r="BC18" s="550"/>
      <c r="BD18" s="550"/>
      <c r="BE18" s="550"/>
      <c r="BF18" s="550"/>
      <c r="BG18" s="550"/>
      <c r="BK18" s="69">
        <v>17</v>
      </c>
      <c r="BL18" s="645"/>
      <c r="BM18" s="405"/>
      <c r="BN18" s="365" t="s">
        <v>32</v>
      </c>
      <c r="BO18" s="347"/>
      <c r="BP18" s="45" t="str">
        <f t="shared" ca="1" si="0"/>
        <v/>
      </c>
    </row>
    <row r="19" spans="1:95" ht="13.35" customHeight="1" x14ac:dyDescent="0.15">
      <c r="A19" s="706"/>
      <c r="B19" s="706"/>
      <c r="C19" s="479"/>
      <c r="D19" s="480"/>
      <c r="E19" s="480"/>
      <c r="F19" s="480"/>
      <c r="G19" s="480"/>
      <c r="H19" s="480"/>
      <c r="I19" s="481"/>
      <c r="J19" s="552" t="str">
        <f ca="1">IF(BP75&lt;&gt;"", "■", "□")</f>
        <v>□</v>
      </c>
      <c r="K19" s="549"/>
      <c r="L19" s="428" t="s">
        <v>368</v>
      </c>
      <c r="M19" s="550"/>
      <c r="N19" s="550"/>
      <c r="O19" s="550"/>
      <c r="P19" s="550"/>
      <c r="Q19" s="550"/>
      <c r="R19" s="550"/>
      <c r="S19" s="550"/>
      <c r="T19" s="550"/>
      <c r="U19" s="550"/>
      <c r="V19" s="550"/>
      <c r="W19" s="550"/>
      <c r="X19" s="550"/>
      <c r="Y19" s="551"/>
      <c r="Z19" s="552" t="str">
        <f ca="1">IF(OR(BP76&lt;&gt;"", BP77&lt;&gt;""), "■", "□")</f>
        <v>□</v>
      </c>
      <c r="AA19" s="549"/>
      <c r="AB19" s="53" t="s">
        <v>355</v>
      </c>
      <c r="AC19" s="54"/>
      <c r="AD19" s="54"/>
      <c r="AE19" s="55"/>
      <c r="AF19" s="56" t="s">
        <v>348</v>
      </c>
      <c r="AG19" s="676" t="s">
        <v>369</v>
      </c>
      <c r="AH19" s="677"/>
      <c r="AI19" s="677"/>
      <c r="AJ19" s="678"/>
      <c r="AK19" s="473" t="str">
        <f ca="1">BP77</f>
        <v/>
      </c>
      <c r="AL19" s="473"/>
      <c r="AM19" s="473"/>
      <c r="AN19" s="473"/>
      <c r="AO19" s="473"/>
      <c r="AP19" s="473"/>
      <c r="AQ19" s="473"/>
      <c r="AR19" s="473"/>
      <c r="AS19" s="473"/>
      <c r="AT19" s="473"/>
      <c r="AU19" s="473"/>
      <c r="AV19" s="473"/>
      <c r="AW19" s="473"/>
      <c r="AX19" s="473"/>
      <c r="AY19" s="473"/>
      <c r="AZ19" s="473"/>
      <c r="BA19" s="473"/>
      <c r="BB19" s="473"/>
      <c r="BC19" s="473"/>
      <c r="BD19" s="473"/>
      <c r="BE19" s="473"/>
      <c r="BF19" s="473"/>
      <c r="BG19" s="53" t="s">
        <v>350</v>
      </c>
      <c r="BK19" s="69">
        <v>18</v>
      </c>
      <c r="BL19" s="645"/>
      <c r="BM19" s="402" t="s">
        <v>33</v>
      </c>
      <c r="BN19" s="376" t="s">
        <v>34</v>
      </c>
      <c r="BO19" s="363"/>
      <c r="BP19" s="45" t="str">
        <f t="shared" ca="1" si="0"/>
        <v/>
      </c>
    </row>
    <row r="20" spans="1:95" ht="33" customHeight="1" x14ac:dyDescent="0.15">
      <c r="A20" s="706"/>
      <c r="B20" s="706"/>
      <c r="C20" s="463"/>
      <c r="D20" s="464"/>
      <c r="E20" s="464"/>
      <c r="F20" s="464"/>
      <c r="G20" s="464"/>
      <c r="H20" s="464"/>
      <c r="I20" s="465"/>
      <c r="J20" s="464" t="s">
        <v>370</v>
      </c>
      <c r="K20" s="464"/>
      <c r="L20" s="464"/>
      <c r="M20" s="464"/>
      <c r="N20" s="723" t="str">
        <f ca="1">BP78</f>
        <v/>
      </c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70"/>
      <c r="BK20" s="69">
        <v>19</v>
      </c>
      <c r="BL20" s="645"/>
      <c r="BM20" s="397"/>
      <c r="BN20" s="364" t="s">
        <v>36</v>
      </c>
      <c r="BO20" s="359"/>
      <c r="BP20" s="45" t="str">
        <f t="shared" ca="1" si="0"/>
        <v/>
      </c>
    </row>
    <row r="21" spans="1:95" ht="13.35" customHeight="1" x14ac:dyDescent="0.15">
      <c r="A21" s="706"/>
      <c r="B21" s="706"/>
      <c r="C21" s="505" t="s">
        <v>90</v>
      </c>
      <c r="D21" s="505"/>
      <c r="E21" s="505"/>
      <c r="F21" s="505"/>
      <c r="G21" s="505"/>
      <c r="H21" s="505"/>
      <c r="I21" s="506"/>
      <c r="J21" s="672" t="s">
        <v>91</v>
      </c>
      <c r="K21" s="461"/>
      <c r="L21" s="461"/>
      <c r="M21" s="461"/>
      <c r="N21" s="462"/>
      <c r="O21" s="673" t="s">
        <v>92</v>
      </c>
      <c r="P21" s="674"/>
      <c r="Q21" s="674"/>
      <c r="R21" s="674"/>
      <c r="S21" s="674"/>
      <c r="T21" s="578" t="str">
        <f ca="1">BP79</f>
        <v/>
      </c>
      <c r="U21" s="579"/>
      <c r="V21" s="579"/>
      <c r="W21" s="579"/>
      <c r="X21" s="579"/>
      <c r="Y21" s="579"/>
      <c r="Z21" s="579"/>
      <c r="AA21" s="579"/>
      <c r="AB21" s="579"/>
      <c r="AC21" s="579"/>
      <c r="AD21" s="579"/>
      <c r="AE21" s="579"/>
      <c r="AF21" s="579"/>
      <c r="AG21" s="675"/>
      <c r="AH21" s="588" t="s">
        <v>371</v>
      </c>
      <c r="AI21" s="589"/>
      <c r="AJ21" s="589"/>
      <c r="AK21" s="590"/>
      <c r="AL21" s="578" t="str">
        <f ca="1">BP80</f>
        <v/>
      </c>
      <c r="AM21" s="579"/>
      <c r="AN21" s="579"/>
      <c r="AO21" s="579"/>
      <c r="AP21" s="579"/>
      <c r="AQ21" s="579"/>
      <c r="AR21" s="579"/>
      <c r="AS21" s="579"/>
      <c r="AT21" s="579"/>
      <c r="AU21" s="579"/>
      <c r="AV21" s="579"/>
      <c r="AW21" s="579"/>
      <c r="AX21" s="579"/>
      <c r="AY21" s="579"/>
      <c r="AZ21" s="579"/>
      <c r="BA21" s="579"/>
      <c r="BB21" s="579"/>
      <c r="BC21" s="579"/>
      <c r="BD21" s="579"/>
      <c r="BE21" s="579"/>
      <c r="BF21" s="579"/>
      <c r="BG21" s="580"/>
      <c r="BK21" s="69">
        <v>20</v>
      </c>
      <c r="BL21" s="645"/>
      <c r="BM21" s="397"/>
      <c r="BN21" s="364" t="s">
        <v>37</v>
      </c>
      <c r="BO21" s="359"/>
      <c r="BP21" s="45" t="str">
        <f t="shared" ca="1" si="0"/>
        <v/>
      </c>
    </row>
    <row r="22" spans="1:95" ht="13.35" customHeight="1" x14ac:dyDescent="0.15">
      <c r="A22" s="706"/>
      <c r="B22" s="706"/>
      <c r="C22" s="505"/>
      <c r="D22" s="505"/>
      <c r="E22" s="505"/>
      <c r="F22" s="505"/>
      <c r="G22" s="505"/>
      <c r="H22" s="505"/>
      <c r="I22" s="506"/>
      <c r="J22" s="622"/>
      <c r="K22" s="623"/>
      <c r="L22" s="623"/>
      <c r="M22" s="623"/>
      <c r="N22" s="624"/>
      <c r="O22" s="657" t="s">
        <v>372</v>
      </c>
      <c r="P22" s="613"/>
      <c r="Q22" s="613"/>
      <c r="R22" s="613"/>
      <c r="S22" s="614"/>
      <c r="T22" s="658" t="str">
        <f ca="1">IF(ISERROR(VALUE(BP81 &amp; "/" &amp; BP82 &amp; "/" &amp; BP83)), "", VALUE(BP81 &amp; "/" &amp; BP82 &amp; "/" &amp;BP83))</f>
        <v/>
      </c>
      <c r="U22" s="659"/>
      <c r="V22" s="659"/>
      <c r="W22" s="659"/>
      <c r="X22" s="659"/>
      <c r="Y22" s="659"/>
      <c r="Z22" s="659"/>
      <c r="AA22" s="659"/>
      <c r="AB22" s="659"/>
      <c r="AC22" s="659"/>
      <c r="AD22" s="659"/>
      <c r="AE22" s="659"/>
      <c r="AF22" s="659"/>
      <c r="AG22" s="660"/>
      <c r="AH22" s="559" t="s">
        <v>373</v>
      </c>
      <c r="AI22" s="661"/>
      <c r="AJ22" s="661"/>
      <c r="AK22" s="662"/>
      <c r="AL22" s="658" t="str">
        <f ca="1">IF(ISERROR(VALUE(BP84 &amp; "/" &amp; BP85 &amp; "/" &amp; BP86)), "", VALUE(BP84 &amp; "/" &amp; BP85 &amp; "/" &amp; BP86))</f>
        <v/>
      </c>
      <c r="AM22" s="659"/>
      <c r="AN22" s="659"/>
      <c r="AO22" s="659"/>
      <c r="AP22" s="659"/>
      <c r="AQ22" s="659"/>
      <c r="AR22" s="659"/>
      <c r="AS22" s="659"/>
      <c r="AT22" s="659"/>
      <c r="AU22" s="659"/>
      <c r="AV22" s="659"/>
      <c r="AW22" s="659"/>
      <c r="AX22" s="659"/>
      <c r="AY22" s="660"/>
      <c r="AZ22" s="663"/>
      <c r="BA22" s="663"/>
      <c r="BB22" s="663"/>
      <c r="BC22" s="663"/>
      <c r="BD22" s="663"/>
      <c r="BE22" s="663"/>
      <c r="BF22" s="663"/>
      <c r="BG22" s="664"/>
      <c r="BK22" s="69">
        <v>21</v>
      </c>
      <c r="BL22" s="645"/>
      <c r="BM22" s="397"/>
      <c r="BN22" s="142" t="s">
        <v>773</v>
      </c>
      <c r="BO22" s="143"/>
      <c r="BP22" s="45" t="str">
        <f t="shared" ca="1" si="0"/>
        <v/>
      </c>
    </row>
    <row r="23" spans="1:95" ht="13.35" customHeight="1" x14ac:dyDescent="0.15">
      <c r="A23" s="706"/>
      <c r="B23" s="706"/>
      <c r="C23" s="505"/>
      <c r="D23" s="505"/>
      <c r="E23" s="505"/>
      <c r="F23" s="505"/>
      <c r="G23" s="505"/>
      <c r="H23" s="505"/>
      <c r="I23" s="506"/>
      <c r="J23" s="683" t="s">
        <v>786</v>
      </c>
      <c r="K23" s="684"/>
      <c r="L23" s="684"/>
      <c r="M23" s="684"/>
      <c r="N23" s="685"/>
      <c r="O23" s="686" t="str">
        <f ca="1">BP87</f>
        <v/>
      </c>
      <c r="P23" s="687"/>
      <c r="Q23" s="687"/>
      <c r="R23" s="687"/>
      <c r="S23" s="687"/>
      <c r="T23" s="687"/>
      <c r="U23" s="687"/>
      <c r="V23" s="687"/>
      <c r="W23" s="687"/>
      <c r="X23" s="687"/>
      <c r="Y23" s="687"/>
      <c r="Z23" s="687"/>
      <c r="AA23" s="687"/>
      <c r="AB23" s="688"/>
      <c r="AC23" s="689" t="s">
        <v>99</v>
      </c>
      <c r="AD23" s="689"/>
      <c r="AE23" s="689"/>
      <c r="AF23" s="690"/>
      <c r="AG23" s="686" t="str">
        <f ca="1">BP88</f>
        <v/>
      </c>
      <c r="AH23" s="687"/>
      <c r="AI23" s="687"/>
      <c r="AJ23" s="687"/>
      <c r="AK23" s="687"/>
      <c r="AL23" s="687"/>
      <c r="AM23" s="687"/>
      <c r="AN23" s="687"/>
      <c r="AO23" s="688"/>
      <c r="AP23" s="612" t="s">
        <v>342</v>
      </c>
      <c r="AQ23" s="613"/>
      <c r="AR23" s="613"/>
      <c r="AS23" s="613"/>
      <c r="AT23" s="614"/>
      <c r="AU23" s="552" t="str">
        <f ca="1">BP89</f>
        <v/>
      </c>
      <c r="AV23" s="655"/>
      <c r="AW23" s="655"/>
      <c r="AX23" s="655"/>
      <c r="AY23" s="655"/>
      <c r="AZ23" s="655"/>
      <c r="BA23" s="655"/>
      <c r="BB23" s="655"/>
      <c r="BC23" s="655"/>
      <c r="BD23" s="655"/>
      <c r="BE23" s="655"/>
      <c r="BF23" s="655"/>
      <c r="BG23" s="655"/>
      <c r="BK23" s="69">
        <v>22</v>
      </c>
      <c r="BL23" s="645"/>
      <c r="BM23" s="397"/>
      <c r="BN23" s="364" t="s">
        <v>9</v>
      </c>
      <c r="BO23" s="359"/>
      <c r="BP23" s="45" t="str">
        <f t="shared" ca="1" si="0"/>
        <v/>
      </c>
      <c r="BQ23" s="86"/>
    </row>
    <row r="24" spans="1:95" ht="13.35" customHeight="1" x14ac:dyDescent="0.15">
      <c r="A24" s="706"/>
      <c r="B24" s="706"/>
      <c r="C24" s="505"/>
      <c r="D24" s="505"/>
      <c r="E24" s="505"/>
      <c r="F24" s="505"/>
      <c r="G24" s="505"/>
      <c r="H24" s="505"/>
      <c r="I24" s="506"/>
      <c r="J24" s="523" t="s">
        <v>302</v>
      </c>
      <c r="K24" s="609"/>
      <c r="L24" s="609"/>
      <c r="M24" s="609"/>
      <c r="N24" s="610"/>
      <c r="O24" s="468" t="str">
        <f ca="1">BP90</f>
        <v/>
      </c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70"/>
      <c r="BK24" s="69">
        <v>23</v>
      </c>
      <c r="BL24" s="645"/>
      <c r="BM24" s="397"/>
      <c r="BN24" s="364" t="s">
        <v>11</v>
      </c>
      <c r="BO24" s="359"/>
      <c r="BP24" s="45" t="str">
        <f t="shared" ca="1" si="0"/>
        <v/>
      </c>
    </row>
    <row r="25" spans="1:95" ht="10.5" customHeight="1" x14ac:dyDescent="0.15">
      <c r="A25" s="706"/>
      <c r="B25" s="706"/>
      <c r="C25" s="724" t="s">
        <v>374</v>
      </c>
      <c r="D25" s="724"/>
      <c r="E25" s="724"/>
      <c r="F25" s="724"/>
      <c r="G25" s="724"/>
      <c r="H25" s="724"/>
      <c r="I25" s="725"/>
      <c r="J25" s="726" t="str">
        <f ca="1">BP91</f>
        <v/>
      </c>
      <c r="K25" s="727"/>
      <c r="L25" s="727"/>
      <c r="M25" s="727"/>
      <c r="N25" s="727"/>
      <c r="O25" s="727"/>
      <c r="P25" s="727"/>
      <c r="Q25" s="727"/>
      <c r="R25" s="727"/>
      <c r="S25" s="727"/>
      <c r="T25" s="727"/>
      <c r="U25" s="727"/>
      <c r="V25" s="727"/>
      <c r="W25" s="727"/>
      <c r="X25" s="727"/>
      <c r="Y25" s="727"/>
      <c r="Z25" s="727"/>
      <c r="AA25" s="727"/>
      <c r="AB25" s="727"/>
      <c r="AC25" s="727"/>
      <c r="AD25" s="727"/>
      <c r="AE25" s="727"/>
      <c r="AF25" s="727"/>
      <c r="AG25" s="727"/>
      <c r="AH25" s="727"/>
      <c r="AI25" s="727"/>
      <c r="AJ25" s="727"/>
      <c r="AK25" s="727"/>
      <c r="AL25" s="727"/>
      <c r="AM25" s="727"/>
      <c r="AN25" s="727"/>
      <c r="AO25" s="727"/>
      <c r="AP25" s="727"/>
      <c r="AQ25" s="727"/>
      <c r="AR25" s="727"/>
      <c r="AS25" s="727"/>
      <c r="AT25" s="727"/>
      <c r="AU25" s="727"/>
      <c r="AV25" s="727"/>
      <c r="AW25" s="727"/>
      <c r="AX25" s="727"/>
      <c r="AY25" s="727"/>
      <c r="AZ25" s="727"/>
      <c r="BA25" s="727"/>
      <c r="BB25" s="727"/>
      <c r="BC25" s="727"/>
      <c r="BD25" s="727"/>
      <c r="BE25" s="727"/>
      <c r="BF25" s="727"/>
      <c r="BG25" s="728"/>
      <c r="BK25" s="69">
        <v>24</v>
      </c>
      <c r="BL25" s="645"/>
      <c r="BM25" s="405"/>
      <c r="BN25" s="365" t="s">
        <v>12</v>
      </c>
      <c r="BO25" s="347"/>
      <c r="BP25" s="45" t="str">
        <f t="shared" ca="1" si="0"/>
        <v/>
      </c>
    </row>
    <row r="26" spans="1:95" ht="10.5" customHeight="1" x14ac:dyDescent="0.15">
      <c r="A26" s="706"/>
      <c r="B26" s="706"/>
      <c r="C26" s="724"/>
      <c r="D26" s="724"/>
      <c r="E26" s="724"/>
      <c r="F26" s="724"/>
      <c r="G26" s="724"/>
      <c r="H26" s="724"/>
      <c r="I26" s="725"/>
      <c r="J26" s="670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45"/>
      <c r="AD26" s="445"/>
      <c r="AE26" s="445"/>
      <c r="AF26" s="445"/>
      <c r="AG26" s="445"/>
      <c r="AH26" s="445"/>
      <c r="AI26" s="445"/>
      <c r="AJ26" s="445"/>
      <c r="AK26" s="445"/>
      <c r="AL26" s="445"/>
      <c r="AM26" s="445"/>
      <c r="AN26" s="445"/>
      <c r="AO26" s="445"/>
      <c r="AP26" s="445"/>
      <c r="AQ26" s="445"/>
      <c r="AR26" s="445"/>
      <c r="AS26" s="445"/>
      <c r="AT26" s="445"/>
      <c r="AU26" s="445"/>
      <c r="AV26" s="445"/>
      <c r="AW26" s="445"/>
      <c r="AX26" s="445"/>
      <c r="AY26" s="445"/>
      <c r="AZ26" s="445"/>
      <c r="BA26" s="445"/>
      <c r="BB26" s="445"/>
      <c r="BC26" s="445"/>
      <c r="BD26" s="445"/>
      <c r="BE26" s="445"/>
      <c r="BF26" s="445"/>
      <c r="BG26" s="446"/>
      <c r="BK26" s="69">
        <v>25</v>
      </c>
      <c r="BL26" s="645"/>
      <c r="BM26" s="542" t="s">
        <v>38</v>
      </c>
      <c r="BN26" s="543"/>
      <c r="BO26" s="544"/>
      <c r="BP26" s="45" t="str">
        <f t="shared" ca="1" si="0"/>
        <v/>
      </c>
    </row>
    <row r="27" spans="1:95" ht="10.5" customHeight="1" x14ac:dyDescent="0.15">
      <c r="A27" s="706"/>
      <c r="B27" s="706"/>
      <c r="C27" s="724"/>
      <c r="D27" s="724"/>
      <c r="E27" s="724"/>
      <c r="F27" s="724"/>
      <c r="G27" s="724"/>
      <c r="H27" s="724"/>
      <c r="I27" s="725"/>
      <c r="J27" s="670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5"/>
      <c r="AC27" s="445"/>
      <c r="AD27" s="445"/>
      <c r="AE27" s="445"/>
      <c r="AF27" s="445"/>
      <c r="AG27" s="445"/>
      <c r="AH27" s="445"/>
      <c r="AI27" s="445"/>
      <c r="AJ27" s="445"/>
      <c r="AK27" s="445"/>
      <c r="AL27" s="445"/>
      <c r="AM27" s="445"/>
      <c r="AN27" s="445"/>
      <c r="AO27" s="445"/>
      <c r="AP27" s="445"/>
      <c r="AQ27" s="445"/>
      <c r="AR27" s="445"/>
      <c r="AS27" s="445"/>
      <c r="AT27" s="445"/>
      <c r="AU27" s="445"/>
      <c r="AV27" s="445"/>
      <c r="AW27" s="445"/>
      <c r="AX27" s="445"/>
      <c r="AY27" s="445"/>
      <c r="AZ27" s="445"/>
      <c r="BA27" s="445"/>
      <c r="BB27" s="445"/>
      <c r="BC27" s="445"/>
      <c r="BD27" s="445"/>
      <c r="BE27" s="445"/>
      <c r="BF27" s="445"/>
      <c r="BG27" s="446"/>
      <c r="BK27" s="69">
        <v>26</v>
      </c>
      <c r="BL27" s="656"/>
      <c r="BM27" s="642" t="s">
        <v>39</v>
      </c>
      <c r="BN27" s="643"/>
      <c r="BO27" s="350"/>
      <c r="BP27" s="45" t="str">
        <f t="shared" ca="1" si="0"/>
        <v/>
      </c>
    </row>
    <row r="28" spans="1:95" ht="10.5" customHeight="1" x14ac:dyDescent="0.15">
      <c r="A28" s="706"/>
      <c r="B28" s="706"/>
      <c r="C28" s="724"/>
      <c r="D28" s="724"/>
      <c r="E28" s="724"/>
      <c r="F28" s="724"/>
      <c r="G28" s="724"/>
      <c r="H28" s="724"/>
      <c r="I28" s="725"/>
      <c r="J28" s="671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448"/>
      <c r="AX28" s="448"/>
      <c r="AY28" s="448"/>
      <c r="AZ28" s="448"/>
      <c r="BA28" s="448"/>
      <c r="BB28" s="448"/>
      <c r="BC28" s="448"/>
      <c r="BD28" s="448"/>
      <c r="BE28" s="448"/>
      <c r="BF28" s="448"/>
      <c r="BG28" s="449"/>
      <c r="BK28" s="69">
        <v>27</v>
      </c>
      <c r="BL28" s="644" t="s">
        <v>41</v>
      </c>
      <c r="BM28" s="361" t="s">
        <v>42</v>
      </c>
      <c r="BN28" s="369"/>
      <c r="BO28" s="370"/>
      <c r="BP28" s="45" t="str">
        <f t="shared" ca="1" si="0"/>
        <v/>
      </c>
    </row>
    <row r="29" spans="1:95" ht="13.35" customHeight="1" x14ac:dyDescent="0.15">
      <c r="A29" s="706"/>
      <c r="B29" s="706"/>
      <c r="C29" s="505" t="s">
        <v>102</v>
      </c>
      <c r="D29" s="505"/>
      <c r="E29" s="505"/>
      <c r="F29" s="505"/>
      <c r="G29" s="505"/>
      <c r="H29" s="505"/>
      <c r="I29" s="506"/>
      <c r="J29" s="507" t="str">
        <f ca="1">IF(BP92&lt;&gt;"", "■", "□")</f>
        <v>□</v>
      </c>
      <c r="K29" s="638"/>
      <c r="L29" s="647" t="s">
        <v>103</v>
      </c>
      <c r="M29" s="648"/>
      <c r="N29" s="648"/>
      <c r="O29" s="648"/>
      <c r="P29" s="649"/>
      <c r="Q29" s="507" t="str">
        <f ca="1">BP93</f>
        <v/>
      </c>
      <c r="R29" s="638"/>
      <c r="S29" s="639" t="s">
        <v>105</v>
      </c>
      <c r="T29" s="641"/>
      <c r="U29" s="507" t="str">
        <f ca="1">IF(BP94&lt;&gt;"", "■", "□")</f>
        <v>□</v>
      </c>
      <c r="V29" s="638"/>
      <c r="W29" s="639" t="s">
        <v>368</v>
      </c>
      <c r="X29" s="640"/>
      <c r="Y29" s="640"/>
      <c r="Z29" s="640"/>
      <c r="AA29" s="641"/>
      <c r="AB29" s="507" t="str">
        <f ca="1">BP95</f>
        <v/>
      </c>
      <c r="AC29" s="638"/>
      <c r="AD29" s="639" t="s">
        <v>105</v>
      </c>
      <c r="AE29" s="641"/>
      <c r="AF29" s="507" t="str">
        <f ca="1">IF(BP96&lt;&gt;"", "■", "□")</f>
        <v>□</v>
      </c>
      <c r="AG29" s="638"/>
      <c r="AH29" s="639" t="s">
        <v>107</v>
      </c>
      <c r="AI29" s="640"/>
      <c r="AJ29" s="640"/>
      <c r="AK29" s="640"/>
      <c r="AL29" s="641"/>
      <c r="AM29" s="507" t="str">
        <f ca="1">BP97</f>
        <v/>
      </c>
      <c r="AN29" s="508"/>
      <c r="AO29" s="508"/>
      <c r="AP29" s="650"/>
      <c r="AQ29" s="651" t="s">
        <v>109</v>
      </c>
      <c r="AR29" s="505"/>
      <c r="AS29" s="505"/>
      <c r="AT29" s="505"/>
      <c r="AU29" s="506"/>
      <c r="AV29" s="652" t="str">
        <f ca="1">BP98</f>
        <v/>
      </c>
      <c r="AW29" s="653"/>
      <c r="AX29" s="653"/>
      <c r="AY29" s="653"/>
      <c r="AZ29" s="653"/>
      <c r="BA29" s="653"/>
      <c r="BB29" s="653"/>
      <c r="BC29" s="653"/>
      <c r="BD29" s="653"/>
      <c r="BE29" s="653"/>
      <c r="BF29" s="653"/>
      <c r="BG29" s="654"/>
      <c r="BK29" s="69">
        <v>28</v>
      </c>
      <c r="BL29" s="645"/>
      <c r="BM29" s="357" t="s">
        <v>44</v>
      </c>
      <c r="BN29" s="646"/>
      <c r="BO29" s="401"/>
      <c r="BP29" s="45" t="str">
        <f t="shared" ca="1" si="0"/>
        <v/>
      </c>
    </row>
    <row r="30" spans="1:95" ht="13.35" customHeight="1" x14ac:dyDescent="0.15">
      <c r="A30" s="706"/>
      <c r="B30" s="706"/>
      <c r="C30" s="505" t="s">
        <v>112</v>
      </c>
      <c r="D30" s="505"/>
      <c r="E30" s="505"/>
      <c r="F30" s="505"/>
      <c r="G30" s="505"/>
      <c r="H30" s="505"/>
      <c r="I30" s="506"/>
      <c r="J30" s="453" t="str">
        <f ca="1">IF(BP99&lt;&gt;"", "■", "□")</f>
        <v>□</v>
      </c>
      <c r="K30" s="454"/>
      <c r="L30" s="452" t="s">
        <v>113</v>
      </c>
      <c r="M30" s="525"/>
      <c r="N30" s="525"/>
      <c r="O30" s="525"/>
      <c r="P30" s="525"/>
      <c r="Q30" s="525"/>
      <c r="R30" s="526"/>
      <c r="S30" s="453" t="str">
        <f ca="1">IF(OR(BP100&lt;&gt;"", BP101&lt;&gt;"", BP102&lt;&gt;"", BP103&lt;&gt;""), "■", "□")</f>
        <v>□</v>
      </c>
      <c r="T30" s="454"/>
      <c r="U30" s="452" t="s">
        <v>114</v>
      </c>
      <c r="V30" s="525"/>
      <c r="W30" s="525"/>
      <c r="X30" s="525"/>
      <c r="Y30" s="525"/>
      <c r="Z30" s="526"/>
      <c r="AA30" s="46" t="s">
        <v>348</v>
      </c>
      <c r="AB30" s="453" t="str">
        <f ca="1">IF(BP101&lt;&gt;"", "■", "□")</f>
        <v>□</v>
      </c>
      <c r="AC30" s="454"/>
      <c r="AD30" s="496" t="s">
        <v>115</v>
      </c>
      <c r="AE30" s="665"/>
      <c r="AF30" s="665"/>
      <c r="AG30" s="666"/>
      <c r="AH30" s="453" t="str">
        <f ca="1">IF(OR(BP102&lt;&gt;"", BP103&lt;&gt;""), "■", "□")</f>
        <v>□</v>
      </c>
      <c r="AI30" s="454"/>
      <c r="AJ30" s="57" t="s">
        <v>355</v>
      </c>
      <c r="AK30" s="58"/>
      <c r="AL30" s="58"/>
      <c r="AM30" s="59"/>
      <c r="AN30" s="60" t="s">
        <v>348</v>
      </c>
      <c r="AO30" s="534" t="str">
        <f ca="1">BP103</f>
        <v/>
      </c>
      <c r="AP30" s="534"/>
      <c r="AQ30" s="534"/>
      <c r="AR30" s="534"/>
      <c r="AS30" s="534"/>
      <c r="AT30" s="534"/>
      <c r="AU30" s="534"/>
      <c r="AV30" s="534"/>
      <c r="AW30" s="534"/>
      <c r="AX30" s="534"/>
      <c r="AY30" s="534"/>
      <c r="AZ30" s="534"/>
      <c r="BA30" s="534"/>
      <c r="BB30" s="534"/>
      <c r="BC30" s="534"/>
      <c r="BD30" s="534"/>
      <c r="BE30" s="534"/>
      <c r="BF30" s="46" t="s">
        <v>350</v>
      </c>
      <c r="BG30" s="57" t="s">
        <v>350</v>
      </c>
      <c r="BK30" s="69">
        <v>29</v>
      </c>
      <c r="BL30" s="645"/>
      <c r="BM30" s="357" t="s">
        <v>45</v>
      </c>
      <c r="BN30" s="646"/>
      <c r="BO30" s="401"/>
      <c r="BP30" s="45" t="str">
        <f t="shared" ca="1" si="0"/>
        <v/>
      </c>
    </row>
    <row r="31" spans="1:95" ht="13.35" customHeight="1" x14ac:dyDescent="0.15">
      <c r="A31" s="706"/>
      <c r="B31" s="706"/>
      <c r="C31" s="505"/>
      <c r="D31" s="505"/>
      <c r="E31" s="505"/>
      <c r="F31" s="505"/>
      <c r="G31" s="505"/>
      <c r="H31" s="505"/>
      <c r="I31" s="506"/>
      <c r="J31" s="667" t="str">
        <f ca="1">BP104</f>
        <v/>
      </c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668"/>
      <c r="AS31" s="668"/>
      <c r="AT31" s="668"/>
      <c r="AU31" s="668"/>
      <c r="AV31" s="668"/>
      <c r="AW31" s="668"/>
      <c r="AX31" s="668"/>
      <c r="AY31" s="668"/>
      <c r="AZ31" s="668"/>
      <c r="BA31" s="668"/>
      <c r="BB31" s="668"/>
      <c r="BC31" s="668"/>
      <c r="BD31" s="668"/>
      <c r="BE31" s="668"/>
      <c r="BF31" s="668"/>
      <c r="BG31" s="669"/>
      <c r="BK31" s="69">
        <v>30</v>
      </c>
      <c r="BL31" s="645"/>
      <c r="BM31" s="357" t="s">
        <v>46</v>
      </c>
      <c r="BN31" s="646"/>
      <c r="BO31" s="401"/>
      <c r="BP31" s="45" t="str">
        <f t="shared" ca="1" si="0"/>
        <v/>
      </c>
    </row>
    <row r="32" spans="1:95" ht="13.35" customHeight="1" x14ac:dyDescent="0.15">
      <c r="A32" s="706"/>
      <c r="B32" s="706"/>
      <c r="C32" s="505"/>
      <c r="D32" s="505"/>
      <c r="E32" s="505"/>
      <c r="F32" s="505"/>
      <c r="G32" s="505"/>
      <c r="H32" s="505"/>
      <c r="I32" s="506"/>
      <c r="J32" s="670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5"/>
      <c r="AE32" s="445"/>
      <c r="AF32" s="445"/>
      <c r="AG32" s="445"/>
      <c r="AH32" s="445"/>
      <c r="AI32" s="445"/>
      <c r="AJ32" s="445"/>
      <c r="AK32" s="445"/>
      <c r="AL32" s="445"/>
      <c r="AM32" s="445"/>
      <c r="AN32" s="445"/>
      <c r="AO32" s="445"/>
      <c r="AP32" s="445"/>
      <c r="AQ32" s="445"/>
      <c r="AR32" s="445"/>
      <c r="AS32" s="445"/>
      <c r="AT32" s="445"/>
      <c r="AU32" s="445"/>
      <c r="AV32" s="445"/>
      <c r="AW32" s="445"/>
      <c r="AX32" s="445"/>
      <c r="AY32" s="445"/>
      <c r="AZ32" s="445"/>
      <c r="BA32" s="445"/>
      <c r="BB32" s="445"/>
      <c r="BC32" s="445"/>
      <c r="BD32" s="445"/>
      <c r="BE32" s="445"/>
      <c r="BF32" s="445"/>
      <c r="BG32" s="446"/>
      <c r="BK32" s="69">
        <v>31</v>
      </c>
      <c r="BL32" s="645"/>
      <c r="BM32" s="357" t="s">
        <v>47</v>
      </c>
      <c r="BN32" s="646"/>
      <c r="BO32" s="401"/>
      <c r="BP32" s="45" t="str">
        <f t="shared" ca="1" si="0"/>
        <v/>
      </c>
    </row>
    <row r="33" spans="1:68" ht="13.35" customHeight="1" x14ac:dyDescent="0.15">
      <c r="A33" s="706"/>
      <c r="B33" s="706"/>
      <c r="C33" s="505"/>
      <c r="D33" s="505"/>
      <c r="E33" s="505"/>
      <c r="F33" s="505"/>
      <c r="G33" s="505"/>
      <c r="H33" s="505"/>
      <c r="I33" s="506"/>
      <c r="J33" s="671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8"/>
      <c r="AK33" s="448"/>
      <c r="AL33" s="448"/>
      <c r="AM33" s="448"/>
      <c r="AN33" s="448"/>
      <c r="AO33" s="448"/>
      <c r="AP33" s="448"/>
      <c r="AQ33" s="448"/>
      <c r="AR33" s="448"/>
      <c r="AS33" s="448"/>
      <c r="AT33" s="448"/>
      <c r="AU33" s="448"/>
      <c r="AV33" s="448"/>
      <c r="AW33" s="448"/>
      <c r="AX33" s="448"/>
      <c r="AY33" s="448"/>
      <c r="AZ33" s="448"/>
      <c r="BA33" s="448"/>
      <c r="BB33" s="448"/>
      <c r="BC33" s="448"/>
      <c r="BD33" s="448"/>
      <c r="BE33" s="448"/>
      <c r="BF33" s="448"/>
      <c r="BG33" s="449"/>
      <c r="BK33" s="69">
        <v>32</v>
      </c>
      <c r="BL33" s="645"/>
      <c r="BM33" s="345" t="s">
        <v>48</v>
      </c>
      <c r="BN33" s="371"/>
      <c r="BO33" s="372"/>
      <c r="BP33" s="45" t="str">
        <f t="shared" ca="1" si="0"/>
        <v/>
      </c>
    </row>
    <row r="34" spans="1:68" ht="18" customHeight="1" x14ac:dyDescent="0.15">
      <c r="A34" s="431" t="s">
        <v>375</v>
      </c>
      <c r="B34" s="486"/>
      <c r="C34" s="573">
        <v>1</v>
      </c>
      <c r="D34" s="574"/>
      <c r="E34" s="588" t="s">
        <v>376</v>
      </c>
      <c r="F34" s="589"/>
      <c r="G34" s="589"/>
      <c r="H34" s="589"/>
      <c r="I34" s="590"/>
      <c r="J34" s="578" t="str">
        <f ca="1">BP105</f>
        <v/>
      </c>
      <c r="K34" s="579"/>
      <c r="L34" s="579"/>
      <c r="M34" s="579"/>
      <c r="N34" s="579"/>
      <c r="O34" s="579"/>
      <c r="P34" s="579"/>
      <c r="Q34" s="579"/>
      <c r="R34" s="579"/>
      <c r="S34" s="579"/>
      <c r="T34" s="579"/>
      <c r="U34" s="579"/>
      <c r="V34" s="579"/>
      <c r="W34" s="579"/>
      <c r="X34" s="579"/>
      <c r="Y34" s="579"/>
      <c r="Z34" s="579"/>
      <c r="AA34" s="579"/>
      <c r="AB34" s="579"/>
      <c r="AC34" s="579"/>
      <c r="AD34" s="579"/>
      <c r="AE34" s="579"/>
      <c r="AF34" s="579"/>
      <c r="AG34" s="579"/>
      <c r="AH34" s="579"/>
      <c r="AI34" s="579"/>
      <c r="AJ34" s="579"/>
      <c r="AK34" s="579"/>
      <c r="AL34" s="579"/>
      <c r="AM34" s="579"/>
      <c r="AN34" s="579"/>
      <c r="AO34" s="579"/>
      <c r="AP34" s="579"/>
      <c r="AQ34" s="579"/>
      <c r="AR34" s="579"/>
      <c r="AS34" s="579"/>
      <c r="AT34" s="579"/>
      <c r="AU34" s="579"/>
      <c r="AV34" s="579"/>
      <c r="AW34" s="579"/>
      <c r="AX34" s="579"/>
      <c r="AY34" s="579"/>
      <c r="AZ34" s="579"/>
      <c r="BA34" s="579"/>
      <c r="BB34" s="579"/>
      <c r="BC34" s="579"/>
      <c r="BD34" s="579"/>
      <c r="BE34" s="579"/>
      <c r="BF34" s="579"/>
      <c r="BG34" s="580"/>
      <c r="BK34" s="69">
        <v>33</v>
      </c>
      <c r="BL34" s="377" t="s">
        <v>49</v>
      </c>
      <c r="BM34" s="389" t="s">
        <v>50</v>
      </c>
      <c r="BN34" s="376" t="s">
        <v>51</v>
      </c>
      <c r="BO34" s="363"/>
      <c r="BP34" s="45" t="str">
        <f t="shared" ca="1" si="0"/>
        <v/>
      </c>
    </row>
    <row r="35" spans="1:68" ht="12" customHeight="1" x14ac:dyDescent="0.15">
      <c r="A35" s="433"/>
      <c r="B35" s="487"/>
      <c r="C35" s="573"/>
      <c r="D35" s="574"/>
      <c r="E35" s="581" t="s">
        <v>341</v>
      </c>
      <c r="F35" s="582"/>
      <c r="G35" s="582"/>
      <c r="H35" s="582"/>
      <c r="I35" s="583"/>
      <c r="J35" s="584" t="str">
        <f ca="1">BP106</f>
        <v/>
      </c>
      <c r="K35" s="585"/>
      <c r="L35" s="585"/>
      <c r="M35" s="585"/>
      <c r="N35" s="585"/>
      <c r="O35" s="585"/>
      <c r="P35" s="585"/>
      <c r="Q35" s="585"/>
      <c r="R35" s="585"/>
      <c r="S35" s="585"/>
      <c r="T35" s="585"/>
      <c r="U35" s="585"/>
      <c r="V35" s="585"/>
      <c r="W35" s="585"/>
      <c r="X35" s="585"/>
      <c r="Y35" s="585"/>
      <c r="Z35" s="585"/>
      <c r="AA35" s="585"/>
      <c r="AB35" s="585"/>
      <c r="AC35" s="585"/>
      <c r="AD35" s="585"/>
      <c r="AE35" s="586"/>
      <c r="AF35" s="587" t="s">
        <v>377</v>
      </c>
      <c r="AG35" s="571"/>
      <c r="AH35" s="571"/>
      <c r="AI35" s="571"/>
      <c r="AJ35" s="571"/>
      <c r="AK35" s="572"/>
      <c r="AL35" s="591" t="str">
        <f ca="1">BP108</f>
        <v/>
      </c>
      <c r="AM35" s="592"/>
      <c r="AN35" s="592"/>
      <c r="AO35" s="592"/>
      <c r="AP35" s="592"/>
      <c r="AQ35" s="592"/>
      <c r="AR35" s="592"/>
      <c r="AS35" s="592"/>
      <c r="AT35" s="592"/>
      <c r="AU35" s="592"/>
      <c r="AV35" s="593"/>
      <c r="AW35" s="587" t="s">
        <v>343</v>
      </c>
      <c r="AX35" s="571"/>
      <c r="AY35" s="571"/>
      <c r="AZ35" s="571"/>
      <c r="BA35" s="572"/>
      <c r="BB35" s="596" t="str">
        <f ca="1">IF(BP109="*", "男", IF(BP110="*", "女", ""))</f>
        <v/>
      </c>
      <c r="BC35" s="596"/>
      <c r="BD35" s="596"/>
      <c r="BE35" s="596"/>
      <c r="BF35" s="596"/>
      <c r="BG35" s="597"/>
      <c r="BK35" s="69">
        <v>34</v>
      </c>
      <c r="BL35" s="349"/>
      <c r="BM35" s="390"/>
      <c r="BN35" s="364" t="s">
        <v>52</v>
      </c>
      <c r="BO35" s="359"/>
      <c r="BP35" s="45" t="str">
        <f t="shared" ca="1" si="0"/>
        <v/>
      </c>
    </row>
    <row r="36" spans="1:68" ht="6" customHeight="1" x14ac:dyDescent="0.15">
      <c r="A36" s="433"/>
      <c r="B36" s="487"/>
      <c r="C36" s="573"/>
      <c r="D36" s="574"/>
      <c r="E36" s="621" t="s">
        <v>378</v>
      </c>
      <c r="F36" s="480"/>
      <c r="G36" s="480"/>
      <c r="H36" s="480"/>
      <c r="I36" s="481"/>
      <c r="J36" s="625" t="str">
        <f ca="1">BP107</f>
        <v/>
      </c>
      <c r="K36" s="626"/>
      <c r="L36" s="626"/>
      <c r="M36" s="626"/>
      <c r="N36" s="626"/>
      <c r="O36" s="626"/>
      <c r="P36" s="626"/>
      <c r="Q36" s="626"/>
      <c r="R36" s="626"/>
      <c r="S36" s="626"/>
      <c r="T36" s="626"/>
      <c r="U36" s="626"/>
      <c r="V36" s="626"/>
      <c r="W36" s="626"/>
      <c r="X36" s="626"/>
      <c r="Y36" s="626"/>
      <c r="Z36" s="626"/>
      <c r="AA36" s="626"/>
      <c r="AB36" s="626"/>
      <c r="AC36" s="626"/>
      <c r="AD36" s="626"/>
      <c r="AE36" s="627"/>
      <c r="AF36" s="588"/>
      <c r="AG36" s="589"/>
      <c r="AH36" s="589"/>
      <c r="AI36" s="589"/>
      <c r="AJ36" s="589"/>
      <c r="AK36" s="590"/>
      <c r="AL36" s="558"/>
      <c r="AM36" s="594"/>
      <c r="AN36" s="594"/>
      <c r="AO36" s="594"/>
      <c r="AP36" s="594"/>
      <c r="AQ36" s="594"/>
      <c r="AR36" s="594"/>
      <c r="AS36" s="594"/>
      <c r="AT36" s="594"/>
      <c r="AU36" s="594"/>
      <c r="AV36" s="595"/>
      <c r="AW36" s="588"/>
      <c r="AX36" s="589"/>
      <c r="AY36" s="589"/>
      <c r="AZ36" s="589"/>
      <c r="BA36" s="590"/>
      <c r="BB36" s="598"/>
      <c r="BC36" s="598"/>
      <c r="BD36" s="598"/>
      <c r="BE36" s="598"/>
      <c r="BF36" s="598"/>
      <c r="BG36" s="599"/>
      <c r="BK36" s="69">
        <v>35</v>
      </c>
      <c r="BL36" s="349"/>
      <c r="BM36" s="390"/>
      <c r="BN36" s="418" t="s">
        <v>53</v>
      </c>
      <c r="BO36" s="70" t="s">
        <v>9</v>
      </c>
      <c r="BP36" s="45" t="str">
        <f t="shared" ca="1" si="0"/>
        <v/>
      </c>
    </row>
    <row r="37" spans="1:68" ht="16.5" customHeight="1" x14ac:dyDescent="0.15">
      <c r="A37" s="433"/>
      <c r="B37" s="487"/>
      <c r="C37" s="573"/>
      <c r="D37" s="574"/>
      <c r="E37" s="622"/>
      <c r="F37" s="623"/>
      <c r="G37" s="623"/>
      <c r="H37" s="623"/>
      <c r="I37" s="624"/>
      <c r="J37" s="628"/>
      <c r="K37" s="629"/>
      <c r="L37" s="629"/>
      <c r="M37" s="629"/>
      <c r="N37" s="629"/>
      <c r="O37" s="629"/>
      <c r="P37" s="629"/>
      <c r="Q37" s="629"/>
      <c r="R37" s="629"/>
      <c r="S37" s="629"/>
      <c r="T37" s="629"/>
      <c r="U37" s="629"/>
      <c r="V37" s="629"/>
      <c r="W37" s="629"/>
      <c r="X37" s="629"/>
      <c r="Y37" s="629"/>
      <c r="Z37" s="629"/>
      <c r="AA37" s="629"/>
      <c r="AB37" s="629"/>
      <c r="AC37" s="629"/>
      <c r="AD37" s="629"/>
      <c r="AE37" s="630"/>
      <c r="AF37" s="631" t="s">
        <v>33</v>
      </c>
      <c r="AG37" s="632"/>
      <c r="AH37" s="632"/>
      <c r="AI37" s="632"/>
      <c r="AJ37" s="632"/>
      <c r="AK37" s="633"/>
      <c r="AL37" s="634" t="str">
        <f ca="1">IF(ISERROR(VALUE(IF(BP111="*","m",IF(BP112="*","t",IF(BP113="*","s",IF(BP114="*","h",IF(BP115="*","r",""))))) &amp; BP116 &amp; "." &amp; BP117 &amp; "." &amp; BP118)), "", VALUE(IF(BP111="*","m",IF(BP112="*","t",IF(BP113="*","s",IF(BP114="*","h",IF(BP115="*","r",""))))) &amp; BP116 &amp; "." &amp; BP117 &amp; "." &amp; BP118))</f>
        <v/>
      </c>
      <c r="AM37" s="635"/>
      <c r="AN37" s="635"/>
      <c r="AO37" s="635"/>
      <c r="AP37" s="635"/>
      <c r="AQ37" s="635"/>
      <c r="AR37" s="635"/>
      <c r="AS37" s="635"/>
      <c r="AT37" s="635"/>
      <c r="AU37" s="635"/>
      <c r="AV37" s="636"/>
      <c r="AW37" s="631" t="s">
        <v>345</v>
      </c>
      <c r="AX37" s="632"/>
      <c r="AY37" s="632"/>
      <c r="AZ37" s="632"/>
      <c r="BA37" s="633"/>
      <c r="BB37" s="598" t="str">
        <f ca="1">BP119</f>
        <v/>
      </c>
      <c r="BC37" s="598"/>
      <c r="BD37" s="598"/>
      <c r="BE37" s="598"/>
      <c r="BF37" s="450" t="s">
        <v>379</v>
      </c>
      <c r="BG37" s="559"/>
      <c r="BK37" s="69">
        <v>36</v>
      </c>
      <c r="BL37" s="349"/>
      <c r="BM37" s="390"/>
      <c r="BN37" s="418"/>
      <c r="BO37" s="71" t="s">
        <v>11</v>
      </c>
      <c r="BP37" s="45" t="str">
        <f t="shared" ca="1" si="0"/>
        <v/>
      </c>
    </row>
    <row r="38" spans="1:68" ht="18" customHeight="1" x14ac:dyDescent="0.15">
      <c r="A38" s="433"/>
      <c r="B38" s="487"/>
      <c r="C38" s="573"/>
      <c r="D38" s="574"/>
      <c r="E38" s="615" t="s">
        <v>716</v>
      </c>
      <c r="F38" s="616"/>
      <c r="G38" s="616"/>
      <c r="H38" s="616"/>
      <c r="I38" s="617"/>
      <c r="J38" s="618" t="str">
        <f ca="1">BP120</f>
        <v/>
      </c>
      <c r="K38" s="619"/>
      <c r="L38" s="619"/>
      <c r="M38" s="619"/>
      <c r="N38" s="619"/>
      <c r="O38" s="619"/>
      <c r="P38" s="619"/>
      <c r="Q38" s="619"/>
      <c r="R38" s="619"/>
      <c r="S38" s="619"/>
      <c r="T38" s="619"/>
      <c r="U38" s="619"/>
      <c r="V38" s="619"/>
      <c r="W38" s="619"/>
      <c r="X38" s="619"/>
      <c r="Y38" s="619"/>
      <c r="Z38" s="619"/>
      <c r="AA38" s="619"/>
      <c r="AB38" s="619"/>
      <c r="AC38" s="619"/>
      <c r="AD38" s="619"/>
      <c r="AE38" s="620"/>
      <c r="AF38" s="612" t="s">
        <v>119</v>
      </c>
      <c r="AG38" s="613"/>
      <c r="AH38" s="613"/>
      <c r="AI38" s="613"/>
      <c r="AJ38" s="613"/>
      <c r="AK38" s="614"/>
      <c r="AL38" s="552" t="str">
        <f ca="1">IF(BP122&lt;&gt;"", "■", "□")</f>
        <v>□</v>
      </c>
      <c r="AM38" s="549"/>
      <c r="AN38" s="428" t="s">
        <v>380</v>
      </c>
      <c r="AO38" s="551"/>
      <c r="AP38" s="552" t="str">
        <f ca="1">IF(BP123&lt;&gt;"", "■", "□")</f>
        <v>□</v>
      </c>
      <c r="AQ38" s="549"/>
      <c r="AR38" s="428" t="s">
        <v>381</v>
      </c>
      <c r="AS38" s="611"/>
      <c r="AT38" s="612" t="s">
        <v>121</v>
      </c>
      <c r="AU38" s="613"/>
      <c r="AV38" s="613"/>
      <c r="AW38" s="613"/>
      <c r="AX38" s="613"/>
      <c r="AY38" s="614"/>
      <c r="AZ38" s="552" t="str">
        <f ca="1">IF(BP124&lt;&gt;"", "■", "□")</f>
        <v>□</v>
      </c>
      <c r="BA38" s="549"/>
      <c r="BB38" s="428" t="s">
        <v>382</v>
      </c>
      <c r="BC38" s="551"/>
      <c r="BD38" s="552" t="str">
        <f ca="1">IF(BP125&lt;&gt;"", "■", "□")</f>
        <v>□</v>
      </c>
      <c r="BE38" s="549"/>
      <c r="BF38" s="428" t="s">
        <v>383</v>
      </c>
      <c r="BG38" s="550"/>
      <c r="BK38" s="69">
        <v>37</v>
      </c>
      <c r="BL38" s="349"/>
      <c r="BM38" s="390"/>
      <c r="BN38" s="418"/>
      <c r="BO38" s="71" t="s">
        <v>12</v>
      </c>
      <c r="BP38" s="45" t="str">
        <f t="shared" ca="1" si="0"/>
        <v/>
      </c>
    </row>
    <row r="39" spans="1:68" ht="18" customHeight="1" x14ac:dyDescent="0.15">
      <c r="A39" s="433"/>
      <c r="B39" s="487"/>
      <c r="C39" s="573"/>
      <c r="D39" s="574"/>
      <c r="E39" s="602" t="s">
        <v>384</v>
      </c>
      <c r="F39" s="603"/>
      <c r="G39" s="603"/>
      <c r="H39" s="603"/>
      <c r="I39" s="604"/>
      <c r="J39" s="605" t="str">
        <f ca="1">BP121</f>
        <v/>
      </c>
      <c r="K39" s="606"/>
      <c r="L39" s="606"/>
      <c r="M39" s="606"/>
      <c r="N39" s="606"/>
      <c r="O39" s="606"/>
      <c r="P39" s="606"/>
      <c r="Q39" s="606"/>
      <c r="R39" s="606"/>
      <c r="S39" s="606"/>
      <c r="T39" s="606"/>
      <c r="U39" s="606"/>
      <c r="V39" s="606"/>
      <c r="W39" s="606"/>
      <c r="X39" s="606"/>
      <c r="Y39" s="606"/>
      <c r="Z39" s="606"/>
      <c r="AA39" s="606"/>
      <c r="AB39" s="606"/>
      <c r="AC39" s="606"/>
      <c r="AD39" s="606"/>
      <c r="AE39" s="607"/>
      <c r="AF39" s="608" t="s">
        <v>370</v>
      </c>
      <c r="AG39" s="609"/>
      <c r="AH39" s="609"/>
      <c r="AI39" s="609"/>
      <c r="AJ39" s="609"/>
      <c r="AK39" s="610"/>
      <c r="AL39" s="468" t="str">
        <f ca="1">BP126</f>
        <v/>
      </c>
      <c r="AM39" s="469"/>
      <c r="AN39" s="469"/>
      <c r="AO39" s="469"/>
      <c r="AP39" s="469"/>
      <c r="AQ39" s="469"/>
      <c r="AR39" s="469"/>
      <c r="AS39" s="469"/>
      <c r="AT39" s="469"/>
      <c r="AU39" s="469"/>
      <c r="AV39" s="469"/>
      <c r="AW39" s="469"/>
      <c r="AX39" s="469"/>
      <c r="AY39" s="469"/>
      <c r="AZ39" s="469"/>
      <c r="BA39" s="469"/>
      <c r="BB39" s="469"/>
      <c r="BC39" s="469"/>
      <c r="BD39" s="469"/>
      <c r="BE39" s="469"/>
      <c r="BF39" s="469"/>
      <c r="BG39" s="470"/>
      <c r="BK39" s="69">
        <v>38</v>
      </c>
      <c r="BL39" s="349"/>
      <c r="BM39" s="390"/>
      <c r="BN39" s="364" t="s">
        <v>55</v>
      </c>
      <c r="BO39" s="359"/>
      <c r="BP39" s="45" t="str">
        <f t="shared" ca="1" si="0"/>
        <v/>
      </c>
    </row>
    <row r="40" spans="1:68" ht="18" customHeight="1" x14ac:dyDescent="0.15">
      <c r="A40" s="433"/>
      <c r="B40" s="487"/>
      <c r="C40" s="573">
        <v>2</v>
      </c>
      <c r="D40" s="574"/>
      <c r="E40" s="588" t="s">
        <v>376</v>
      </c>
      <c r="F40" s="589"/>
      <c r="G40" s="589"/>
      <c r="H40" s="589"/>
      <c r="I40" s="590"/>
      <c r="J40" s="578" t="str">
        <f ca="1">BP127</f>
        <v/>
      </c>
      <c r="K40" s="579"/>
      <c r="L40" s="579"/>
      <c r="M40" s="579"/>
      <c r="N40" s="579"/>
      <c r="O40" s="579"/>
      <c r="P40" s="579"/>
      <c r="Q40" s="579"/>
      <c r="R40" s="579"/>
      <c r="S40" s="579"/>
      <c r="T40" s="579"/>
      <c r="U40" s="579"/>
      <c r="V40" s="579"/>
      <c r="W40" s="579"/>
      <c r="X40" s="579"/>
      <c r="Y40" s="579"/>
      <c r="Z40" s="579"/>
      <c r="AA40" s="579"/>
      <c r="AB40" s="579"/>
      <c r="AC40" s="579"/>
      <c r="AD40" s="579"/>
      <c r="AE40" s="579"/>
      <c r="AF40" s="579"/>
      <c r="AG40" s="579"/>
      <c r="AH40" s="579"/>
      <c r="AI40" s="579"/>
      <c r="AJ40" s="579"/>
      <c r="AK40" s="579"/>
      <c r="AL40" s="579"/>
      <c r="AM40" s="579"/>
      <c r="AN40" s="579"/>
      <c r="AO40" s="579"/>
      <c r="AP40" s="579"/>
      <c r="AQ40" s="579"/>
      <c r="AR40" s="579"/>
      <c r="AS40" s="579"/>
      <c r="AT40" s="579"/>
      <c r="AU40" s="579"/>
      <c r="AV40" s="579"/>
      <c r="AW40" s="579"/>
      <c r="AX40" s="579"/>
      <c r="AY40" s="579"/>
      <c r="AZ40" s="579"/>
      <c r="BA40" s="579"/>
      <c r="BB40" s="579"/>
      <c r="BC40" s="579"/>
      <c r="BD40" s="579"/>
      <c r="BE40" s="579"/>
      <c r="BF40" s="579"/>
      <c r="BG40" s="580"/>
      <c r="BK40" s="69">
        <v>39</v>
      </c>
      <c r="BL40" s="349"/>
      <c r="BM40" s="390"/>
      <c r="BN40" s="364" t="s">
        <v>56</v>
      </c>
      <c r="BO40" s="359"/>
      <c r="BP40" s="45" t="str">
        <f t="shared" ca="1" si="0"/>
        <v/>
      </c>
    </row>
    <row r="41" spans="1:68" ht="12" customHeight="1" x14ac:dyDescent="0.15">
      <c r="A41" s="433"/>
      <c r="B41" s="487"/>
      <c r="C41" s="573"/>
      <c r="D41" s="574"/>
      <c r="E41" s="581" t="s">
        <v>341</v>
      </c>
      <c r="F41" s="582"/>
      <c r="G41" s="582"/>
      <c r="H41" s="582"/>
      <c r="I41" s="583"/>
      <c r="J41" s="584" t="str">
        <f ca="1">BP128</f>
        <v/>
      </c>
      <c r="K41" s="585"/>
      <c r="L41" s="585"/>
      <c r="M41" s="585"/>
      <c r="N41" s="585"/>
      <c r="O41" s="585"/>
      <c r="P41" s="585"/>
      <c r="Q41" s="585"/>
      <c r="R41" s="585"/>
      <c r="S41" s="585"/>
      <c r="T41" s="585"/>
      <c r="U41" s="585"/>
      <c r="V41" s="585"/>
      <c r="W41" s="585"/>
      <c r="X41" s="585"/>
      <c r="Y41" s="585"/>
      <c r="Z41" s="585"/>
      <c r="AA41" s="585"/>
      <c r="AB41" s="585"/>
      <c r="AC41" s="585"/>
      <c r="AD41" s="585"/>
      <c r="AE41" s="586"/>
      <c r="AF41" s="587" t="s">
        <v>377</v>
      </c>
      <c r="AG41" s="571"/>
      <c r="AH41" s="571"/>
      <c r="AI41" s="571"/>
      <c r="AJ41" s="571"/>
      <c r="AK41" s="572"/>
      <c r="AL41" s="591" t="str">
        <f ca="1">BP130</f>
        <v/>
      </c>
      <c r="AM41" s="592"/>
      <c r="AN41" s="592"/>
      <c r="AO41" s="592"/>
      <c r="AP41" s="592"/>
      <c r="AQ41" s="592"/>
      <c r="AR41" s="592"/>
      <c r="AS41" s="592"/>
      <c r="AT41" s="592"/>
      <c r="AU41" s="592"/>
      <c r="AV41" s="593"/>
      <c r="AW41" s="587" t="s">
        <v>343</v>
      </c>
      <c r="AX41" s="571"/>
      <c r="AY41" s="571"/>
      <c r="AZ41" s="571"/>
      <c r="BA41" s="572"/>
      <c r="BB41" s="596" t="str">
        <f ca="1">IF(BP131="*", "男", IF(BP132="*", "女", ""))</f>
        <v/>
      </c>
      <c r="BC41" s="596"/>
      <c r="BD41" s="596"/>
      <c r="BE41" s="596"/>
      <c r="BF41" s="596"/>
      <c r="BG41" s="597"/>
      <c r="BK41" s="69">
        <v>40</v>
      </c>
      <c r="BL41" s="349"/>
      <c r="BM41" s="390"/>
      <c r="BN41" s="392" t="s">
        <v>57</v>
      </c>
      <c r="BO41" s="393"/>
      <c r="BP41" s="45" t="str">
        <f t="shared" ca="1" si="0"/>
        <v/>
      </c>
    </row>
    <row r="42" spans="1:68" ht="6" customHeight="1" x14ac:dyDescent="0.15">
      <c r="A42" s="433"/>
      <c r="B42" s="487"/>
      <c r="C42" s="573"/>
      <c r="D42" s="574"/>
      <c r="E42" s="621" t="s">
        <v>378</v>
      </c>
      <c r="F42" s="480"/>
      <c r="G42" s="480"/>
      <c r="H42" s="480"/>
      <c r="I42" s="481"/>
      <c r="J42" s="625" t="str">
        <f ca="1">BP129</f>
        <v/>
      </c>
      <c r="K42" s="626"/>
      <c r="L42" s="626"/>
      <c r="M42" s="626"/>
      <c r="N42" s="626"/>
      <c r="O42" s="626"/>
      <c r="P42" s="626"/>
      <c r="Q42" s="626"/>
      <c r="R42" s="626"/>
      <c r="S42" s="626"/>
      <c r="T42" s="626"/>
      <c r="U42" s="626"/>
      <c r="V42" s="626"/>
      <c r="W42" s="626"/>
      <c r="X42" s="626"/>
      <c r="Y42" s="626"/>
      <c r="Z42" s="626"/>
      <c r="AA42" s="626"/>
      <c r="AB42" s="626"/>
      <c r="AC42" s="626"/>
      <c r="AD42" s="626"/>
      <c r="AE42" s="627"/>
      <c r="AF42" s="588"/>
      <c r="AG42" s="589"/>
      <c r="AH42" s="589"/>
      <c r="AI42" s="589"/>
      <c r="AJ42" s="589"/>
      <c r="AK42" s="590"/>
      <c r="AL42" s="558"/>
      <c r="AM42" s="594"/>
      <c r="AN42" s="594"/>
      <c r="AO42" s="594"/>
      <c r="AP42" s="594"/>
      <c r="AQ42" s="594"/>
      <c r="AR42" s="594"/>
      <c r="AS42" s="594"/>
      <c r="AT42" s="594"/>
      <c r="AU42" s="594"/>
      <c r="AV42" s="595"/>
      <c r="AW42" s="588"/>
      <c r="AX42" s="589"/>
      <c r="AY42" s="589"/>
      <c r="AZ42" s="589"/>
      <c r="BA42" s="590"/>
      <c r="BB42" s="598"/>
      <c r="BC42" s="598"/>
      <c r="BD42" s="598"/>
      <c r="BE42" s="598"/>
      <c r="BF42" s="598"/>
      <c r="BG42" s="599"/>
      <c r="BK42" s="69">
        <v>41</v>
      </c>
      <c r="BL42" s="349"/>
      <c r="BM42" s="390"/>
      <c r="BN42" s="418" t="s">
        <v>295</v>
      </c>
      <c r="BO42" s="70" t="s">
        <v>9</v>
      </c>
      <c r="BP42" s="45" t="str">
        <f t="shared" ca="1" si="0"/>
        <v/>
      </c>
    </row>
    <row r="43" spans="1:68" ht="16.5" customHeight="1" x14ac:dyDescent="0.15">
      <c r="A43" s="433"/>
      <c r="B43" s="487"/>
      <c r="C43" s="573"/>
      <c r="D43" s="574"/>
      <c r="E43" s="622"/>
      <c r="F43" s="623"/>
      <c r="G43" s="623"/>
      <c r="H43" s="623"/>
      <c r="I43" s="624"/>
      <c r="J43" s="628"/>
      <c r="K43" s="629"/>
      <c r="L43" s="629"/>
      <c r="M43" s="629"/>
      <c r="N43" s="629"/>
      <c r="O43" s="629"/>
      <c r="P43" s="629"/>
      <c r="Q43" s="629"/>
      <c r="R43" s="629"/>
      <c r="S43" s="629"/>
      <c r="T43" s="629"/>
      <c r="U43" s="629"/>
      <c r="V43" s="629"/>
      <c r="W43" s="629"/>
      <c r="X43" s="629"/>
      <c r="Y43" s="629"/>
      <c r="Z43" s="629"/>
      <c r="AA43" s="629"/>
      <c r="AB43" s="629"/>
      <c r="AC43" s="629"/>
      <c r="AD43" s="629"/>
      <c r="AE43" s="630"/>
      <c r="AF43" s="631" t="s">
        <v>33</v>
      </c>
      <c r="AG43" s="632"/>
      <c r="AH43" s="632"/>
      <c r="AI43" s="632"/>
      <c r="AJ43" s="632"/>
      <c r="AK43" s="633"/>
      <c r="AL43" s="634" t="str">
        <f ca="1">IF(ISERROR(VALUE(IF(BP133="*","m",IF(BP134="*","t",IF(BP135="*","s",IF(BP136="*","h",IF(BP137="*","r",""))))) &amp; BP138 &amp; "." &amp; BP139 &amp; "." &amp; BP140)), "", VALUE(IF(BP133="*","m",IF(BP134="*","t",IF(BP135="*","s",IF(BP136="*","h",IF(BP137="*","r",""))))) &amp; BP138 &amp; "." &amp; BP139 &amp; "." &amp; BP140))</f>
        <v/>
      </c>
      <c r="AM43" s="635"/>
      <c r="AN43" s="635"/>
      <c r="AO43" s="635"/>
      <c r="AP43" s="635"/>
      <c r="AQ43" s="635"/>
      <c r="AR43" s="635"/>
      <c r="AS43" s="635"/>
      <c r="AT43" s="635"/>
      <c r="AU43" s="635"/>
      <c r="AV43" s="636"/>
      <c r="AW43" s="631" t="s">
        <v>345</v>
      </c>
      <c r="AX43" s="632"/>
      <c r="AY43" s="632"/>
      <c r="AZ43" s="632"/>
      <c r="BA43" s="633"/>
      <c r="BB43" s="598" t="str">
        <f ca="1">BP141</f>
        <v/>
      </c>
      <c r="BC43" s="598"/>
      <c r="BD43" s="598"/>
      <c r="BE43" s="598"/>
      <c r="BF43" s="450" t="s">
        <v>379</v>
      </c>
      <c r="BG43" s="559"/>
      <c r="BK43" s="69">
        <v>42</v>
      </c>
      <c r="BL43" s="349"/>
      <c r="BM43" s="390"/>
      <c r="BN43" s="418"/>
      <c r="BO43" s="71" t="s">
        <v>11</v>
      </c>
      <c r="BP43" s="45" t="str">
        <f t="shared" ca="1" si="0"/>
        <v/>
      </c>
    </row>
    <row r="44" spans="1:68" ht="18" customHeight="1" x14ac:dyDescent="0.15">
      <c r="A44" s="433"/>
      <c r="B44" s="487"/>
      <c r="C44" s="573"/>
      <c r="D44" s="574"/>
      <c r="E44" s="615" t="s">
        <v>716</v>
      </c>
      <c r="F44" s="616"/>
      <c r="G44" s="616"/>
      <c r="H44" s="616"/>
      <c r="I44" s="617"/>
      <c r="J44" s="618" t="str">
        <f ca="1">BP142</f>
        <v/>
      </c>
      <c r="K44" s="619"/>
      <c r="L44" s="619"/>
      <c r="M44" s="619"/>
      <c r="N44" s="619"/>
      <c r="O44" s="619"/>
      <c r="P44" s="619"/>
      <c r="Q44" s="619"/>
      <c r="R44" s="619"/>
      <c r="S44" s="619"/>
      <c r="T44" s="619"/>
      <c r="U44" s="619"/>
      <c r="V44" s="619"/>
      <c r="W44" s="619"/>
      <c r="X44" s="619"/>
      <c r="Y44" s="619"/>
      <c r="Z44" s="619"/>
      <c r="AA44" s="619"/>
      <c r="AB44" s="619"/>
      <c r="AC44" s="619"/>
      <c r="AD44" s="619"/>
      <c r="AE44" s="620"/>
      <c r="AF44" s="612" t="s">
        <v>119</v>
      </c>
      <c r="AG44" s="613"/>
      <c r="AH44" s="613"/>
      <c r="AI44" s="613"/>
      <c r="AJ44" s="613"/>
      <c r="AK44" s="614"/>
      <c r="AL44" s="552" t="str">
        <f ca="1">IF(BP144&lt;&gt;"", "■", "□")</f>
        <v>□</v>
      </c>
      <c r="AM44" s="549"/>
      <c r="AN44" s="428" t="s">
        <v>380</v>
      </c>
      <c r="AO44" s="551"/>
      <c r="AP44" s="552" t="str">
        <f ca="1">IF(BP145&lt;&gt;"", "■", "□")</f>
        <v>□</v>
      </c>
      <c r="AQ44" s="549"/>
      <c r="AR44" s="428" t="s">
        <v>381</v>
      </c>
      <c r="AS44" s="611"/>
      <c r="AT44" s="612" t="s">
        <v>121</v>
      </c>
      <c r="AU44" s="613"/>
      <c r="AV44" s="613"/>
      <c r="AW44" s="613"/>
      <c r="AX44" s="613"/>
      <c r="AY44" s="614"/>
      <c r="AZ44" s="552" t="str">
        <f ca="1">IF(BP146&lt;&gt;"", "■", "□")</f>
        <v>□</v>
      </c>
      <c r="BA44" s="549"/>
      <c r="BB44" s="428" t="s">
        <v>382</v>
      </c>
      <c r="BC44" s="551"/>
      <c r="BD44" s="552" t="str">
        <f ca="1">IF(BP147&lt;&gt;"", "■", "□")</f>
        <v>□</v>
      </c>
      <c r="BE44" s="549"/>
      <c r="BF44" s="428" t="s">
        <v>383</v>
      </c>
      <c r="BG44" s="550"/>
      <c r="BK44" s="69">
        <v>43</v>
      </c>
      <c r="BL44" s="349"/>
      <c r="BM44" s="390"/>
      <c r="BN44" s="418"/>
      <c r="BO44" s="71" t="s">
        <v>12</v>
      </c>
      <c r="BP44" s="45" t="str">
        <f t="shared" ca="1" si="0"/>
        <v/>
      </c>
    </row>
    <row r="45" spans="1:68" ht="18" customHeight="1" x14ac:dyDescent="0.15">
      <c r="A45" s="433"/>
      <c r="B45" s="487"/>
      <c r="C45" s="573"/>
      <c r="D45" s="574"/>
      <c r="E45" s="602" t="s">
        <v>384</v>
      </c>
      <c r="F45" s="603"/>
      <c r="G45" s="603"/>
      <c r="H45" s="603"/>
      <c r="I45" s="604"/>
      <c r="J45" s="605" t="str">
        <f ca="1">BP143</f>
        <v/>
      </c>
      <c r="K45" s="606"/>
      <c r="L45" s="606"/>
      <c r="M45" s="606"/>
      <c r="N45" s="606"/>
      <c r="O45" s="606"/>
      <c r="P45" s="606"/>
      <c r="Q45" s="606"/>
      <c r="R45" s="606"/>
      <c r="S45" s="606"/>
      <c r="T45" s="606"/>
      <c r="U45" s="606"/>
      <c r="V45" s="606"/>
      <c r="W45" s="606"/>
      <c r="X45" s="606"/>
      <c r="Y45" s="606"/>
      <c r="Z45" s="606"/>
      <c r="AA45" s="606"/>
      <c r="AB45" s="606"/>
      <c r="AC45" s="606"/>
      <c r="AD45" s="606"/>
      <c r="AE45" s="607"/>
      <c r="AF45" s="608" t="s">
        <v>370</v>
      </c>
      <c r="AG45" s="609"/>
      <c r="AH45" s="609"/>
      <c r="AI45" s="609"/>
      <c r="AJ45" s="609"/>
      <c r="AK45" s="610"/>
      <c r="AL45" s="468" t="str">
        <f ca="1">BP148</f>
        <v/>
      </c>
      <c r="AM45" s="469"/>
      <c r="AN45" s="469"/>
      <c r="AO45" s="469"/>
      <c r="AP45" s="469"/>
      <c r="AQ45" s="469"/>
      <c r="AR45" s="469"/>
      <c r="AS45" s="469"/>
      <c r="AT45" s="469"/>
      <c r="AU45" s="469"/>
      <c r="AV45" s="469"/>
      <c r="AW45" s="469"/>
      <c r="AX45" s="469"/>
      <c r="AY45" s="469"/>
      <c r="AZ45" s="469"/>
      <c r="BA45" s="469"/>
      <c r="BB45" s="469"/>
      <c r="BC45" s="469"/>
      <c r="BD45" s="469"/>
      <c r="BE45" s="469"/>
      <c r="BF45" s="469"/>
      <c r="BG45" s="470"/>
      <c r="BK45" s="69">
        <v>44</v>
      </c>
      <c r="BL45" s="349"/>
      <c r="BM45" s="390"/>
      <c r="BN45" s="418" t="s">
        <v>296</v>
      </c>
      <c r="BO45" s="70" t="s">
        <v>9</v>
      </c>
      <c r="BP45" s="45" t="str">
        <f t="shared" ca="1" si="0"/>
        <v/>
      </c>
    </row>
    <row r="46" spans="1:68" ht="18" customHeight="1" x14ac:dyDescent="0.15">
      <c r="A46" s="433"/>
      <c r="B46" s="487"/>
      <c r="C46" s="573">
        <v>3</v>
      </c>
      <c r="D46" s="574"/>
      <c r="E46" s="588" t="s">
        <v>376</v>
      </c>
      <c r="F46" s="589"/>
      <c r="G46" s="589"/>
      <c r="H46" s="589"/>
      <c r="I46" s="590"/>
      <c r="J46" s="578" t="str">
        <f ca="1">BP149</f>
        <v/>
      </c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9"/>
      <c r="V46" s="579"/>
      <c r="W46" s="579"/>
      <c r="X46" s="579"/>
      <c r="Y46" s="579"/>
      <c r="Z46" s="579"/>
      <c r="AA46" s="579"/>
      <c r="AB46" s="579"/>
      <c r="AC46" s="579"/>
      <c r="AD46" s="579"/>
      <c r="AE46" s="579"/>
      <c r="AF46" s="579"/>
      <c r="AG46" s="579"/>
      <c r="AH46" s="579"/>
      <c r="AI46" s="579"/>
      <c r="AJ46" s="579"/>
      <c r="AK46" s="579"/>
      <c r="AL46" s="579"/>
      <c r="AM46" s="579"/>
      <c r="AN46" s="579"/>
      <c r="AO46" s="579"/>
      <c r="AP46" s="579"/>
      <c r="AQ46" s="579"/>
      <c r="AR46" s="579"/>
      <c r="AS46" s="579"/>
      <c r="AT46" s="579"/>
      <c r="AU46" s="579"/>
      <c r="AV46" s="579"/>
      <c r="AW46" s="579"/>
      <c r="AX46" s="579"/>
      <c r="AY46" s="579"/>
      <c r="AZ46" s="579"/>
      <c r="BA46" s="579"/>
      <c r="BB46" s="579"/>
      <c r="BC46" s="579"/>
      <c r="BD46" s="579"/>
      <c r="BE46" s="579"/>
      <c r="BF46" s="579"/>
      <c r="BG46" s="580"/>
      <c r="BK46" s="69">
        <v>45</v>
      </c>
      <c r="BL46" s="349"/>
      <c r="BM46" s="390"/>
      <c r="BN46" s="418"/>
      <c r="BO46" s="71" t="s">
        <v>11</v>
      </c>
      <c r="BP46" s="45" t="str">
        <f t="shared" ca="1" si="0"/>
        <v/>
      </c>
    </row>
    <row r="47" spans="1:68" ht="12" customHeight="1" x14ac:dyDescent="0.15">
      <c r="A47" s="433"/>
      <c r="B47" s="487"/>
      <c r="C47" s="573"/>
      <c r="D47" s="574"/>
      <c r="E47" s="581" t="s">
        <v>341</v>
      </c>
      <c r="F47" s="582"/>
      <c r="G47" s="582"/>
      <c r="H47" s="582"/>
      <c r="I47" s="583"/>
      <c r="J47" s="584" t="str">
        <f ca="1">BP150</f>
        <v/>
      </c>
      <c r="K47" s="585"/>
      <c r="L47" s="585"/>
      <c r="M47" s="585"/>
      <c r="N47" s="585"/>
      <c r="O47" s="585"/>
      <c r="P47" s="585"/>
      <c r="Q47" s="585"/>
      <c r="R47" s="585"/>
      <c r="S47" s="585"/>
      <c r="T47" s="585"/>
      <c r="U47" s="585"/>
      <c r="V47" s="585"/>
      <c r="W47" s="585"/>
      <c r="X47" s="585"/>
      <c r="Y47" s="585"/>
      <c r="Z47" s="585"/>
      <c r="AA47" s="585"/>
      <c r="AB47" s="585"/>
      <c r="AC47" s="585"/>
      <c r="AD47" s="585"/>
      <c r="AE47" s="586"/>
      <c r="AF47" s="587" t="s">
        <v>377</v>
      </c>
      <c r="AG47" s="571"/>
      <c r="AH47" s="571"/>
      <c r="AI47" s="571"/>
      <c r="AJ47" s="571"/>
      <c r="AK47" s="572"/>
      <c r="AL47" s="591" t="str">
        <f ca="1">BP152</f>
        <v/>
      </c>
      <c r="AM47" s="592"/>
      <c r="AN47" s="592"/>
      <c r="AO47" s="592"/>
      <c r="AP47" s="592"/>
      <c r="AQ47" s="592"/>
      <c r="AR47" s="592"/>
      <c r="AS47" s="592"/>
      <c r="AT47" s="592"/>
      <c r="AU47" s="592"/>
      <c r="AV47" s="593"/>
      <c r="AW47" s="587" t="s">
        <v>343</v>
      </c>
      <c r="AX47" s="571"/>
      <c r="AY47" s="571"/>
      <c r="AZ47" s="571"/>
      <c r="BA47" s="572"/>
      <c r="BB47" s="596" t="str">
        <f ca="1">IF(BP153="*", "男", IF(BP154="*", "女", ""))</f>
        <v/>
      </c>
      <c r="BC47" s="596"/>
      <c r="BD47" s="596"/>
      <c r="BE47" s="596"/>
      <c r="BF47" s="596"/>
      <c r="BG47" s="597"/>
      <c r="BK47" s="69">
        <v>46</v>
      </c>
      <c r="BL47" s="349"/>
      <c r="BM47" s="391"/>
      <c r="BN47" s="637"/>
      <c r="BO47" s="72" t="s">
        <v>12</v>
      </c>
      <c r="BP47" s="45" t="str">
        <f t="shared" ca="1" si="0"/>
        <v/>
      </c>
    </row>
    <row r="48" spans="1:68" ht="6" customHeight="1" x14ac:dyDescent="0.15">
      <c r="A48" s="433"/>
      <c r="B48" s="487"/>
      <c r="C48" s="573"/>
      <c r="D48" s="574"/>
      <c r="E48" s="621" t="s">
        <v>378</v>
      </c>
      <c r="F48" s="480"/>
      <c r="G48" s="480"/>
      <c r="H48" s="480"/>
      <c r="I48" s="481"/>
      <c r="J48" s="625" t="str">
        <f ca="1">BP151</f>
        <v/>
      </c>
      <c r="K48" s="626"/>
      <c r="L48" s="626"/>
      <c r="M48" s="626"/>
      <c r="N48" s="626"/>
      <c r="O48" s="626"/>
      <c r="P48" s="626"/>
      <c r="Q48" s="626"/>
      <c r="R48" s="626"/>
      <c r="S48" s="626"/>
      <c r="T48" s="626"/>
      <c r="U48" s="626"/>
      <c r="V48" s="626"/>
      <c r="W48" s="626"/>
      <c r="X48" s="626"/>
      <c r="Y48" s="626"/>
      <c r="Z48" s="626"/>
      <c r="AA48" s="626"/>
      <c r="AB48" s="626"/>
      <c r="AC48" s="626"/>
      <c r="AD48" s="626"/>
      <c r="AE48" s="627"/>
      <c r="AF48" s="588"/>
      <c r="AG48" s="589"/>
      <c r="AH48" s="589"/>
      <c r="AI48" s="589"/>
      <c r="AJ48" s="589"/>
      <c r="AK48" s="590"/>
      <c r="AL48" s="558"/>
      <c r="AM48" s="594"/>
      <c r="AN48" s="594"/>
      <c r="AO48" s="594"/>
      <c r="AP48" s="594"/>
      <c r="AQ48" s="594"/>
      <c r="AR48" s="594"/>
      <c r="AS48" s="594"/>
      <c r="AT48" s="594"/>
      <c r="AU48" s="594"/>
      <c r="AV48" s="595"/>
      <c r="AW48" s="588"/>
      <c r="AX48" s="589"/>
      <c r="AY48" s="589"/>
      <c r="AZ48" s="589"/>
      <c r="BA48" s="590"/>
      <c r="BB48" s="598"/>
      <c r="BC48" s="598"/>
      <c r="BD48" s="598"/>
      <c r="BE48" s="598"/>
      <c r="BF48" s="598"/>
      <c r="BG48" s="599"/>
      <c r="BK48" s="69">
        <v>47</v>
      </c>
      <c r="BL48" s="349"/>
      <c r="BM48" s="402" t="s">
        <v>58</v>
      </c>
      <c r="BN48" s="376" t="s">
        <v>59</v>
      </c>
      <c r="BO48" s="363"/>
      <c r="BP48" s="45" t="str">
        <f t="shared" ca="1" si="0"/>
        <v/>
      </c>
    </row>
    <row r="49" spans="1:68" ht="16.5" customHeight="1" x14ac:dyDescent="0.15">
      <c r="A49" s="433"/>
      <c r="B49" s="487"/>
      <c r="C49" s="573"/>
      <c r="D49" s="574"/>
      <c r="E49" s="622"/>
      <c r="F49" s="623"/>
      <c r="G49" s="623"/>
      <c r="H49" s="623"/>
      <c r="I49" s="624"/>
      <c r="J49" s="628"/>
      <c r="K49" s="629"/>
      <c r="L49" s="629"/>
      <c r="M49" s="629"/>
      <c r="N49" s="629"/>
      <c r="O49" s="629"/>
      <c r="P49" s="629"/>
      <c r="Q49" s="629"/>
      <c r="R49" s="629"/>
      <c r="S49" s="629"/>
      <c r="T49" s="629"/>
      <c r="U49" s="629"/>
      <c r="V49" s="629"/>
      <c r="W49" s="629"/>
      <c r="X49" s="629"/>
      <c r="Y49" s="629"/>
      <c r="Z49" s="629"/>
      <c r="AA49" s="629"/>
      <c r="AB49" s="629"/>
      <c r="AC49" s="629"/>
      <c r="AD49" s="629"/>
      <c r="AE49" s="630"/>
      <c r="AF49" s="631" t="s">
        <v>33</v>
      </c>
      <c r="AG49" s="632"/>
      <c r="AH49" s="632"/>
      <c r="AI49" s="632"/>
      <c r="AJ49" s="632"/>
      <c r="AK49" s="633"/>
      <c r="AL49" s="634" t="str">
        <f ca="1">IF(ISERROR(VALUE(IF(BP155="*","m",IF(BP156="*","t",IF(BP157="*","s",IF(BP158="*","h",IF(BP159="*","r",""))))) &amp; BP160 &amp; "." &amp; BP161 &amp; "." &amp; BP162)), "", VALUE(IF(BP155="*","m",IF(BP156="*","t",IF(BP157="*","s",IF(BP158="*","h",IF(BP159="*","r",""))))) &amp; BP160 &amp; "." &amp; BP161 &amp; "." &amp; BP162))</f>
        <v/>
      </c>
      <c r="AM49" s="635"/>
      <c r="AN49" s="635"/>
      <c r="AO49" s="635"/>
      <c r="AP49" s="635"/>
      <c r="AQ49" s="635"/>
      <c r="AR49" s="635"/>
      <c r="AS49" s="635"/>
      <c r="AT49" s="635"/>
      <c r="AU49" s="635"/>
      <c r="AV49" s="636"/>
      <c r="AW49" s="631" t="s">
        <v>345</v>
      </c>
      <c r="AX49" s="632"/>
      <c r="AY49" s="632"/>
      <c r="AZ49" s="632"/>
      <c r="BA49" s="633"/>
      <c r="BB49" s="598" t="str">
        <f ca="1">BP163</f>
        <v/>
      </c>
      <c r="BC49" s="598"/>
      <c r="BD49" s="598"/>
      <c r="BE49" s="598"/>
      <c r="BF49" s="450" t="s">
        <v>379</v>
      </c>
      <c r="BG49" s="559"/>
      <c r="BK49" s="69">
        <v>48</v>
      </c>
      <c r="BL49" s="349"/>
      <c r="BM49" s="397"/>
      <c r="BN49" s="364" t="s">
        <v>60</v>
      </c>
      <c r="BO49" s="359"/>
      <c r="BP49" s="45" t="str">
        <f t="shared" ca="1" si="0"/>
        <v/>
      </c>
    </row>
    <row r="50" spans="1:68" ht="18" customHeight="1" x14ac:dyDescent="0.15">
      <c r="A50" s="433"/>
      <c r="B50" s="487"/>
      <c r="C50" s="573"/>
      <c r="D50" s="574"/>
      <c r="E50" s="615" t="s">
        <v>716</v>
      </c>
      <c r="F50" s="616"/>
      <c r="G50" s="616"/>
      <c r="H50" s="616"/>
      <c r="I50" s="617"/>
      <c r="J50" s="618" t="str">
        <f ca="1">BP164</f>
        <v/>
      </c>
      <c r="K50" s="619"/>
      <c r="L50" s="619"/>
      <c r="M50" s="619"/>
      <c r="N50" s="619"/>
      <c r="O50" s="619"/>
      <c r="P50" s="619"/>
      <c r="Q50" s="619"/>
      <c r="R50" s="619"/>
      <c r="S50" s="619"/>
      <c r="T50" s="619"/>
      <c r="U50" s="619"/>
      <c r="V50" s="619"/>
      <c r="W50" s="619"/>
      <c r="X50" s="619"/>
      <c r="Y50" s="619"/>
      <c r="Z50" s="619"/>
      <c r="AA50" s="619"/>
      <c r="AB50" s="619"/>
      <c r="AC50" s="619"/>
      <c r="AD50" s="619"/>
      <c r="AE50" s="620"/>
      <c r="AF50" s="612" t="s">
        <v>119</v>
      </c>
      <c r="AG50" s="613"/>
      <c r="AH50" s="613"/>
      <c r="AI50" s="613"/>
      <c r="AJ50" s="613"/>
      <c r="AK50" s="614"/>
      <c r="AL50" s="552" t="str">
        <f ca="1">IF(BP166&lt;&gt;"", "■", "□")</f>
        <v>□</v>
      </c>
      <c r="AM50" s="549"/>
      <c r="AN50" s="428" t="s">
        <v>380</v>
      </c>
      <c r="AO50" s="551"/>
      <c r="AP50" s="552" t="str">
        <f ca="1">IF(BP167&lt;&gt;"", "■", "□")</f>
        <v>□</v>
      </c>
      <c r="AQ50" s="549"/>
      <c r="AR50" s="428" t="s">
        <v>381</v>
      </c>
      <c r="AS50" s="611"/>
      <c r="AT50" s="612" t="s">
        <v>121</v>
      </c>
      <c r="AU50" s="613"/>
      <c r="AV50" s="613"/>
      <c r="AW50" s="613"/>
      <c r="AX50" s="613"/>
      <c r="AY50" s="614"/>
      <c r="AZ50" s="552" t="str">
        <f ca="1">IF(BP168&lt;&gt;"", "■", "□")</f>
        <v>□</v>
      </c>
      <c r="BA50" s="549"/>
      <c r="BB50" s="428" t="s">
        <v>382</v>
      </c>
      <c r="BC50" s="551"/>
      <c r="BD50" s="552" t="str">
        <f ca="1">IF(BP169&lt;&gt;"", "■", "□")</f>
        <v>□</v>
      </c>
      <c r="BE50" s="549"/>
      <c r="BF50" s="428" t="s">
        <v>383</v>
      </c>
      <c r="BG50" s="550"/>
      <c r="BK50" s="69">
        <v>49</v>
      </c>
      <c r="BL50" s="349"/>
      <c r="BM50" s="397"/>
      <c r="BN50" s="364" t="s">
        <v>61</v>
      </c>
      <c r="BO50" s="359"/>
      <c r="BP50" s="45" t="str">
        <f t="shared" ca="1" si="0"/>
        <v/>
      </c>
    </row>
    <row r="51" spans="1:68" ht="18" customHeight="1" x14ac:dyDescent="0.15">
      <c r="A51" s="433"/>
      <c r="B51" s="487"/>
      <c r="C51" s="573"/>
      <c r="D51" s="574"/>
      <c r="E51" s="602" t="s">
        <v>384</v>
      </c>
      <c r="F51" s="603"/>
      <c r="G51" s="603"/>
      <c r="H51" s="603"/>
      <c r="I51" s="604"/>
      <c r="J51" s="605" t="str">
        <f ca="1">BP165</f>
        <v/>
      </c>
      <c r="K51" s="606"/>
      <c r="L51" s="606"/>
      <c r="M51" s="606"/>
      <c r="N51" s="606"/>
      <c r="O51" s="606"/>
      <c r="P51" s="606"/>
      <c r="Q51" s="606"/>
      <c r="R51" s="606"/>
      <c r="S51" s="606"/>
      <c r="T51" s="606"/>
      <c r="U51" s="606"/>
      <c r="V51" s="606"/>
      <c r="W51" s="606"/>
      <c r="X51" s="606"/>
      <c r="Y51" s="606"/>
      <c r="Z51" s="606"/>
      <c r="AA51" s="606"/>
      <c r="AB51" s="606"/>
      <c r="AC51" s="606"/>
      <c r="AD51" s="606"/>
      <c r="AE51" s="607"/>
      <c r="AF51" s="608" t="s">
        <v>370</v>
      </c>
      <c r="AG51" s="609"/>
      <c r="AH51" s="609"/>
      <c r="AI51" s="609"/>
      <c r="AJ51" s="609"/>
      <c r="AK51" s="610"/>
      <c r="AL51" s="468" t="str">
        <f ca="1">BP170</f>
        <v/>
      </c>
      <c r="AM51" s="469"/>
      <c r="AN51" s="469"/>
      <c r="AO51" s="469"/>
      <c r="AP51" s="469"/>
      <c r="AQ51" s="469"/>
      <c r="AR51" s="469"/>
      <c r="AS51" s="469"/>
      <c r="AT51" s="469"/>
      <c r="AU51" s="469"/>
      <c r="AV51" s="469"/>
      <c r="AW51" s="469"/>
      <c r="AX51" s="469"/>
      <c r="AY51" s="469"/>
      <c r="AZ51" s="469"/>
      <c r="BA51" s="469"/>
      <c r="BB51" s="469"/>
      <c r="BC51" s="469"/>
      <c r="BD51" s="469"/>
      <c r="BE51" s="469"/>
      <c r="BF51" s="469"/>
      <c r="BG51" s="470"/>
      <c r="BK51" s="69">
        <v>50</v>
      </c>
      <c r="BL51" s="349"/>
      <c r="BM51" s="397"/>
      <c r="BN51" s="364" t="s">
        <v>62</v>
      </c>
      <c r="BO51" s="359"/>
      <c r="BP51" s="45" t="str">
        <f t="shared" ca="1" si="0"/>
        <v/>
      </c>
    </row>
    <row r="52" spans="1:68" ht="18" customHeight="1" x14ac:dyDescent="0.15">
      <c r="A52" s="433"/>
      <c r="B52" s="487"/>
      <c r="C52" s="573">
        <v>4</v>
      </c>
      <c r="D52" s="574"/>
      <c r="E52" s="575" t="s">
        <v>376</v>
      </c>
      <c r="F52" s="576"/>
      <c r="G52" s="576"/>
      <c r="H52" s="576"/>
      <c r="I52" s="577"/>
      <c r="J52" s="578" t="str">
        <f ca="1">BP171</f>
        <v/>
      </c>
      <c r="K52" s="579"/>
      <c r="L52" s="579"/>
      <c r="M52" s="579"/>
      <c r="N52" s="579"/>
      <c r="O52" s="579"/>
      <c r="P52" s="579"/>
      <c r="Q52" s="579"/>
      <c r="R52" s="579"/>
      <c r="S52" s="579"/>
      <c r="T52" s="579"/>
      <c r="U52" s="579"/>
      <c r="V52" s="579"/>
      <c r="W52" s="579"/>
      <c r="X52" s="579"/>
      <c r="Y52" s="579"/>
      <c r="Z52" s="579"/>
      <c r="AA52" s="579"/>
      <c r="AB52" s="579"/>
      <c r="AC52" s="579"/>
      <c r="AD52" s="579"/>
      <c r="AE52" s="579"/>
      <c r="AF52" s="579"/>
      <c r="AG52" s="579"/>
      <c r="AH52" s="579"/>
      <c r="AI52" s="579"/>
      <c r="AJ52" s="579"/>
      <c r="AK52" s="579"/>
      <c r="AL52" s="579"/>
      <c r="AM52" s="579"/>
      <c r="AN52" s="579"/>
      <c r="AO52" s="579"/>
      <c r="AP52" s="579"/>
      <c r="AQ52" s="579"/>
      <c r="AR52" s="579"/>
      <c r="AS52" s="579"/>
      <c r="AT52" s="579"/>
      <c r="AU52" s="579"/>
      <c r="AV52" s="579"/>
      <c r="AW52" s="579"/>
      <c r="AX52" s="579"/>
      <c r="AY52" s="579"/>
      <c r="AZ52" s="579"/>
      <c r="BA52" s="579"/>
      <c r="BB52" s="579"/>
      <c r="BC52" s="579"/>
      <c r="BD52" s="579"/>
      <c r="BE52" s="579"/>
      <c r="BF52" s="579"/>
      <c r="BG52" s="580"/>
      <c r="BK52" s="69">
        <v>51</v>
      </c>
      <c r="BL52" s="349"/>
      <c r="BM52" s="405"/>
      <c r="BN52" s="365" t="s">
        <v>297</v>
      </c>
      <c r="BO52" s="347"/>
      <c r="BP52" s="45" t="str">
        <f t="shared" ca="1" si="0"/>
        <v/>
      </c>
    </row>
    <row r="53" spans="1:68" ht="12" customHeight="1" x14ac:dyDescent="0.15">
      <c r="A53" s="433"/>
      <c r="B53" s="487"/>
      <c r="C53" s="573"/>
      <c r="D53" s="574"/>
      <c r="E53" s="581" t="s">
        <v>341</v>
      </c>
      <c r="F53" s="582"/>
      <c r="G53" s="582"/>
      <c r="H53" s="582"/>
      <c r="I53" s="583"/>
      <c r="J53" s="584" t="str">
        <f ca="1">BP172</f>
        <v/>
      </c>
      <c r="K53" s="585"/>
      <c r="L53" s="585"/>
      <c r="M53" s="585"/>
      <c r="N53" s="585"/>
      <c r="O53" s="585"/>
      <c r="P53" s="585"/>
      <c r="Q53" s="585"/>
      <c r="R53" s="585"/>
      <c r="S53" s="585"/>
      <c r="T53" s="585"/>
      <c r="U53" s="585"/>
      <c r="V53" s="585"/>
      <c r="W53" s="585"/>
      <c r="X53" s="585"/>
      <c r="Y53" s="585"/>
      <c r="Z53" s="585"/>
      <c r="AA53" s="585"/>
      <c r="AB53" s="585"/>
      <c r="AC53" s="585"/>
      <c r="AD53" s="585"/>
      <c r="AE53" s="586"/>
      <c r="AF53" s="587" t="s">
        <v>377</v>
      </c>
      <c r="AG53" s="571"/>
      <c r="AH53" s="571"/>
      <c r="AI53" s="571"/>
      <c r="AJ53" s="571"/>
      <c r="AK53" s="572"/>
      <c r="AL53" s="591" t="str">
        <f ca="1">BP174</f>
        <v/>
      </c>
      <c r="AM53" s="592"/>
      <c r="AN53" s="592"/>
      <c r="AO53" s="592"/>
      <c r="AP53" s="592"/>
      <c r="AQ53" s="592"/>
      <c r="AR53" s="592"/>
      <c r="AS53" s="592"/>
      <c r="AT53" s="592"/>
      <c r="AU53" s="592"/>
      <c r="AV53" s="593"/>
      <c r="AW53" s="587" t="s">
        <v>343</v>
      </c>
      <c r="AX53" s="571"/>
      <c r="AY53" s="571"/>
      <c r="AZ53" s="571"/>
      <c r="BA53" s="572"/>
      <c r="BB53" s="596" t="str">
        <f ca="1">IF(BP175="*", "男", IF(BP176="*", "女", ""))</f>
        <v/>
      </c>
      <c r="BC53" s="596"/>
      <c r="BD53" s="596"/>
      <c r="BE53" s="596"/>
      <c r="BF53" s="596"/>
      <c r="BG53" s="597"/>
      <c r="BK53" s="69">
        <v>52</v>
      </c>
      <c r="BL53" s="349"/>
      <c r="BM53" s="394" t="s">
        <v>64</v>
      </c>
      <c r="BN53" s="383" t="s">
        <v>65</v>
      </c>
      <c r="BO53" s="384"/>
      <c r="BP53" s="45" t="str">
        <f t="shared" ca="1" si="0"/>
        <v/>
      </c>
    </row>
    <row r="54" spans="1:68" ht="6" customHeight="1" x14ac:dyDescent="0.15">
      <c r="A54" s="433"/>
      <c r="B54" s="487"/>
      <c r="C54" s="573"/>
      <c r="D54" s="574"/>
      <c r="E54" s="621" t="s">
        <v>378</v>
      </c>
      <c r="F54" s="480"/>
      <c r="G54" s="480"/>
      <c r="H54" s="480"/>
      <c r="I54" s="481"/>
      <c r="J54" s="625" t="str">
        <f ca="1">BP173</f>
        <v/>
      </c>
      <c r="K54" s="626"/>
      <c r="L54" s="626"/>
      <c r="M54" s="626"/>
      <c r="N54" s="626"/>
      <c r="O54" s="626"/>
      <c r="P54" s="626"/>
      <c r="Q54" s="626"/>
      <c r="R54" s="626"/>
      <c r="S54" s="626"/>
      <c r="T54" s="626"/>
      <c r="U54" s="626"/>
      <c r="V54" s="626"/>
      <c r="W54" s="626"/>
      <c r="X54" s="626"/>
      <c r="Y54" s="626"/>
      <c r="Z54" s="626"/>
      <c r="AA54" s="626"/>
      <c r="AB54" s="626"/>
      <c r="AC54" s="626"/>
      <c r="AD54" s="626"/>
      <c r="AE54" s="627"/>
      <c r="AF54" s="588"/>
      <c r="AG54" s="589"/>
      <c r="AH54" s="589"/>
      <c r="AI54" s="589"/>
      <c r="AJ54" s="589"/>
      <c r="AK54" s="590"/>
      <c r="AL54" s="558"/>
      <c r="AM54" s="594"/>
      <c r="AN54" s="594"/>
      <c r="AO54" s="594"/>
      <c r="AP54" s="594"/>
      <c r="AQ54" s="594"/>
      <c r="AR54" s="594"/>
      <c r="AS54" s="594"/>
      <c r="AT54" s="594"/>
      <c r="AU54" s="594"/>
      <c r="AV54" s="595"/>
      <c r="AW54" s="588"/>
      <c r="AX54" s="589"/>
      <c r="AY54" s="589"/>
      <c r="AZ54" s="589"/>
      <c r="BA54" s="590"/>
      <c r="BB54" s="598"/>
      <c r="BC54" s="598"/>
      <c r="BD54" s="598"/>
      <c r="BE54" s="598"/>
      <c r="BF54" s="598"/>
      <c r="BG54" s="599"/>
      <c r="BK54" s="69">
        <v>53</v>
      </c>
      <c r="BL54" s="349"/>
      <c r="BM54" s="395"/>
      <c r="BN54" s="392" t="s">
        <v>66</v>
      </c>
      <c r="BO54" s="393"/>
      <c r="BP54" s="45" t="str">
        <f t="shared" ca="1" si="0"/>
        <v/>
      </c>
    </row>
    <row r="55" spans="1:68" ht="16.5" customHeight="1" x14ac:dyDescent="0.15">
      <c r="A55" s="433"/>
      <c r="B55" s="487"/>
      <c r="C55" s="573"/>
      <c r="D55" s="574"/>
      <c r="E55" s="622"/>
      <c r="F55" s="623"/>
      <c r="G55" s="623"/>
      <c r="H55" s="623"/>
      <c r="I55" s="624"/>
      <c r="J55" s="628"/>
      <c r="K55" s="629"/>
      <c r="L55" s="629"/>
      <c r="M55" s="629"/>
      <c r="N55" s="629"/>
      <c r="O55" s="629"/>
      <c r="P55" s="629"/>
      <c r="Q55" s="629"/>
      <c r="R55" s="629"/>
      <c r="S55" s="629"/>
      <c r="T55" s="629"/>
      <c r="U55" s="629"/>
      <c r="V55" s="629"/>
      <c r="W55" s="629"/>
      <c r="X55" s="629"/>
      <c r="Y55" s="629"/>
      <c r="Z55" s="629"/>
      <c r="AA55" s="629"/>
      <c r="AB55" s="629"/>
      <c r="AC55" s="629"/>
      <c r="AD55" s="629"/>
      <c r="AE55" s="630"/>
      <c r="AF55" s="631" t="s">
        <v>33</v>
      </c>
      <c r="AG55" s="632"/>
      <c r="AH55" s="632"/>
      <c r="AI55" s="632"/>
      <c r="AJ55" s="632"/>
      <c r="AK55" s="633"/>
      <c r="AL55" s="634" t="str">
        <f ca="1">IF(ISERROR(VALUE(IF(BP177="*","m",IF(BP178="*","t",IF(BP179="*","s",IF(BP180="*","h",IF(BP181="*","r",""))))) &amp; BP182 &amp; "." &amp; BP183 &amp; "." &amp; BP184)), "", VALUE(IF(BP177="*","m",IF(BP178="*","t",IF(BP179="*","s",IF(BP180="*","h",IF(BP181="*","r",""))))) &amp; BP182 &amp; "." &amp; BP183 &amp; "." &amp; BP184))</f>
        <v/>
      </c>
      <c r="AM55" s="635"/>
      <c r="AN55" s="635"/>
      <c r="AO55" s="635"/>
      <c r="AP55" s="635"/>
      <c r="AQ55" s="635"/>
      <c r="AR55" s="635"/>
      <c r="AS55" s="635"/>
      <c r="AT55" s="635"/>
      <c r="AU55" s="635"/>
      <c r="AV55" s="636"/>
      <c r="AW55" s="631" t="s">
        <v>345</v>
      </c>
      <c r="AX55" s="632"/>
      <c r="AY55" s="632"/>
      <c r="AZ55" s="632"/>
      <c r="BA55" s="633"/>
      <c r="BB55" s="598" t="str">
        <f ca="1">BP185</f>
        <v/>
      </c>
      <c r="BC55" s="598"/>
      <c r="BD55" s="598"/>
      <c r="BE55" s="598"/>
      <c r="BF55" s="450" t="s">
        <v>379</v>
      </c>
      <c r="BG55" s="559"/>
      <c r="BK55" s="69">
        <v>54</v>
      </c>
      <c r="BL55" s="349"/>
      <c r="BM55" s="395"/>
      <c r="BN55" s="364" t="s">
        <v>67</v>
      </c>
      <c r="BO55" s="359"/>
      <c r="BP55" s="45" t="str">
        <f t="shared" ca="1" si="0"/>
        <v/>
      </c>
    </row>
    <row r="56" spans="1:68" ht="18" customHeight="1" x14ac:dyDescent="0.15">
      <c r="A56" s="433"/>
      <c r="B56" s="487"/>
      <c r="C56" s="573"/>
      <c r="D56" s="574"/>
      <c r="E56" s="615" t="s">
        <v>716</v>
      </c>
      <c r="F56" s="616"/>
      <c r="G56" s="616"/>
      <c r="H56" s="616"/>
      <c r="I56" s="617"/>
      <c r="J56" s="618" t="str">
        <f ca="1">BP186</f>
        <v/>
      </c>
      <c r="K56" s="619"/>
      <c r="L56" s="619"/>
      <c r="M56" s="619"/>
      <c r="N56" s="619"/>
      <c r="O56" s="619"/>
      <c r="P56" s="619"/>
      <c r="Q56" s="619"/>
      <c r="R56" s="619"/>
      <c r="S56" s="619"/>
      <c r="T56" s="619"/>
      <c r="U56" s="619"/>
      <c r="V56" s="619"/>
      <c r="W56" s="619"/>
      <c r="X56" s="619"/>
      <c r="Y56" s="619"/>
      <c r="Z56" s="619"/>
      <c r="AA56" s="619"/>
      <c r="AB56" s="619"/>
      <c r="AC56" s="619"/>
      <c r="AD56" s="619"/>
      <c r="AE56" s="620"/>
      <c r="AF56" s="612" t="s">
        <v>119</v>
      </c>
      <c r="AG56" s="613"/>
      <c r="AH56" s="613"/>
      <c r="AI56" s="613"/>
      <c r="AJ56" s="613"/>
      <c r="AK56" s="614"/>
      <c r="AL56" s="552" t="str">
        <f ca="1">IF(BP188&lt;&gt;"", "■", "□")</f>
        <v>□</v>
      </c>
      <c r="AM56" s="549"/>
      <c r="AN56" s="428" t="s">
        <v>380</v>
      </c>
      <c r="AO56" s="551"/>
      <c r="AP56" s="552" t="str">
        <f ca="1">IF(BP189&lt;&gt;"", "■", "□")</f>
        <v>□</v>
      </c>
      <c r="AQ56" s="549"/>
      <c r="AR56" s="428" t="s">
        <v>381</v>
      </c>
      <c r="AS56" s="611"/>
      <c r="AT56" s="612" t="s">
        <v>121</v>
      </c>
      <c r="AU56" s="613"/>
      <c r="AV56" s="613"/>
      <c r="AW56" s="613"/>
      <c r="AX56" s="613"/>
      <c r="AY56" s="614"/>
      <c r="AZ56" s="552" t="str">
        <f ca="1">IF(BP190&lt;&gt;"", "■", "□")</f>
        <v>□</v>
      </c>
      <c r="BA56" s="549"/>
      <c r="BB56" s="428" t="s">
        <v>382</v>
      </c>
      <c r="BC56" s="551"/>
      <c r="BD56" s="552" t="str">
        <f ca="1">IF(BP191&lt;&gt;"", "■", "□")</f>
        <v>□</v>
      </c>
      <c r="BE56" s="549"/>
      <c r="BF56" s="428" t="s">
        <v>383</v>
      </c>
      <c r="BG56" s="550"/>
      <c r="BK56" s="69">
        <v>55</v>
      </c>
      <c r="BL56" s="349"/>
      <c r="BM56" s="395"/>
      <c r="BN56" s="364" t="s">
        <v>62</v>
      </c>
      <c r="BO56" s="359"/>
      <c r="BP56" s="45" t="str">
        <f t="shared" ca="1" si="0"/>
        <v/>
      </c>
    </row>
    <row r="57" spans="1:68" ht="18" customHeight="1" x14ac:dyDescent="0.15">
      <c r="A57" s="433"/>
      <c r="B57" s="487"/>
      <c r="C57" s="573"/>
      <c r="D57" s="574"/>
      <c r="E57" s="602" t="s">
        <v>384</v>
      </c>
      <c r="F57" s="603"/>
      <c r="G57" s="603"/>
      <c r="H57" s="603"/>
      <c r="I57" s="604"/>
      <c r="J57" s="605" t="str">
        <f ca="1">BP187</f>
        <v/>
      </c>
      <c r="K57" s="606"/>
      <c r="L57" s="606"/>
      <c r="M57" s="606"/>
      <c r="N57" s="606"/>
      <c r="O57" s="606"/>
      <c r="P57" s="606"/>
      <c r="Q57" s="606"/>
      <c r="R57" s="606"/>
      <c r="S57" s="606"/>
      <c r="T57" s="606"/>
      <c r="U57" s="606"/>
      <c r="V57" s="606"/>
      <c r="W57" s="606"/>
      <c r="X57" s="606"/>
      <c r="Y57" s="606"/>
      <c r="Z57" s="606"/>
      <c r="AA57" s="606"/>
      <c r="AB57" s="606"/>
      <c r="AC57" s="606"/>
      <c r="AD57" s="606"/>
      <c r="AE57" s="607"/>
      <c r="AF57" s="608" t="s">
        <v>370</v>
      </c>
      <c r="AG57" s="609"/>
      <c r="AH57" s="609"/>
      <c r="AI57" s="609"/>
      <c r="AJ57" s="609"/>
      <c r="AK57" s="610"/>
      <c r="AL57" s="468" t="str">
        <f ca="1">BP192</f>
        <v/>
      </c>
      <c r="AM57" s="469"/>
      <c r="AN57" s="469"/>
      <c r="AO57" s="469"/>
      <c r="AP57" s="469"/>
      <c r="AQ57" s="469"/>
      <c r="AR57" s="469"/>
      <c r="AS57" s="469"/>
      <c r="AT57" s="469"/>
      <c r="AU57" s="469"/>
      <c r="AV57" s="469"/>
      <c r="AW57" s="469"/>
      <c r="AX57" s="469"/>
      <c r="AY57" s="469"/>
      <c r="AZ57" s="469"/>
      <c r="BA57" s="469"/>
      <c r="BB57" s="469"/>
      <c r="BC57" s="469"/>
      <c r="BD57" s="469"/>
      <c r="BE57" s="469"/>
      <c r="BF57" s="469"/>
      <c r="BG57" s="470"/>
      <c r="BK57" s="69">
        <v>56</v>
      </c>
      <c r="BL57" s="349"/>
      <c r="BM57" s="396"/>
      <c r="BN57" s="365" t="s">
        <v>297</v>
      </c>
      <c r="BO57" s="347"/>
      <c r="BP57" s="45" t="str">
        <f t="shared" ca="1" si="0"/>
        <v/>
      </c>
    </row>
    <row r="58" spans="1:68" ht="18" customHeight="1" x14ac:dyDescent="0.15">
      <c r="A58" s="433"/>
      <c r="B58" s="487"/>
      <c r="C58" s="573">
        <v>5</v>
      </c>
      <c r="D58" s="574"/>
      <c r="E58" s="575" t="s">
        <v>376</v>
      </c>
      <c r="F58" s="576"/>
      <c r="G58" s="576"/>
      <c r="H58" s="576"/>
      <c r="I58" s="577"/>
      <c r="J58" s="578" t="str">
        <f ca="1">BP193</f>
        <v/>
      </c>
      <c r="K58" s="579"/>
      <c r="L58" s="579"/>
      <c r="M58" s="579"/>
      <c r="N58" s="579"/>
      <c r="O58" s="579"/>
      <c r="P58" s="579"/>
      <c r="Q58" s="579"/>
      <c r="R58" s="579"/>
      <c r="S58" s="579"/>
      <c r="T58" s="579"/>
      <c r="U58" s="579"/>
      <c r="V58" s="579"/>
      <c r="W58" s="579"/>
      <c r="X58" s="579"/>
      <c r="Y58" s="579"/>
      <c r="Z58" s="579"/>
      <c r="AA58" s="579"/>
      <c r="AB58" s="579"/>
      <c r="AC58" s="579"/>
      <c r="AD58" s="579"/>
      <c r="AE58" s="579"/>
      <c r="AF58" s="579"/>
      <c r="AG58" s="579"/>
      <c r="AH58" s="579"/>
      <c r="AI58" s="579"/>
      <c r="AJ58" s="579"/>
      <c r="AK58" s="579"/>
      <c r="AL58" s="579"/>
      <c r="AM58" s="579"/>
      <c r="AN58" s="579"/>
      <c r="AO58" s="579"/>
      <c r="AP58" s="579"/>
      <c r="AQ58" s="579"/>
      <c r="AR58" s="579"/>
      <c r="AS58" s="579"/>
      <c r="AT58" s="579"/>
      <c r="AU58" s="579"/>
      <c r="AV58" s="579"/>
      <c r="AW58" s="579"/>
      <c r="AX58" s="579"/>
      <c r="AY58" s="579"/>
      <c r="AZ58" s="579"/>
      <c r="BA58" s="579"/>
      <c r="BB58" s="579"/>
      <c r="BC58" s="579"/>
      <c r="BD58" s="579"/>
      <c r="BE58" s="579"/>
      <c r="BF58" s="579"/>
      <c r="BG58" s="580"/>
      <c r="BK58" s="69">
        <v>57</v>
      </c>
      <c r="BL58" s="349"/>
      <c r="BM58" s="394" t="s">
        <v>68</v>
      </c>
      <c r="BN58" s="73" t="s">
        <v>69</v>
      </c>
      <c r="BO58" s="74" t="s">
        <v>70</v>
      </c>
      <c r="BP58" s="45" t="str">
        <f t="shared" ca="1" si="0"/>
        <v/>
      </c>
    </row>
    <row r="59" spans="1:68" ht="12" customHeight="1" x14ac:dyDescent="0.15">
      <c r="A59" s="433"/>
      <c r="B59" s="487"/>
      <c r="C59" s="573"/>
      <c r="D59" s="574"/>
      <c r="E59" s="581" t="s">
        <v>341</v>
      </c>
      <c r="F59" s="582"/>
      <c r="G59" s="582"/>
      <c r="H59" s="582"/>
      <c r="I59" s="583"/>
      <c r="J59" s="584" t="str">
        <f ca="1">BP194</f>
        <v/>
      </c>
      <c r="K59" s="585"/>
      <c r="L59" s="585"/>
      <c r="M59" s="585"/>
      <c r="N59" s="585"/>
      <c r="O59" s="585"/>
      <c r="P59" s="585"/>
      <c r="Q59" s="585"/>
      <c r="R59" s="585"/>
      <c r="S59" s="585"/>
      <c r="T59" s="585"/>
      <c r="U59" s="585"/>
      <c r="V59" s="585"/>
      <c r="W59" s="585"/>
      <c r="X59" s="585"/>
      <c r="Y59" s="585"/>
      <c r="Z59" s="585"/>
      <c r="AA59" s="585"/>
      <c r="AB59" s="585"/>
      <c r="AC59" s="585"/>
      <c r="AD59" s="585"/>
      <c r="AE59" s="586"/>
      <c r="AF59" s="587" t="s">
        <v>377</v>
      </c>
      <c r="AG59" s="571"/>
      <c r="AH59" s="571"/>
      <c r="AI59" s="571"/>
      <c r="AJ59" s="571"/>
      <c r="AK59" s="572"/>
      <c r="AL59" s="591" t="str">
        <f ca="1">BP196</f>
        <v/>
      </c>
      <c r="AM59" s="592"/>
      <c r="AN59" s="592"/>
      <c r="AO59" s="592"/>
      <c r="AP59" s="592"/>
      <c r="AQ59" s="592"/>
      <c r="AR59" s="592"/>
      <c r="AS59" s="592"/>
      <c r="AT59" s="592"/>
      <c r="AU59" s="592"/>
      <c r="AV59" s="593"/>
      <c r="AW59" s="587" t="s">
        <v>343</v>
      </c>
      <c r="AX59" s="571"/>
      <c r="AY59" s="571"/>
      <c r="AZ59" s="571"/>
      <c r="BA59" s="572"/>
      <c r="BB59" s="596" t="str">
        <f ca="1">IF(BP197="*", "男", IF(BP198="*", "女", ""))</f>
        <v/>
      </c>
      <c r="BC59" s="596"/>
      <c r="BD59" s="596"/>
      <c r="BE59" s="596"/>
      <c r="BF59" s="596"/>
      <c r="BG59" s="597"/>
      <c r="BK59" s="69">
        <v>58</v>
      </c>
      <c r="BL59" s="349"/>
      <c r="BM59" s="395"/>
      <c r="BN59" s="392" t="s">
        <v>72</v>
      </c>
      <c r="BO59" s="393"/>
      <c r="BP59" s="45" t="str">
        <f t="shared" ca="1" si="0"/>
        <v/>
      </c>
    </row>
    <row r="60" spans="1:68" ht="6" customHeight="1" x14ac:dyDescent="0.15">
      <c r="A60" s="433"/>
      <c r="B60" s="487"/>
      <c r="C60" s="573"/>
      <c r="D60" s="574"/>
      <c r="E60" s="621" t="s">
        <v>378</v>
      </c>
      <c r="F60" s="480"/>
      <c r="G60" s="480"/>
      <c r="H60" s="480"/>
      <c r="I60" s="481"/>
      <c r="J60" s="625" t="str">
        <f ca="1">BP195</f>
        <v/>
      </c>
      <c r="K60" s="626"/>
      <c r="L60" s="626"/>
      <c r="M60" s="626"/>
      <c r="N60" s="626"/>
      <c r="O60" s="626"/>
      <c r="P60" s="626"/>
      <c r="Q60" s="626"/>
      <c r="R60" s="626"/>
      <c r="S60" s="626"/>
      <c r="T60" s="626"/>
      <c r="U60" s="626"/>
      <c r="V60" s="626"/>
      <c r="W60" s="626"/>
      <c r="X60" s="626"/>
      <c r="Y60" s="626"/>
      <c r="Z60" s="626"/>
      <c r="AA60" s="626"/>
      <c r="AB60" s="626"/>
      <c r="AC60" s="626"/>
      <c r="AD60" s="626"/>
      <c r="AE60" s="627"/>
      <c r="AF60" s="588"/>
      <c r="AG60" s="589"/>
      <c r="AH60" s="589"/>
      <c r="AI60" s="589"/>
      <c r="AJ60" s="589"/>
      <c r="AK60" s="590"/>
      <c r="AL60" s="558"/>
      <c r="AM60" s="594"/>
      <c r="AN60" s="594"/>
      <c r="AO60" s="594"/>
      <c r="AP60" s="594"/>
      <c r="AQ60" s="594"/>
      <c r="AR60" s="594"/>
      <c r="AS60" s="594"/>
      <c r="AT60" s="594"/>
      <c r="AU60" s="594"/>
      <c r="AV60" s="595"/>
      <c r="AW60" s="588"/>
      <c r="AX60" s="589"/>
      <c r="AY60" s="589"/>
      <c r="AZ60" s="589"/>
      <c r="BA60" s="590"/>
      <c r="BB60" s="598"/>
      <c r="BC60" s="598"/>
      <c r="BD60" s="598"/>
      <c r="BE60" s="598"/>
      <c r="BF60" s="598"/>
      <c r="BG60" s="599"/>
      <c r="BK60" s="69">
        <v>59</v>
      </c>
      <c r="BL60" s="349"/>
      <c r="BM60" s="395"/>
      <c r="BN60" s="364" t="s">
        <v>73</v>
      </c>
      <c r="BO60" s="359"/>
      <c r="BP60" s="45" t="str">
        <f t="shared" ca="1" si="0"/>
        <v/>
      </c>
    </row>
    <row r="61" spans="1:68" ht="16.5" customHeight="1" x14ac:dyDescent="0.15">
      <c r="A61" s="433"/>
      <c r="B61" s="487"/>
      <c r="C61" s="573"/>
      <c r="D61" s="574"/>
      <c r="E61" s="622"/>
      <c r="F61" s="623"/>
      <c r="G61" s="623"/>
      <c r="H61" s="623"/>
      <c r="I61" s="624"/>
      <c r="J61" s="628"/>
      <c r="K61" s="629"/>
      <c r="L61" s="629"/>
      <c r="M61" s="629"/>
      <c r="N61" s="629"/>
      <c r="O61" s="629"/>
      <c r="P61" s="629"/>
      <c r="Q61" s="629"/>
      <c r="R61" s="629"/>
      <c r="S61" s="629"/>
      <c r="T61" s="629"/>
      <c r="U61" s="629"/>
      <c r="V61" s="629"/>
      <c r="W61" s="629"/>
      <c r="X61" s="629"/>
      <c r="Y61" s="629"/>
      <c r="Z61" s="629"/>
      <c r="AA61" s="629"/>
      <c r="AB61" s="629"/>
      <c r="AC61" s="629"/>
      <c r="AD61" s="629"/>
      <c r="AE61" s="630"/>
      <c r="AF61" s="631" t="s">
        <v>33</v>
      </c>
      <c r="AG61" s="632"/>
      <c r="AH61" s="632"/>
      <c r="AI61" s="632"/>
      <c r="AJ61" s="632"/>
      <c r="AK61" s="633"/>
      <c r="AL61" s="634" t="str">
        <f ca="1">IF(ISERROR(VALUE(IF(BP199="*","m",IF(BP200="*","t",IF(BP201="*","s",IF(BP202="*","h",IF(BP203="*","r",""))))) &amp; BP204 &amp; "." &amp; BP205 &amp; "." &amp; BP206)), "", VALUE(IF(BP199="*","m",IF(BP200="*","t",IF(BP201="*","s",IF(BP202="*","h",IF(BP203="*","r",""))))) &amp; BP204 &amp; "." &amp; BP205 &amp; "." &amp; BP206))</f>
        <v/>
      </c>
      <c r="AM61" s="635"/>
      <c r="AN61" s="635"/>
      <c r="AO61" s="635"/>
      <c r="AP61" s="635"/>
      <c r="AQ61" s="635"/>
      <c r="AR61" s="635"/>
      <c r="AS61" s="635"/>
      <c r="AT61" s="635"/>
      <c r="AU61" s="635"/>
      <c r="AV61" s="636"/>
      <c r="AW61" s="631" t="s">
        <v>345</v>
      </c>
      <c r="AX61" s="632"/>
      <c r="AY61" s="632"/>
      <c r="AZ61" s="632"/>
      <c r="BA61" s="633"/>
      <c r="BB61" s="598" t="str">
        <f ca="1">BP207</f>
        <v/>
      </c>
      <c r="BC61" s="598"/>
      <c r="BD61" s="598"/>
      <c r="BE61" s="598"/>
      <c r="BF61" s="450" t="s">
        <v>379</v>
      </c>
      <c r="BG61" s="559"/>
      <c r="BK61" s="69">
        <v>60</v>
      </c>
      <c r="BL61" s="349"/>
      <c r="BM61" s="395"/>
      <c r="BN61" s="364" t="s">
        <v>74</v>
      </c>
      <c r="BO61" s="359"/>
      <c r="BP61" s="45" t="str">
        <f t="shared" ca="1" si="0"/>
        <v/>
      </c>
    </row>
    <row r="62" spans="1:68" ht="18" customHeight="1" x14ac:dyDescent="0.15">
      <c r="A62" s="433"/>
      <c r="B62" s="487"/>
      <c r="C62" s="573"/>
      <c r="D62" s="574"/>
      <c r="E62" s="615" t="s">
        <v>716</v>
      </c>
      <c r="F62" s="616"/>
      <c r="G62" s="616"/>
      <c r="H62" s="616"/>
      <c r="I62" s="617"/>
      <c r="J62" s="618" t="str">
        <f ca="1">BP208</f>
        <v/>
      </c>
      <c r="K62" s="619"/>
      <c r="L62" s="619"/>
      <c r="M62" s="619"/>
      <c r="N62" s="619"/>
      <c r="O62" s="619"/>
      <c r="P62" s="619"/>
      <c r="Q62" s="619"/>
      <c r="R62" s="619"/>
      <c r="S62" s="619"/>
      <c r="T62" s="619"/>
      <c r="U62" s="619"/>
      <c r="V62" s="619"/>
      <c r="W62" s="619"/>
      <c r="X62" s="619"/>
      <c r="Y62" s="619"/>
      <c r="Z62" s="619"/>
      <c r="AA62" s="619"/>
      <c r="AB62" s="619"/>
      <c r="AC62" s="619"/>
      <c r="AD62" s="619"/>
      <c r="AE62" s="620"/>
      <c r="AF62" s="612" t="s">
        <v>119</v>
      </c>
      <c r="AG62" s="613"/>
      <c r="AH62" s="613"/>
      <c r="AI62" s="613"/>
      <c r="AJ62" s="613"/>
      <c r="AK62" s="614"/>
      <c r="AL62" s="552" t="str">
        <f ca="1">IF(BP210&lt;&gt;"", "■", "□")</f>
        <v>□</v>
      </c>
      <c r="AM62" s="549"/>
      <c r="AN62" s="428" t="s">
        <v>380</v>
      </c>
      <c r="AO62" s="551"/>
      <c r="AP62" s="552" t="str">
        <f ca="1">IF(BP211&lt;&gt;"", "■", "□")</f>
        <v>□</v>
      </c>
      <c r="AQ62" s="549"/>
      <c r="AR62" s="428" t="s">
        <v>381</v>
      </c>
      <c r="AS62" s="611"/>
      <c r="AT62" s="612" t="s">
        <v>121</v>
      </c>
      <c r="AU62" s="613"/>
      <c r="AV62" s="613"/>
      <c r="AW62" s="613"/>
      <c r="AX62" s="613"/>
      <c r="AY62" s="614"/>
      <c r="AZ62" s="552" t="str">
        <f ca="1">IF(BP212&lt;&gt;"", "■", "□")</f>
        <v>□</v>
      </c>
      <c r="BA62" s="549"/>
      <c r="BB62" s="428" t="s">
        <v>382</v>
      </c>
      <c r="BC62" s="551"/>
      <c r="BD62" s="552" t="str">
        <f ca="1">IF(BP213&lt;&gt;"", "■", "□")</f>
        <v>□</v>
      </c>
      <c r="BE62" s="549"/>
      <c r="BF62" s="428" t="s">
        <v>383</v>
      </c>
      <c r="BG62" s="550"/>
      <c r="BK62" s="69">
        <v>61</v>
      </c>
      <c r="BL62" s="349"/>
      <c r="BM62" s="395"/>
      <c r="BN62" s="75" t="s">
        <v>75</v>
      </c>
      <c r="BO62" s="76" t="s">
        <v>76</v>
      </c>
      <c r="BP62" s="45" t="str">
        <f t="shared" ca="1" si="0"/>
        <v/>
      </c>
    </row>
    <row r="63" spans="1:68" ht="18" customHeight="1" x14ac:dyDescent="0.15">
      <c r="A63" s="435"/>
      <c r="B63" s="488"/>
      <c r="C63" s="573"/>
      <c r="D63" s="574"/>
      <c r="E63" s="602" t="s">
        <v>384</v>
      </c>
      <c r="F63" s="603"/>
      <c r="G63" s="603"/>
      <c r="H63" s="603"/>
      <c r="I63" s="604"/>
      <c r="J63" s="605" t="str">
        <f ca="1">BP209</f>
        <v/>
      </c>
      <c r="K63" s="606"/>
      <c r="L63" s="606"/>
      <c r="M63" s="606"/>
      <c r="N63" s="606"/>
      <c r="O63" s="606"/>
      <c r="P63" s="606"/>
      <c r="Q63" s="606"/>
      <c r="R63" s="606"/>
      <c r="S63" s="606"/>
      <c r="T63" s="606"/>
      <c r="U63" s="606"/>
      <c r="V63" s="606"/>
      <c r="W63" s="606"/>
      <c r="X63" s="606"/>
      <c r="Y63" s="606"/>
      <c r="Z63" s="606"/>
      <c r="AA63" s="606"/>
      <c r="AB63" s="606"/>
      <c r="AC63" s="606"/>
      <c r="AD63" s="606"/>
      <c r="AE63" s="607"/>
      <c r="AF63" s="608" t="s">
        <v>370</v>
      </c>
      <c r="AG63" s="609"/>
      <c r="AH63" s="609"/>
      <c r="AI63" s="609"/>
      <c r="AJ63" s="609"/>
      <c r="AK63" s="610"/>
      <c r="AL63" s="468" t="str">
        <f ca="1">BP214</f>
        <v/>
      </c>
      <c r="AM63" s="469"/>
      <c r="AN63" s="469"/>
      <c r="AO63" s="469"/>
      <c r="AP63" s="469"/>
      <c r="AQ63" s="469"/>
      <c r="AR63" s="469"/>
      <c r="AS63" s="469"/>
      <c r="AT63" s="469"/>
      <c r="AU63" s="469"/>
      <c r="AV63" s="469"/>
      <c r="AW63" s="469"/>
      <c r="AX63" s="469"/>
      <c r="AY63" s="469"/>
      <c r="AZ63" s="469"/>
      <c r="BA63" s="469"/>
      <c r="BB63" s="469"/>
      <c r="BC63" s="469"/>
      <c r="BD63" s="469"/>
      <c r="BE63" s="469"/>
      <c r="BF63" s="469"/>
      <c r="BG63" s="470"/>
      <c r="BK63" s="69">
        <v>62</v>
      </c>
      <c r="BL63" s="349"/>
      <c r="BM63" s="395"/>
      <c r="BN63" s="75" t="s">
        <v>75</v>
      </c>
      <c r="BO63" s="77" t="s">
        <v>77</v>
      </c>
      <c r="BP63" s="45" t="str">
        <f t="shared" ca="1" si="0"/>
        <v/>
      </c>
    </row>
    <row r="64" spans="1:68" ht="17.25" x14ac:dyDescent="0.15">
      <c r="A64" s="504" t="s">
        <v>337</v>
      </c>
      <c r="B64" s="504"/>
      <c r="C64" s="504"/>
      <c r="D64" s="504"/>
      <c r="E64" s="504"/>
      <c r="F64" s="504"/>
      <c r="G64" s="504"/>
      <c r="H64" s="504"/>
      <c r="I64" s="504"/>
      <c r="J64" s="504"/>
      <c r="K64" s="504"/>
      <c r="L64" s="504"/>
      <c r="M64" s="504"/>
      <c r="N64" s="504"/>
      <c r="O64" s="504"/>
      <c r="P64" s="504"/>
      <c r="Q64" s="504"/>
      <c r="R64" s="504"/>
      <c r="S64" s="504"/>
      <c r="T64" s="504"/>
      <c r="U64" s="504"/>
      <c r="V64" s="504"/>
      <c r="W64" s="504"/>
      <c r="X64" s="504"/>
      <c r="Y64" s="504"/>
      <c r="Z64" s="504"/>
      <c r="AA64" s="504"/>
      <c r="AB64" s="504"/>
      <c r="AC64" s="504"/>
      <c r="AD64" s="504"/>
      <c r="AE64" s="504"/>
      <c r="AF64" s="504"/>
      <c r="AG64" s="504"/>
      <c r="AH64" s="504"/>
      <c r="AI64" s="504"/>
      <c r="AJ64" s="504"/>
      <c r="AK64" s="504"/>
      <c r="AL64" s="504"/>
      <c r="AM64" s="504"/>
      <c r="AN64" s="504"/>
      <c r="AO64" s="504"/>
      <c r="AP64" s="504"/>
      <c r="AQ64" s="504"/>
      <c r="AR64" s="504"/>
      <c r="AS64" s="504"/>
      <c r="AT64" s="504"/>
      <c r="AU64" s="504"/>
      <c r="AV64" s="504"/>
      <c r="AW64" s="504"/>
      <c r="AX64" s="504"/>
      <c r="AY64" s="504"/>
      <c r="AZ64" s="504"/>
      <c r="BA64" s="504"/>
      <c r="BB64" s="504"/>
      <c r="BC64" s="504"/>
      <c r="BD64" s="504"/>
      <c r="BE64" s="504"/>
      <c r="BF64" s="504"/>
      <c r="BG64" s="504"/>
      <c r="BK64" s="69">
        <v>63</v>
      </c>
      <c r="BL64" s="349"/>
      <c r="BM64" s="395"/>
      <c r="BN64" s="75" t="s">
        <v>78</v>
      </c>
      <c r="BO64" s="77" t="s">
        <v>76</v>
      </c>
      <c r="BP64" s="45" t="str">
        <f t="shared" ca="1" si="0"/>
        <v/>
      </c>
    </row>
    <row r="65" spans="1:95" ht="5.0999999999999996" customHeight="1" x14ac:dyDescent="0.15">
      <c r="BK65" s="69">
        <v>64</v>
      </c>
      <c r="BL65" s="349"/>
      <c r="BM65" s="396"/>
      <c r="BN65" s="78" t="s">
        <v>78</v>
      </c>
      <c r="BO65" s="79" t="s">
        <v>77</v>
      </c>
      <c r="BP65" s="45" t="str">
        <f t="shared" ca="1" si="0"/>
        <v/>
      </c>
    </row>
    <row r="66" spans="1:95" ht="14.1" customHeight="1" x14ac:dyDescent="0.1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505" t="s">
        <v>13</v>
      </c>
      <c r="AC66" s="505"/>
      <c r="AD66" s="505"/>
      <c r="AE66" s="505"/>
      <c r="AF66" s="506"/>
      <c r="AG66" s="600" t="str">
        <f ca="1">BP16</f>
        <v/>
      </c>
      <c r="AH66" s="601"/>
      <c r="AI66" s="601"/>
      <c r="AJ66" s="601"/>
      <c r="AK66" s="601"/>
      <c r="AL66" s="601"/>
      <c r="AM66" s="601"/>
      <c r="AN66" s="601"/>
      <c r="AO66" s="601"/>
      <c r="AP66" s="507"/>
      <c r="AQ66" s="509" t="s">
        <v>339</v>
      </c>
      <c r="AR66" s="509"/>
      <c r="AS66" s="509"/>
      <c r="AT66" s="509"/>
      <c r="AU66" s="509"/>
      <c r="AV66" s="510"/>
      <c r="AW66" s="511" t="str">
        <f ca="1">IF(ISERROR(VALUE(BP5 &amp; "/" &amp; BP6 &amp; "/" &amp; BP7)), "", VALUE(BP5 &amp; "/" &amp; BP6 &amp; "/" &amp; BP7))</f>
        <v/>
      </c>
      <c r="AX66" s="512"/>
      <c r="AY66" s="512"/>
      <c r="AZ66" s="512"/>
      <c r="BA66" s="512"/>
      <c r="BB66" s="512"/>
      <c r="BC66" s="512"/>
      <c r="BD66" s="512"/>
      <c r="BE66" s="512"/>
      <c r="BF66" s="512"/>
      <c r="BG66" s="512"/>
      <c r="BK66" s="69">
        <v>65</v>
      </c>
      <c r="BL66" s="349"/>
      <c r="BM66" s="389" t="s">
        <v>79</v>
      </c>
      <c r="BN66" s="376" t="s">
        <v>80</v>
      </c>
      <c r="BO66" s="363"/>
      <c r="BP66" s="45" t="str">
        <f t="shared" ca="1" si="0"/>
        <v/>
      </c>
    </row>
    <row r="67" spans="1:95" ht="5.0999999999999996" customHeight="1" x14ac:dyDescent="0.1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K67" s="69">
        <v>66</v>
      </c>
      <c r="BL67" s="349"/>
      <c r="BM67" s="390"/>
      <c r="BN67" s="364" t="s">
        <v>82</v>
      </c>
      <c r="BO67" s="359"/>
      <c r="BP67" s="45" t="str">
        <f t="shared" ca="1" si="0"/>
        <v/>
      </c>
    </row>
    <row r="68" spans="1:95" customFormat="1" ht="13.35" customHeight="1" x14ac:dyDescent="0.15">
      <c r="A68" s="564" t="s">
        <v>385</v>
      </c>
      <c r="B68" s="565"/>
      <c r="C68" s="505" t="s">
        <v>386</v>
      </c>
      <c r="D68" s="505"/>
      <c r="E68" s="505"/>
      <c r="F68" s="505"/>
      <c r="G68" s="505"/>
      <c r="H68" s="505"/>
      <c r="I68" s="506"/>
      <c r="J68" s="453" t="str">
        <f ca="1">IF(BP215&lt;&gt;"", "■", "□")</f>
        <v>□</v>
      </c>
      <c r="K68" s="454"/>
      <c r="L68" s="452" t="s">
        <v>314</v>
      </c>
      <c r="M68" s="525"/>
      <c r="N68" s="525"/>
      <c r="O68" s="525"/>
      <c r="P68" s="525"/>
      <c r="Q68" s="525"/>
      <c r="R68" s="526"/>
      <c r="S68" s="453" t="str">
        <f ca="1">IF(BP216&lt;&gt;"", "■", "□")</f>
        <v>□</v>
      </c>
      <c r="T68" s="454"/>
      <c r="U68" s="452" t="s">
        <v>315</v>
      </c>
      <c r="V68" s="525"/>
      <c r="W68" s="525"/>
      <c r="X68" s="525"/>
      <c r="Y68" s="525"/>
      <c r="Z68" s="525"/>
      <c r="AA68" s="526"/>
      <c r="AB68" s="453" t="str">
        <f ca="1">IF(BP217&lt;&gt;"", "■", "□")</f>
        <v>□</v>
      </c>
      <c r="AC68" s="454"/>
      <c r="AD68" s="452" t="s">
        <v>130</v>
      </c>
      <c r="AE68" s="525"/>
      <c r="AF68" s="525"/>
      <c r="AG68" s="525"/>
      <c r="AH68" s="525"/>
      <c r="AI68" s="525"/>
      <c r="AJ68" s="526"/>
      <c r="AK68" s="453" t="str">
        <f ca="1">IF(OR(BP218&lt;&gt;"", BP219&lt;&gt;""), "■", "□")</f>
        <v>□</v>
      </c>
      <c r="AL68" s="454"/>
      <c r="AM68" s="452" t="s">
        <v>355</v>
      </c>
      <c r="AN68" s="525"/>
      <c r="AO68" s="525"/>
      <c r="AP68" s="526"/>
      <c r="AQ68" s="60" t="s">
        <v>348</v>
      </c>
      <c r="AR68" s="534" t="str">
        <f ca="1">BP219</f>
        <v/>
      </c>
      <c r="AS68" s="534"/>
      <c r="AT68" s="534"/>
      <c r="AU68" s="534"/>
      <c r="AV68" s="534"/>
      <c r="AW68" s="534"/>
      <c r="AX68" s="534"/>
      <c r="AY68" s="534"/>
      <c r="AZ68" s="534"/>
      <c r="BA68" s="534"/>
      <c r="BB68" s="534"/>
      <c r="BC68" s="534"/>
      <c r="BD68" s="534"/>
      <c r="BE68" s="534"/>
      <c r="BF68" s="534"/>
      <c r="BG68" s="57" t="s">
        <v>350</v>
      </c>
      <c r="BK68" s="69">
        <v>67</v>
      </c>
      <c r="BL68" s="349"/>
      <c r="BM68" s="390"/>
      <c r="BN68" s="364" t="s">
        <v>83</v>
      </c>
      <c r="BO68" s="359"/>
      <c r="BP68" s="45" t="str">
        <f t="shared" ca="1" si="0"/>
        <v/>
      </c>
      <c r="BQ68" s="45"/>
      <c r="BR68" s="45"/>
      <c r="BS68" s="45"/>
    </row>
    <row r="69" spans="1:95" customFormat="1" ht="13.35" customHeight="1" x14ac:dyDescent="0.15">
      <c r="A69" s="564"/>
      <c r="B69" s="565"/>
      <c r="C69" s="505"/>
      <c r="D69" s="505"/>
      <c r="E69" s="505"/>
      <c r="F69" s="505"/>
      <c r="G69" s="505"/>
      <c r="H69" s="505"/>
      <c r="I69" s="506"/>
      <c r="J69" s="570" t="s">
        <v>370</v>
      </c>
      <c r="K69" s="571"/>
      <c r="L69" s="571"/>
      <c r="M69" s="572"/>
      <c r="N69" s="468" t="str">
        <f ca="1">BP220</f>
        <v/>
      </c>
      <c r="O69" s="469"/>
      <c r="P69" s="469"/>
      <c r="Q69" s="469"/>
      <c r="R69" s="469"/>
      <c r="S69" s="469"/>
      <c r="T69" s="469"/>
      <c r="U69" s="469"/>
      <c r="V69" s="469"/>
      <c r="W69" s="469"/>
      <c r="X69" s="469"/>
      <c r="Y69" s="469"/>
      <c r="Z69" s="469"/>
      <c r="AA69" s="469"/>
      <c r="AB69" s="469"/>
      <c r="AC69" s="469"/>
      <c r="AD69" s="469"/>
      <c r="AE69" s="469"/>
      <c r="AF69" s="469"/>
      <c r="AG69" s="469"/>
      <c r="AH69" s="469"/>
      <c r="AI69" s="469"/>
      <c r="AJ69" s="469"/>
      <c r="AK69" s="469"/>
      <c r="AL69" s="469"/>
      <c r="AM69" s="469"/>
      <c r="AN69" s="469"/>
      <c r="AO69" s="469"/>
      <c r="AP69" s="469"/>
      <c r="AQ69" s="469"/>
      <c r="AR69" s="469"/>
      <c r="AS69" s="469"/>
      <c r="AT69" s="469"/>
      <c r="AU69" s="469"/>
      <c r="AV69" s="469"/>
      <c r="AW69" s="469"/>
      <c r="AX69" s="469"/>
      <c r="AY69" s="469"/>
      <c r="AZ69" s="469"/>
      <c r="BA69" s="469"/>
      <c r="BB69" s="469"/>
      <c r="BC69" s="469"/>
      <c r="BD69" s="469"/>
      <c r="BE69" s="469"/>
      <c r="BF69" s="469"/>
      <c r="BG69" s="470"/>
      <c r="BK69" s="69">
        <v>68</v>
      </c>
      <c r="BL69" s="349"/>
      <c r="BM69" s="390"/>
      <c r="BN69" s="364" t="s">
        <v>84</v>
      </c>
      <c r="BO69" s="359"/>
      <c r="BP69" s="45" t="str">
        <f t="shared" ca="1" si="0"/>
        <v/>
      </c>
      <c r="BQ69" s="45"/>
      <c r="BR69" s="45"/>
      <c r="BS69" s="45"/>
    </row>
    <row r="70" spans="1:95" customFormat="1" ht="13.35" customHeight="1" x14ac:dyDescent="0.15">
      <c r="A70" s="564"/>
      <c r="B70" s="565"/>
      <c r="C70" s="505" t="s">
        <v>387</v>
      </c>
      <c r="D70" s="505"/>
      <c r="E70" s="505"/>
      <c r="F70" s="505"/>
      <c r="G70" s="505"/>
      <c r="H70" s="505"/>
      <c r="I70" s="506"/>
      <c r="J70" s="453" t="str">
        <f ca="1">IF(BP221&lt;&gt;"", "■", "□")</f>
        <v>□</v>
      </c>
      <c r="K70" s="454"/>
      <c r="L70" s="452" t="s">
        <v>132</v>
      </c>
      <c r="M70" s="525"/>
      <c r="N70" s="525"/>
      <c r="O70" s="525"/>
      <c r="P70" s="525"/>
      <c r="Q70" s="525"/>
      <c r="R70" s="526"/>
      <c r="S70" s="453" t="str">
        <f ca="1">IF(BP222&lt;&gt;"", "■", "□")</f>
        <v>□</v>
      </c>
      <c r="T70" s="454"/>
      <c r="U70" s="452" t="s">
        <v>133</v>
      </c>
      <c r="V70" s="525"/>
      <c r="W70" s="525"/>
      <c r="X70" s="525"/>
      <c r="Y70" s="525"/>
      <c r="Z70" s="525"/>
      <c r="AA70" s="526"/>
      <c r="AB70" s="453" t="str">
        <f ca="1">IF(OR(BP223&lt;&gt;"", BP224&lt;&gt;""), "■", "□")</f>
        <v>□</v>
      </c>
      <c r="AC70" s="454"/>
      <c r="AD70" s="452" t="s">
        <v>355</v>
      </c>
      <c r="AE70" s="525"/>
      <c r="AF70" s="525"/>
      <c r="AG70" s="526"/>
      <c r="AH70" s="60" t="s">
        <v>348</v>
      </c>
      <c r="AI70" s="534" t="str">
        <f ca="1">BP224</f>
        <v/>
      </c>
      <c r="AJ70" s="534"/>
      <c r="AK70" s="534"/>
      <c r="AL70" s="534"/>
      <c r="AM70" s="534"/>
      <c r="AN70" s="534"/>
      <c r="AO70" s="534"/>
      <c r="AP70" s="534"/>
      <c r="AQ70" s="534"/>
      <c r="AR70" s="534"/>
      <c r="AS70" s="534"/>
      <c r="AT70" s="534"/>
      <c r="AU70" s="534"/>
      <c r="AV70" s="534"/>
      <c r="AW70" s="534"/>
      <c r="AX70" s="534"/>
      <c r="AY70" s="534"/>
      <c r="AZ70" s="534"/>
      <c r="BA70" s="534"/>
      <c r="BB70" s="534"/>
      <c r="BC70" s="534"/>
      <c r="BD70" s="534"/>
      <c r="BE70" s="534"/>
      <c r="BF70" s="534"/>
      <c r="BG70" s="57" t="s">
        <v>350</v>
      </c>
      <c r="BK70" s="69">
        <v>69</v>
      </c>
      <c r="BL70" s="349"/>
      <c r="BM70" s="390"/>
      <c r="BN70" s="364" t="s">
        <v>85</v>
      </c>
      <c r="BO70" s="359"/>
      <c r="BP70" s="45" t="str">
        <f t="shared" ref="BP70:BP137" ca="1" si="1">IF(ISERROR(IF(INDIRECT("入力シート!" &amp; $BP$1 &amp; ROW())="", "", INDIRECT("入力シート!" &amp; $BP$1 &amp; ROW()))), "", IF(INDIRECT("入力シート!" &amp; $BP$1 &amp; ROW())="", "", INDIRECT("入力シート!" &amp; $BP$1 &amp; ROW())))</f>
        <v/>
      </c>
      <c r="BQ70" s="45"/>
      <c r="BR70" s="45"/>
      <c r="BS70" s="45"/>
    </row>
    <row r="71" spans="1:95" customFormat="1" ht="13.35" customHeight="1" x14ac:dyDescent="0.15">
      <c r="A71" s="564"/>
      <c r="B71" s="565"/>
      <c r="C71" s="505"/>
      <c r="D71" s="505"/>
      <c r="E71" s="505"/>
      <c r="F71" s="505"/>
      <c r="G71" s="505"/>
      <c r="H71" s="505"/>
      <c r="I71" s="506"/>
      <c r="J71" s="570" t="s">
        <v>370</v>
      </c>
      <c r="K71" s="571"/>
      <c r="L71" s="571"/>
      <c r="M71" s="572"/>
      <c r="N71" s="468" t="str">
        <f ca="1">BP225</f>
        <v/>
      </c>
      <c r="O71" s="469"/>
      <c r="P71" s="469"/>
      <c r="Q71" s="469"/>
      <c r="R71" s="469"/>
      <c r="S71" s="469"/>
      <c r="T71" s="469"/>
      <c r="U71" s="469"/>
      <c r="V71" s="469"/>
      <c r="W71" s="469"/>
      <c r="X71" s="469"/>
      <c r="Y71" s="469"/>
      <c r="Z71" s="469"/>
      <c r="AA71" s="469"/>
      <c r="AB71" s="469"/>
      <c r="AC71" s="469"/>
      <c r="AD71" s="469"/>
      <c r="AE71" s="469"/>
      <c r="AF71" s="469"/>
      <c r="AG71" s="469"/>
      <c r="AH71" s="469"/>
      <c r="AI71" s="469"/>
      <c r="AJ71" s="469"/>
      <c r="AK71" s="469"/>
      <c r="AL71" s="469"/>
      <c r="AM71" s="469"/>
      <c r="AN71" s="469"/>
      <c r="AO71" s="469"/>
      <c r="AP71" s="469"/>
      <c r="AQ71" s="469"/>
      <c r="AR71" s="469"/>
      <c r="AS71" s="469"/>
      <c r="AT71" s="469"/>
      <c r="AU71" s="469"/>
      <c r="AV71" s="469"/>
      <c r="AW71" s="469"/>
      <c r="AX71" s="469"/>
      <c r="AY71" s="469"/>
      <c r="AZ71" s="469"/>
      <c r="BA71" s="469"/>
      <c r="BB71" s="469"/>
      <c r="BC71" s="469"/>
      <c r="BD71" s="469"/>
      <c r="BE71" s="469"/>
      <c r="BF71" s="469"/>
      <c r="BG71" s="470"/>
      <c r="BK71" s="69">
        <v>70</v>
      </c>
      <c r="BL71" s="349"/>
      <c r="BM71" s="390"/>
      <c r="BN71" s="364" t="s">
        <v>86</v>
      </c>
      <c r="BO71" s="359"/>
      <c r="BP71" s="45" t="str">
        <f t="shared" ca="1" si="1"/>
        <v/>
      </c>
      <c r="BQ71" s="45"/>
      <c r="BR71" s="45"/>
      <c r="BS71" s="45"/>
    </row>
    <row r="72" spans="1:95" customFormat="1" ht="13.35" customHeight="1" x14ac:dyDescent="0.15">
      <c r="A72" s="564"/>
      <c r="B72" s="565"/>
      <c r="C72" s="505" t="s">
        <v>388</v>
      </c>
      <c r="D72" s="505"/>
      <c r="E72" s="505"/>
      <c r="F72" s="505"/>
      <c r="G72" s="505"/>
      <c r="H72" s="505"/>
      <c r="I72" s="506"/>
      <c r="J72" s="453" t="str">
        <f ca="1">IF(BP226&lt;&gt;"", "■", "□")</f>
        <v>□</v>
      </c>
      <c r="K72" s="454"/>
      <c r="L72" s="452" t="s">
        <v>132</v>
      </c>
      <c r="M72" s="525"/>
      <c r="N72" s="525"/>
      <c r="O72" s="525"/>
      <c r="P72" s="525"/>
      <c r="Q72" s="525"/>
      <c r="R72" s="526"/>
      <c r="S72" s="453" t="str">
        <f ca="1">IF(BP227&lt;&gt;"", "■", "□")</f>
        <v>□</v>
      </c>
      <c r="T72" s="454"/>
      <c r="U72" s="452" t="s">
        <v>133</v>
      </c>
      <c r="V72" s="525"/>
      <c r="W72" s="525"/>
      <c r="X72" s="525"/>
      <c r="Y72" s="525"/>
      <c r="Z72" s="525"/>
      <c r="AA72" s="526"/>
      <c r="AB72" s="453" t="str">
        <f ca="1">IF(OR(BP228&lt;&gt;"", BP229&lt;&gt;""), "■", "□")</f>
        <v>□</v>
      </c>
      <c r="AC72" s="454"/>
      <c r="AD72" s="452" t="s">
        <v>355</v>
      </c>
      <c r="AE72" s="525"/>
      <c r="AF72" s="525"/>
      <c r="AG72" s="526"/>
      <c r="AH72" s="60" t="s">
        <v>348</v>
      </c>
      <c r="AI72" s="534" t="str">
        <f ca="1">BP229</f>
        <v/>
      </c>
      <c r="AJ72" s="534"/>
      <c r="AK72" s="534"/>
      <c r="AL72" s="534"/>
      <c r="AM72" s="534"/>
      <c r="AN72" s="534"/>
      <c r="AO72" s="534"/>
      <c r="AP72" s="534"/>
      <c r="AQ72" s="534"/>
      <c r="AR72" s="534"/>
      <c r="AS72" s="534"/>
      <c r="AT72" s="534"/>
      <c r="AU72" s="534"/>
      <c r="AV72" s="534"/>
      <c r="AW72" s="534"/>
      <c r="AX72" s="534"/>
      <c r="AY72" s="534"/>
      <c r="AZ72" s="534"/>
      <c r="BA72" s="534"/>
      <c r="BB72" s="534"/>
      <c r="BC72" s="534"/>
      <c r="BD72" s="534"/>
      <c r="BE72" s="534"/>
      <c r="BF72" s="534"/>
      <c r="BG72" s="57" t="s">
        <v>350</v>
      </c>
      <c r="BK72" s="69">
        <v>71</v>
      </c>
      <c r="BL72" s="349"/>
      <c r="BM72" s="390"/>
      <c r="BN72" s="364" t="s">
        <v>299</v>
      </c>
      <c r="BO72" s="359"/>
      <c r="BP72" s="45" t="str">
        <f t="shared" ca="1" si="1"/>
        <v/>
      </c>
      <c r="BQ72" s="45"/>
      <c r="BR72" s="45"/>
      <c r="BS72" s="45"/>
    </row>
    <row r="73" spans="1:95" customFormat="1" ht="13.35" customHeight="1" x14ac:dyDescent="0.15">
      <c r="A73" s="564"/>
      <c r="B73" s="565"/>
      <c r="C73" s="505"/>
      <c r="D73" s="505"/>
      <c r="E73" s="505"/>
      <c r="F73" s="505"/>
      <c r="G73" s="505"/>
      <c r="H73" s="505"/>
      <c r="I73" s="506"/>
      <c r="J73" s="570" t="s">
        <v>370</v>
      </c>
      <c r="K73" s="571"/>
      <c r="L73" s="571"/>
      <c r="M73" s="572"/>
      <c r="N73" s="468" t="str">
        <f ca="1">BP230</f>
        <v/>
      </c>
      <c r="O73" s="469"/>
      <c r="P73" s="469"/>
      <c r="Q73" s="469"/>
      <c r="R73" s="469"/>
      <c r="S73" s="469"/>
      <c r="T73" s="469"/>
      <c r="U73" s="469"/>
      <c r="V73" s="469"/>
      <c r="W73" s="469"/>
      <c r="X73" s="469"/>
      <c r="Y73" s="469"/>
      <c r="Z73" s="469"/>
      <c r="AA73" s="469"/>
      <c r="AB73" s="469"/>
      <c r="AC73" s="469"/>
      <c r="AD73" s="469"/>
      <c r="AE73" s="469"/>
      <c r="AF73" s="469"/>
      <c r="AG73" s="469"/>
      <c r="AH73" s="469"/>
      <c r="AI73" s="469"/>
      <c r="AJ73" s="469"/>
      <c r="AK73" s="469"/>
      <c r="AL73" s="469"/>
      <c r="AM73" s="469"/>
      <c r="AN73" s="469"/>
      <c r="AO73" s="469"/>
      <c r="AP73" s="469"/>
      <c r="AQ73" s="469"/>
      <c r="AR73" s="469"/>
      <c r="AS73" s="469"/>
      <c r="AT73" s="469"/>
      <c r="AU73" s="469"/>
      <c r="AV73" s="469"/>
      <c r="AW73" s="469"/>
      <c r="AX73" s="469"/>
      <c r="AY73" s="469"/>
      <c r="AZ73" s="469"/>
      <c r="BA73" s="469"/>
      <c r="BB73" s="469"/>
      <c r="BC73" s="469"/>
      <c r="BD73" s="469"/>
      <c r="BE73" s="469"/>
      <c r="BF73" s="469"/>
      <c r="BG73" s="470"/>
      <c r="BK73" s="69">
        <v>72</v>
      </c>
      <c r="BL73" s="349"/>
      <c r="BM73" s="390"/>
      <c r="BN73" s="364" t="s">
        <v>300</v>
      </c>
      <c r="BO73" s="359"/>
      <c r="BP73" s="45" t="str">
        <f t="shared" ca="1" si="1"/>
        <v/>
      </c>
      <c r="BQ73" s="45"/>
      <c r="BR73" s="45"/>
      <c r="BS73" s="45"/>
    </row>
    <row r="74" spans="1:95" customFormat="1" ht="13.35" customHeight="1" x14ac:dyDescent="0.15">
      <c r="A74" s="564" t="s">
        <v>137</v>
      </c>
      <c r="B74" s="565"/>
      <c r="C74" s="505" t="s">
        <v>389</v>
      </c>
      <c r="D74" s="505"/>
      <c r="E74" s="505"/>
      <c r="F74" s="505"/>
      <c r="G74" s="505"/>
      <c r="H74" s="505"/>
      <c r="I74" s="506"/>
      <c r="J74" s="560" t="str">
        <f ca="1">IF(BP231&lt;&gt;"", "■", "□")</f>
        <v>□</v>
      </c>
      <c r="K74" s="561"/>
      <c r="L74" s="562" t="s">
        <v>139</v>
      </c>
      <c r="M74" s="563"/>
      <c r="N74" s="563"/>
      <c r="O74" s="563"/>
      <c r="P74" s="563"/>
      <c r="Q74" s="563"/>
      <c r="R74" s="566"/>
      <c r="S74" s="560" t="str">
        <f ca="1">IF(BP232&lt;&gt;"", "■", "□")</f>
        <v>□</v>
      </c>
      <c r="T74" s="561"/>
      <c r="U74" s="567" t="s">
        <v>390</v>
      </c>
      <c r="V74" s="568"/>
      <c r="W74" s="568"/>
      <c r="X74" s="568"/>
      <c r="Y74" s="568"/>
      <c r="Z74" s="568"/>
      <c r="AA74" s="569"/>
      <c r="AB74" s="560" t="str">
        <f ca="1">IF(BP233&lt;&gt;"", "■", "□")</f>
        <v>□</v>
      </c>
      <c r="AC74" s="561"/>
      <c r="AD74" s="562" t="s">
        <v>141</v>
      </c>
      <c r="AE74" s="563"/>
      <c r="AF74" s="563"/>
      <c r="AG74" s="525"/>
      <c r="AH74" s="525"/>
      <c r="AI74" s="525"/>
      <c r="AJ74" s="526"/>
      <c r="AK74" s="495"/>
      <c r="AL74" s="495"/>
      <c r="AM74" s="495"/>
      <c r="AN74" s="495"/>
      <c r="AO74" s="495"/>
      <c r="AP74" s="495"/>
      <c r="AQ74" s="495"/>
      <c r="AR74" s="495"/>
      <c r="AS74" s="495"/>
      <c r="AT74" s="495"/>
      <c r="AU74" s="495"/>
      <c r="AV74" s="495"/>
      <c r="AW74" s="495"/>
      <c r="AX74" s="495"/>
      <c r="AY74" s="495"/>
      <c r="AZ74" s="495"/>
      <c r="BA74" s="495"/>
      <c r="BB74" s="495"/>
      <c r="BC74" s="495"/>
      <c r="BD74" s="495"/>
      <c r="BE74" s="495"/>
      <c r="BF74" s="495"/>
      <c r="BG74" s="496"/>
      <c r="BK74" s="69">
        <v>73</v>
      </c>
      <c r="BL74" s="349"/>
      <c r="BM74" s="390"/>
      <c r="BN74" s="364" t="s">
        <v>87</v>
      </c>
      <c r="BO74" s="359"/>
      <c r="BP74" s="45" t="str">
        <f t="shared" ca="1" si="1"/>
        <v/>
      </c>
      <c r="BQ74" s="45"/>
      <c r="BR74" s="45"/>
      <c r="BS74" s="45"/>
      <c r="CP74" s="35"/>
      <c r="CQ74" s="35"/>
    </row>
    <row r="75" spans="1:95" customFormat="1" ht="13.35" customHeight="1" x14ac:dyDescent="0.15">
      <c r="A75" s="564"/>
      <c r="B75" s="565"/>
      <c r="C75" s="505"/>
      <c r="D75" s="505"/>
      <c r="E75" s="505"/>
      <c r="F75" s="505"/>
      <c r="G75" s="505"/>
      <c r="H75" s="505"/>
      <c r="I75" s="506"/>
      <c r="J75" s="427" t="str">
        <f ca="1">IF(OR(BP234&lt;&gt;"", BP235&lt;&gt;""), "■", "□")</f>
        <v>□</v>
      </c>
      <c r="K75" s="427"/>
      <c r="L75" s="426" t="s">
        <v>391</v>
      </c>
      <c r="M75" s="426"/>
      <c r="N75" s="426"/>
      <c r="O75" s="426"/>
      <c r="P75" s="62" t="s">
        <v>348</v>
      </c>
      <c r="Q75" s="427" t="str">
        <f ca="1">IF(BP234&lt;&gt;"", "■", "□")</f>
        <v>□</v>
      </c>
      <c r="R75" s="427"/>
      <c r="S75" s="450" t="s">
        <v>392</v>
      </c>
      <c r="T75" s="450"/>
      <c r="U75" s="450"/>
      <c r="V75" s="450"/>
      <c r="W75" s="427" t="str">
        <f ca="1">IF(BP235&lt;&gt;"", "■", "□")</f>
        <v>□</v>
      </c>
      <c r="X75" s="427"/>
      <c r="Y75" s="426" t="s">
        <v>393</v>
      </c>
      <c r="Z75" s="426"/>
      <c r="AA75" s="426"/>
      <c r="AB75" s="426"/>
      <c r="AC75" s="426"/>
      <c r="AD75" s="426"/>
      <c r="AE75" s="426"/>
      <c r="AF75" s="62" t="s">
        <v>350</v>
      </c>
      <c r="AG75" s="552" t="str">
        <f ca="1">IF(BP236&lt;&gt;"", "■", "□")</f>
        <v>□</v>
      </c>
      <c r="AH75" s="549"/>
      <c r="AI75" s="428" t="s">
        <v>143</v>
      </c>
      <c r="AJ75" s="550"/>
      <c r="AK75" s="550"/>
      <c r="AL75" s="550"/>
      <c r="AM75" s="550"/>
      <c r="AN75" s="550"/>
      <c r="AO75" s="551"/>
      <c r="AP75" s="552" t="str">
        <f ca="1">IF(BP237&lt;&gt;"", "■", "□")</f>
        <v>□</v>
      </c>
      <c r="AQ75" s="549"/>
      <c r="AR75" s="428" t="s">
        <v>144</v>
      </c>
      <c r="AS75" s="550"/>
      <c r="AT75" s="550"/>
      <c r="AU75" s="550"/>
      <c r="AV75" s="550"/>
      <c r="AW75" s="550"/>
      <c r="AX75" s="551"/>
      <c r="AY75" s="450"/>
      <c r="AZ75" s="450"/>
      <c r="BA75" s="450"/>
      <c r="BB75" s="450"/>
      <c r="BC75" s="450"/>
      <c r="BD75" s="450"/>
      <c r="BE75" s="450"/>
      <c r="BF75" s="450"/>
      <c r="BG75" s="559"/>
      <c r="BK75" s="69">
        <v>74</v>
      </c>
      <c r="BL75" s="349"/>
      <c r="BM75" s="390"/>
      <c r="BN75" s="364" t="s">
        <v>88</v>
      </c>
      <c r="BO75" s="359"/>
      <c r="BP75" s="45" t="str">
        <f t="shared" ca="1" si="1"/>
        <v/>
      </c>
      <c r="BQ75" s="45"/>
      <c r="BR75" s="45"/>
      <c r="BS75" s="45"/>
      <c r="CP75" s="35"/>
      <c r="CQ75" s="35"/>
    </row>
    <row r="76" spans="1:95" customFormat="1" ht="13.35" customHeight="1" x14ac:dyDescent="0.15">
      <c r="A76" s="564"/>
      <c r="B76" s="565"/>
      <c r="C76" s="505"/>
      <c r="D76" s="505"/>
      <c r="E76" s="505"/>
      <c r="F76" s="505"/>
      <c r="G76" s="505"/>
      <c r="H76" s="505"/>
      <c r="I76" s="506"/>
      <c r="J76" s="570" t="s">
        <v>370</v>
      </c>
      <c r="K76" s="571"/>
      <c r="L76" s="571"/>
      <c r="M76" s="572"/>
      <c r="N76" s="468" t="str">
        <f ca="1">BP238</f>
        <v/>
      </c>
      <c r="O76" s="469"/>
      <c r="P76" s="469"/>
      <c r="Q76" s="469"/>
      <c r="R76" s="469"/>
      <c r="S76" s="469"/>
      <c r="T76" s="469"/>
      <c r="U76" s="469"/>
      <c r="V76" s="469"/>
      <c r="W76" s="469"/>
      <c r="X76" s="469"/>
      <c r="Y76" s="469"/>
      <c r="Z76" s="469"/>
      <c r="AA76" s="469"/>
      <c r="AB76" s="469"/>
      <c r="AC76" s="469"/>
      <c r="AD76" s="469"/>
      <c r="AE76" s="469"/>
      <c r="AF76" s="469"/>
      <c r="AG76" s="469"/>
      <c r="AH76" s="469"/>
      <c r="AI76" s="469"/>
      <c r="AJ76" s="469"/>
      <c r="AK76" s="469"/>
      <c r="AL76" s="469"/>
      <c r="AM76" s="469"/>
      <c r="AN76" s="469"/>
      <c r="AO76" s="469"/>
      <c r="AP76" s="469"/>
      <c r="AQ76" s="469"/>
      <c r="AR76" s="469"/>
      <c r="AS76" s="469"/>
      <c r="AT76" s="469"/>
      <c r="AU76" s="469"/>
      <c r="AV76" s="469"/>
      <c r="AW76" s="469"/>
      <c r="AX76" s="469"/>
      <c r="AY76" s="469"/>
      <c r="AZ76" s="469"/>
      <c r="BA76" s="469"/>
      <c r="BB76" s="469"/>
      <c r="BC76" s="469"/>
      <c r="BD76" s="469"/>
      <c r="BE76" s="469"/>
      <c r="BF76" s="469"/>
      <c r="BG76" s="470"/>
      <c r="BK76" s="69">
        <v>75</v>
      </c>
      <c r="BL76" s="349"/>
      <c r="BM76" s="390"/>
      <c r="BN76" s="364" t="s">
        <v>62</v>
      </c>
      <c r="BO76" s="359"/>
      <c r="BP76" s="45" t="str">
        <f t="shared" ca="1" si="1"/>
        <v/>
      </c>
      <c r="BQ76" s="45"/>
      <c r="BR76" s="45"/>
      <c r="BS76" s="45"/>
      <c r="CP76" s="35"/>
      <c r="CQ76" s="35"/>
    </row>
    <row r="77" spans="1:95" customFormat="1" ht="13.35" customHeight="1" x14ac:dyDescent="0.15">
      <c r="A77" s="564"/>
      <c r="B77" s="565"/>
      <c r="C77" s="460" t="s">
        <v>394</v>
      </c>
      <c r="D77" s="461"/>
      <c r="E77" s="461"/>
      <c r="F77" s="461"/>
      <c r="G77" s="461"/>
      <c r="H77" s="461"/>
      <c r="I77" s="462"/>
      <c r="J77" s="453" t="str">
        <f ca="1">IF(BP239&lt;&gt;"", "■", "□")</f>
        <v>□</v>
      </c>
      <c r="K77" s="454"/>
      <c r="L77" s="452" t="s">
        <v>139</v>
      </c>
      <c r="M77" s="525"/>
      <c r="N77" s="525"/>
      <c r="O77" s="525"/>
      <c r="P77" s="525"/>
      <c r="Q77" s="525"/>
      <c r="R77" s="526"/>
      <c r="S77" s="453" t="str">
        <f ca="1">IF(BP240&lt;&gt;"", "■", "□")</f>
        <v>□</v>
      </c>
      <c r="T77" s="454"/>
      <c r="U77" s="527" t="s">
        <v>390</v>
      </c>
      <c r="V77" s="528"/>
      <c r="W77" s="528"/>
      <c r="X77" s="528"/>
      <c r="Y77" s="528"/>
      <c r="Z77" s="528"/>
      <c r="AA77" s="529"/>
      <c r="AB77" s="453" t="str">
        <f ca="1">IF(BP241&lt;&gt;"", "■", "□")</f>
        <v>□</v>
      </c>
      <c r="AC77" s="454"/>
      <c r="AD77" s="452" t="s">
        <v>141</v>
      </c>
      <c r="AE77" s="525"/>
      <c r="AF77" s="525"/>
      <c r="AG77" s="525"/>
      <c r="AH77" s="525"/>
      <c r="AI77" s="525"/>
      <c r="AJ77" s="526"/>
      <c r="AK77" s="495"/>
      <c r="AL77" s="495"/>
      <c r="AM77" s="495"/>
      <c r="AN77" s="495"/>
      <c r="AO77" s="495"/>
      <c r="AP77" s="495"/>
      <c r="AQ77" s="495"/>
      <c r="AR77" s="495"/>
      <c r="AS77" s="495"/>
      <c r="AT77" s="495"/>
      <c r="AU77" s="495"/>
      <c r="AV77" s="495"/>
      <c r="AW77" s="495"/>
      <c r="AX77" s="495"/>
      <c r="AY77" s="495"/>
      <c r="AZ77" s="495"/>
      <c r="BA77" s="495"/>
      <c r="BB77" s="495"/>
      <c r="BC77" s="495"/>
      <c r="BD77" s="495"/>
      <c r="BE77" s="495"/>
      <c r="BF77" s="495"/>
      <c r="BG77" s="496"/>
      <c r="BK77" s="69">
        <v>76</v>
      </c>
      <c r="BL77" s="349"/>
      <c r="BM77" s="390"/>
      <c r="BN77" s="364" t="s">
        <v>89</v>
      </c>
      <c r="BO77" s="359"/>
      <c r="BP77" s="45" t="str">
        <f t="shared" ca="1" si="1"/>
        <v/>
      </c>
      <c r="BQ77" s="45"/>
      <c r="BR77" s="45"/>
      <c r="BS77" s="45"/>
      <c r="CP77" s="35"/>
      <c r="CQ77" s="35"/>
    </row>
    <row r="78" spans="1:95" customFormat="1" ht="13.35" customHeight="1" x14ac:dyDescent="0.15">
      <c r="A78" s="564"/>
      <c r="B78" s="565"/>
      <c r="C78" s="463"/>
      <c r="D78" s="464"/>
      <c r="E78" s="464"/>
      <c r="F78" s="464"/>
      <c r="G78" s="464"/>
      <c r="H78" s="464"/>
      <c r="I78" s="465"/>
      <c r="J78" s="570" t="s">
        <v>370</v>
      </c>
      <c r="K78" s="571"/>
      <c r="L78" s="571"/>
      <c r="M78" s="572"/>
      <c r="N78" s="468" t="str">
        <f ca="1">BP242</f>
        <v/>
      </c>
      <c r="O78" s="469"/>
      <c r="P78" s="469"/>
      <c r="Q78" s="469"/>
      <c r="R78" s="469"/>
      <c r="S78" s="469"/>
      <c r="T78" s="469"/>
      <c r="U78" s="469"/>
      <c r="V78" s="469"/>
      <c r="W78" s="469"/>
      <c r="X78" s="469"/>
      <c r="Y78" s="469"/>
      <c r="Z78" s="469"/>
      <c r="AA78" s="469"/>
      <c r="AB78" s="469"/>
      <c r="AC78" s="469"/>
      <c r="AD78" s="469"/>
      <c r="AE78" s="469"/>
      <c r="AF78" s="469"/>
      <c r="AG78" s="469"/>
      <c r="AH78" s="469"/>
      <c r="AI78" s="469"/>
      <c r="AJ78" s="469"/>
      <c r="AK78" s="469"/>
      <c r="AL78" s="469"/>
      <c r="AM78" s="469"/>
      <c r="AN78" s="469"/>
      <c r="AO78" s="469"/>
      <c r="AP78" s="469"/>
      <c r="AQ78" s="469"/>
      <c r="AR78" s="469"/>
      <c r="AS78" s="469"/>
      <c r="AT78" s="469"/>
      <c r="AU78" s="469"/>
      <c r="AV78" s="469"/>
      <c r="AW78" s="469"/>
      <c r="AX78" s="469"/>
      <c r="AY78" s="469"/>
      <c r="AZ78" s="469"/>
      <c r="BA78" s="469"/>
      <c r="BB78" s="469"/>
      <c r="BC78" s="469"/>
      <c r="BD78" s="469"/>
      <c r="BE78" s="469"/>
      <c r="BF78" s="469"/>
      <c r="BG78" s="470"/>
      <c r="BK78" s="69">
        <v>77</v>
      </c>
      <c r="BL78" s="349"/>
      <c r="BM78" s="391"/>
      <c r="BN78" s="365" t="s">
        <v>63</v>
      </c>
      <c r="BO78" s="347"/>
      <c r="BP78" s="45" t="str">
        <f t="shared" ca="1" si="1"/>
        <v/>
      </c>
      <c r="BQ78" s="45"/>
      <c r="BR78" s="45"/>
      <c r="BS78" s="45"/>
      <c r="CP78" s="35"/>
      <c r="CQ78" s="35"/>
    </row>
    <row r="79" spans="1:95" customFormat="1" ht="13.35" customHeight="1" x14ac:dyDescent="0.15">
      <c r="A79" s="564"/>
      <c r="B79" s="565"/>
      <c r="C79" s="460" t="s">
        <v>395</v>
      </c>
      <c r="D79" s="461"/>
      <c r="E79" s="461"/>
      <c r="F79" s="461"/>
      <c r="G79" s="461"/>
      <c r="H79" s="461"/>
      <c r="I79" s="462"/>
      <c r="J79" s="558" t="str">
        <f ca="1">IF(BP243&lt;&gt;"", "■", "□")</f>
        <v>□</v>
      </c>
      <c r="K79" s="454"/>
      <c r="L79" s="452" t="s">
        <v>139</v>
      </c>
      <c r="M79" s="525"/>
      <c r="N79" s="525"/>
      <c r="O79" s="525"/>
      <c r="P79" s="525"/>
      <c r="Q79" s="525"/>
      <c r="R79" s="526"/>
      <c r="S79" s="453" t="str">
        <f ca="1">IF(BP244&lt;&gt;"", "■", "□")</f>
        <v>□</v>
      </c>
      <c r="T79" s="454"/>
      <c r="U79" s="527" t="s">
        <v>390</v>
      </c>
      <c r="V79" s="528"/>
      <c r="W79" s="528"/>
      <c r="X79" s="528"/>
      <c r="Y79" s="528"/>
      <c r="Z79" s="528"/>
      <c r="AA79" s="529"/>
      <c r="AB79" s="453" t="str">
        <f ca="1">IF(BP245&lt;&gt;"", "■", "□")</f>
        <v>□</v>
      </c>
      <c r="AC79" s="454"/>
      <c r="AD79" s="452" t="s">
        <v>141</v>
      </c>
      <c r="AE79" s="525"/>
      <c r="AF79" s="525"/>
      <c r="AG79" s="525"/>
      <c r="AH79" s="525"/>
      <c r="AI79" s="525"/>
      <c r="AJ79" s="526"/>
      <c r="AK79" s="495"/>
      <c r="AL79" s="495"/>
      <c r="AM79" s="495"/>
      <c r="AN79" s="495"/>
      <c r="AO79" s="495"/>
      <c r="AP79" s="495"/>
      <c r="AQ79" s="495"/>
      <c r="AR79" s="495"/>
      <c r="AS79" s="495"/>
      <c r="AT79" s="495"/>
      <c r="AU79" s="495"/>
      <c r="AV79" s="495"/>
      <c r="AW79" s="495"/>
      <c r="AX79" s="495"/>
      <c r="AY79" s="495"/>
      <c r="AZ79" s="495"/>
      <c r="BA79" s="495"/>
      <c r="BB79" s="495"/>
      <c r="BC79" s="495"/>
      <c r="BD79" s="495"/>
      <c r="BE79" s="495"/>
      <c r="BF79" s="495"/>
      <c r="BG79" s="496"/>
      <c r="BK79" s="69">
        <v>78</v>
      </c>
      <c r="BL79" s="349"/>
      <c r="BM79" s="402" t="s">
        <v>90</v>
      </c>
      <c r="BN79" s="556" t="s">
        <v>91</v>
      </c>
      <c r="BO79" s="74" t="s">
        <v>92</v>
      </c>
      <c r="BP79" s="45" t="str">
        <f t="shared" ca="1" si="1"/>
        <v/>
      </c>
      <c r="BQ79" s="45"/>
      <c r="BR79" s="45"/>
      <c r="BS79" s="45"/>
    </row>
    <row r="80" spans="1:95" customFormat="1" ht="13.35" customHeight="1" x14ac:dyDescent="0.15">
      <c r="A80" s="564"/>
      <c r="B80" s="565"/>
      <c r="C80" s="479"/>
      <c r="D80" s="480"/>
      <c r="E80" s="480"/>
      <c r="F80" s="480"/>
      <c r="G80" s="480"/>
      <c r="H80" s="480"/>
      <c r="I80" s="481"/>
      <c r="J80" s="548" t="str">
        <f ca="1">IF(BP246&lt;&gt;"", "■", "□")</f>
        <v>□</v>
      </c>
      <c r="K80" s="549"/>
      <c r="L80" s="428" t="s">
        <v>396</v>
      </c>
      <c r="M80" s="550"/>
      <c r="N80" s="550"/>
      <c r="O80" s="550"/>
      <c r="P80" s="550"/>
      <c r="Q80" s="550"/>
      <c r="R80" s="551"/>
      <c r="S80" s="552" t="str">
        <f ca="1">IF(BP247&lt;&gt;"", "■", "□")</f>
        <v>□</v>
      </c>
      <c r="T80" s="549"/>
      <c r="U80" s="428" t="s">
        <v>397</v>
      </c>
      <c r="V80" s="550"/>
      <c r="W80" s="550"/>
      <c r="X80" s="550"/>
      <c r="Y80" s="550"/>
      <c r="Z80" s="550"/>
      <c r="AA80" s="551"/>
      <c r="AB80" s="552" t="str">
        <f ca="1">IF(BP248&lt;&gt;"", "■", "□")</f>
        <v>□</v>
      </c>
      <c r="AC80" s="549"/>
      <c r="AD80" s="553" t="s">
        <v>148</v>
      </c>
      <c r="AE80" s="554"/>
      <c r="AF80" s="554"/>
      <c r="AG80" s="554"/>
      <c r="AH80" s="554"/>
      <c r="AI80" s="554"/>
      <c r="AJ80" s="555"/>
      <c r="AK80" s="545"/>
      <c r="AL80" s="545"/>
      <c r="AM80" s="545"/>
      <c r="AN80" s="545"/>
      <c r="AO80" s="545"/>
      <c r="AP80" s="545"/>
      <c r="AQ80" s="545"/>
      <c r="AR80" s="545"/>
      <c r="AS80" s="545"/>
      <c r="AT80" s="545"/>
      <c r="AU80" s="545"/>
      <c r="AV80" s="545"/>
      <c r="AW80" s="545"/>
      <c r="AX80" s="545"/>
      <c r="AY80" s="545"/>
      <c r="AZ80" s="545"/>
      <c r="BA80" s="545"/>
      <c r="BB80" s="545"/>
      <c r="BC80" s="545"/>
      <c r="BD80" s="545"/>
      <c r="BE80" s="545"/>
      <c r="BF80" s="545"/>
      <c r="BG80" s="546"/>
      <c r="BK80" s="69">
        <v>79</v>
      </c>
      <c r="BL80" s="349"/>
      <c r="BM80" s="397"/>
      <c r="BN80" s="557"/>
      <c r="BO80" s="70" t="s">
        <v>95</v>
      </c>
      <c r="BP80" s="45" t="str">
        <f t="shared" ca="1" si="1"/>
        <v/>
      </c>
      <c r="BQ80" s="45"/>
      <c r="BR80" s="45"/>
      <c r="BS80" s="45"/>
    </row>
    <row r="81" spans="1:71" customFormat="1" ht="13.35" customHeight="1" x14ac:dyDescent="0.15">
      <c r="A81" s="564"/>
      <c r="B81" s="565"/>
      <c r="C81" s="463"/>
      <c r="D81" s="464"/>
      <c r="E81" s="464"/>
      <c r="F81" s="464"/>
      <c r="G81" s="464"/>
      <c r="H81" s="464"/>
      <c r="I81" s="465"/>
      <c r="J81" s="484" t="s">
        <v>370</v>
      </c>
      <c r="K81" s="484"/>
      <c r="L81" s="484"/>
      <c r="M81" s="485"/>
      <c r="N81" s="468" t="str">
        <f ca="1">BP249</f>
        <v/>
      </c>
      <c r="O81" s="469"/>
      <c r="P81" s="469"/>
      <c r="Q81" s="469"/>
      <c r="R81" s="469"/>
      <c r="S81" s="469"/>
      <c r="T81" s="469"/>
      <c r="U81" s="469"/>
      <c r="V81" s="469"/>
      <c r="W81" s="469"/>
      <c r="X81" s="469"/>
      <c r="Y81" s="469"/>
      <c r="Z81" s="469"/>
      <c r="AA81" s="469"/>
      <c r="AB81" s="469"/>
      <c r="AC81" s="469"/>
      <c r="AD81" s="469"/>
      <c r="AE81" s="469"/>
      <c r="AF81" s="469"/>
      <c r="AG81" s="469"/>
      <c r="AH81" s="469"/>
      <c r="AI81" s="469"/>
      <c r="AJ81" s="469"/>
      <c r="AK81" s="469"/>
      <c r="AL81" s="469"/>
      <c r="AM81" s="469"/>
      <c r="AN81" s="469"/>
      <c r="AO81" s="469"/>
      <c r="AP81" s="469"/>
      <c r="AQ81" s="469"/>
      <c r="AR81" s="469"/>
      <c r="AS81" s="469"/>
      <c r="AT81" s="469"/>
      <c r="AU81" s="469"/>
      <c r="AV81" s="469"/>
      <c r="AW81" s="469"/>
      <c r="AX81" s="469"/>
      <c r="AY81" s="469"/>
      <c r="AZ81" s="469"/>
      <c r="BA81" s="469"/>
      <c r="BB81" s="469"/>
      <c r="BC81" s="469"/>
      <c r="BD81" s="469"/>
      <c r="BE81" s="469"/>
      <c r="BF81" s="469"/>
      <c r="BG81" s="470"/>
      <c r="BK81" s="69">
        <v>80</v>
      </c>
      <c r="BL81" s="349"/>
      <c r="BM81" s="397"/>
      <c r="BN81" s="404" t="s">
        <v>98</v>
      </c>
      <c r="BO81" s="70" t="s">
        <v>9</v>
      </c>
      <c r="BP81" s="45" t="str">
        <f t="shared" ca="1" si="1"/>
        <v/>
      </c>
      <c r="BQ81" s="45"/>
      <c r="BR81" s="45"/>
      <c r="BS81" s="45"/>
    </row>
    <row r="82" spans="1:71" customFormat="1" ht="13.35" customHeight="1" x14ac:dyDescent="0.15">
      <c r="A82" s="564"/>
      <c r="B82" s="565"/>
      <c r="C82" s="460" t="s">
        <v>398</v>
      </c>
      <c r="D82" s="461"/>
      <c r="E82" s="461"/>
      <c r="F82" s="461"/>
      <c r="G82" s="461"/>
      <c r="H82" s="461"/>
      <c r="I82" s="462"/>
      <c r="J82" s="453" t="str">
        <f ca="1">IF(BP250&lt;&gt;"", "■", "□")</f>
        <v>□</v>
      </c>
      <c r="K82" s="454"/>
      <c r="L82" s="452" t="s">
        <v>139</v>
      </c>
      <c r="M82" s="525"/>
      <c r="N82" s="525"/>
      <c r="O82" s="525"/>
      <c r="P82" s="525"/>
      <c r="Q82" s="525"/>
      <c r="R82" s="526"/>
      <c r="S82" s="453" t="str">
        <f ca="1">IF(BP251&lt;&gt;"", "■", "□")</f>
        <v>□</v>
      </c>
      <c r="T82" s="454"/>
      <c r="U82" s="527" t="s">
        <v>390</v>
      </c>
      <c r="V82" s="528"/>
      <c r="W82" s="528"/>
      <c r="X82" s="528"/>
      <c r="Y82" s="528"/>
      <c r="Z82" s="528"/>
      <c r="AA82" s="529"/>
      <c r="AB82" s="453" t="str">
        <f ca="1">IF(BP252&lt;&gt;"", "■", "□")</f>
        <v>□</v>
      </c>
      <c r="AC82" s="454"/>
      <c r="AD82" s="452" t="s">
        <v>141</v>
      </c>
      <c r="AE82" s="525"/>
      <c r="AF82" s="525"/>
      <c r="AG82" s="525"/>
      <c r="AH82" s="525"/>
      <c r="AI82" s="525"/>
      <c r="AJ82" s="526"/>
      <c r="AK82" s="540"/>
      <c r="AL82" s="540"/>
      <c r="AM82" s="540"/>
      <c r="AN82" s="540"/>
      <c r="AO82" s="540"/>
      <c r="AP82" s="540"/>
      <c r="AQ82" s="540"/>
      <c r="AR82" s="540"/>
      <c r="AS82" s="540"/>
      <c r="AT82" s="540"/>
      <c r="AU82" s="540"/>
      <c r="AV82" s="540"/>
      <c r="AW82" s="540"/>
      <c r="AX82" s="540"/>
      <c r="AY82" s="540"/>
      <c r="AZ82" s="540"/>
      <c r="BA82" s="540"/>
      <c r="BB82" s="540"/>
      <c r="BC82" s="540"/>
      <c r="BD82" s="540"/>
      <c r="BE82" s="540"/>
      <c r="BF82" s="540"/>
      <c r="BG82" s="541"/>
      <c r="BK82" s="69">
        <v>81</v>
      </c>
      <c r="BL82" s="349"/>
      <c r="BM82" s="397"/>
      <c r="BN82" s="547"/>
      <c r="BO82" s="71" t="s">
        <v>11</v>
      </c>
      <c r="BP82" s="45" t="str">
        <f t="shared" ca="1" si="1"/>
        <v/>
      </c>
      <c r="BQ82" s="45"/>
      <c r="BR82" s="45"/>
      <c r="BS82" s="45"/>
    </row>
    <row r="83" spans="1:71" customFormat="1" ht="13.35" customHeight="1" x14ac:dyDescent="0.15">
      <c r="A83" s="564"/>
      <c r="B83" s="565"/>
      <c r="C83" s="463"/>
      <c r="D83" s="464"/>
      <c r="E83" s="464"/>
      <c r="F83" s="464"/>
      <c r="G83" s="464"/>
      <c r="H83" s="464"/>
      <c r="I83" s="465"/>
      <c r="J83" s="484" t="s">
        <v>370</v>
      </c>
      <c r="K83" s="484"/>
      <c r="L83" s="484"/>
      <c r="M83" s="485"/>
      <c r="N83" s="468" t="str">
        <f ca="1">BP253</f>
        <v/>
      </c>
      <c r="O83" s="469"/>
      <c r="P83" s="469"/>
      <c r="Q83" s="469"/>
      <c r="R83" s="469"/>
      <c r="S83" s="469"/>
      <c r="T83" s="469"/>
      <c r="U83" s="469"/>
      <c r="V83" s="469"/>
      <c r="W83" s="469"/>
      <c r="X83" s="469"/>
      <c r="Y83" s="469"/>
      <c r="Z83" s="469"/>
      <c r="AA83" s="469"/>
      <c r="AB83" s="469"/>
      <c r="AC83" s="469"/>
      <c r="AD83" s="469"/>
      <c r="AE83" s="469"/>
      <c r="AF83" s="469"/>
      <c r="AG83" s="469"/>
      <c r="AH83" s="469"/>
      <c r="AI83" s="469"/>
      <c r="AJ83" s="469"/>
      <c r="AK83" s="469"/>
      <c r="AL83" s="469"/>
      <c r="AM83" s="469"/>
      <c r="AN83" s="469"/>
      <c r="AO83" s="469"/>
      <c r="AP83" s="469"/>
      <c r="AQ83" s="469"/>
      <c r="AR83" s="469"/>
      <c r="AS83" s="469"/>
      <c r="AT83" s="469"/>
      <c r="AU83" s="469"/>
      <c r="AV83" s="469"/>
      <c r="AW83" s="469"/>
      <c r="AX83" s="469"/>
      <c r="AY83" s="469"/>
      <c r="AZ83" s="469"/>
      <c r="BA83" s="469"/>
      <c r="BB83" s="469"/>
      <c r="BC83" s="469"/>
      <c r="BD83" s="469"/>
      <c r="BE83" s="469"/>
      <c r="BF83" s="469"/>
      <c r="BG83" s="470"/>
      <c r="BK83" s="69">
        <v>82</v>
      </c>
      <c r="BL83" s="349"/>
      <c r="BM83" s="397"/>
      <c r="BN83" s="547"/>
      <c r="BO83" s="71" t="s">
        <v>12</v>
      </c>
      <c r="BP83" s="45" t="str">
        <f t="shared" ca="1" si="1"/>
        <v/>
      </c>
      <c r="BQ83" s="45"/>
      <c r="BR83" s="45"/>
      <c r="BS83" s="45"/>
    </row>
    <row r="84" spans="1:71" customFormat="1" ht="13.35" customHeight="1" x14ac:dyDescent="0.15">
      <c r="A84" s="564"/>
      <c r="B84" s="565"/>
      <c r="C84" s="460" t="s">
        <v>399</v>
      </c>
      <c r="D84" s="461"/>
      <c r="E84" s="461"/>
      <c r="F84" s="461"/>
      <c r="G84" s="461"/>
      <c r="H84" s="461"/>
      <c r="I84" s="462"/>
      <c r="J84" s="453" t="str">
        <f ca="1">IF(BP254&lt;&gt;"", "■", "□")</f>
        <v>□</v>
      </c>
      <c r="K84" s="454"/>
      <c r="L84" s="451" t="s">
        <v>139</v>
      </c>
      <c r="M84" s="451"/>
      <c r="N84" s="451"/>
      <c r="O84" s="451"/>
      <c r="P84" s="451"/>
      <c r="Q84" s="451"/>
      <c r="R84" s="451"/>
      <c r="S84" s="453" t="str">
        <f ca="1">IF(BP255&lt;&gt;"", "■", "□")</f>
        <v>□</v>
      </c>
      <c r="T84" s="454"/>
      <c r="U84" s="527" t="s">
        <v>390</v>
      </c>
      <c r="V84" s="528"/>
      <c r="W84" s="528"/>
      <c r="X84" s="528"/>
      <c r="Y84" s="528"/>
      <c r="Z84" s="528"/>
      <c r="AA84" s="529"/>
      <c r="AB84" s="453" t="str">
        <f ca="1">IF(BP256&lt;&gt;"", "■", "□")</f>
        <v>□</v>
      </c>
      <c r="AC84" s="454"/>
      <c r="AD84" s="452" t="s">
        <v>141</v>
      </c>
      <c r="AE84" s="525"/>
      <c r="AF84" s="525"/>
      <c r="AG84" s="525"/>
      <c r="AH84" s="525"/>
      <c r="AI84" s="525"/>
      <c r="AJ84" s="526"/>
      <c r="AK84" s="540"/>
      <c r="AL84" s="540"/>
      <c r="AM84" s="540"/>
      <c r="AN84" s="540"/>
      <c r="AO84" s="540"/>
      <c r="AP84" s="540"/>
      <c r="AQ84" s="540"/>
      <c r="AR84" s="540"/>
      <c r="AS84" s="540"/>
      <c r="AT84" s="540"/>
      <c r="AU84" s="540"/>
      <c r="AV84" s="540"/>
      <c r="AW84" s="540"/>
      <c r="AX84" s="540"/>
      <c r="AY84" s="540"/>
      <c r="AZ84" s="540"/>
      <c r="BA84" s="540"/>
      <c r="BB84" s="540"/>
      <c r="BC84" s="540"/>
      <c r="BD84" s="540"/>
      <c r="BE84" s="540"/>
      <c r="BF84" s="540"/>
      <c r="BG84" s="541"/>
      <c r="BK84" s="69">
        <v>83</v>
      </c>
      <c r="BL84" s="349"/>
      <c r="BM84" s="397"/>
      <c r="BN84" s="547"/>
      <c r="BO84" s="70" t="s">
        <v>9</v>
      </c>
      <c r="BP84" s="45" t="str">
        <f t="shared" ca="1" si="1"/>
        <v/>
      </c>
      <c r="BQ84" s="45"/>
      <c r="BR84" s="45"/>
      <c r="BS84" s="45"/>
    </row>
    <row r="85" spans="1:71" customFormat="1" ht="13.35" customHeight="1" x14ac:dyDescent="0.15">
      <c r="A85" s="564"/>
      <c r="B85" s="565"/>
      <c r="C85" s="463"/>
      <c r="D85" s="464"/>
      <c r="E85" s="464"/>
      <c r="F85" s="464"/>
      <c r="G85" s="464"/>
      <c r="H85" s="464"/>
      <c r="I85" s="465"/>
      <c r="J85" s="464" t="s">
        <v>370</v>
      </c>
      <c r="K85" s="464"/>
      <c r="L85" s="464"/>
      <c r="M85" s="464"/>
      <c r="N85" s="468" t="str">
        <f ca="1">BP257</f>
        <v/>
      </c>
      <c r="O85" s="469"/>
      <c r="P85" s="469"/>
      <c r="Q85" s="469"/>
      <c r="R85" s="469"/>
      <c r="S85" s="469"/>
      <c r="T85" s="469"/>
      <c r="U85" s="469"/>
      <c r="V85" s="469"/>
      <c r="W85" s="469"/>
      <c r="X85" s="469"/>
      <c r="Y85" s="469"/>
      <c r="Z85" s="469"/>
      <c r="AA85" s="469"/>
      <c r="AB85" s="469"/>
      <c r="AC85" s="469"/>
      <c r="AD85" s="469"/>
      <c r="AE85" s="469"/>
      <c r="AF85" s="469"/>
      <c r="AG85" s="469"/>
      <c r="AH85" s="469"/>
      <c r="AI85" s="469"/>
      <c r="AJ85" s="469"/>
      <c r="AK85" s="469"/>
      <c r="AL85" s="469"/>
      <c r="AM85" s="469"/>
      <c r="AN85" s="469"/>
      <c r="AO85" s="469"/>
      <c r="AP85" s="469"/>
      <c r="AQ85" s="469"/>
      <c r="AR85" s="469"/>
      <c r="AS85" s="469"/>
      <c r="AT85" s="469"/>
      <c r="AU85" s="469"/>
      <c r="AV85" s="469"/>
      <c r="AW85" s="469"/>
      <c r="AX85" s="469"/>
      <c r="AY85" s="469"/>
      <c r="AZ85" s="469"/>
      <c r="BA85" s="469"/>
      <c r="BB85" s="469"/>
      <c r="BC85" s="469"/>
      <c r="BD85" s="469"/>
      <c r="BE85" s="469"/>
      <c r="BF85" s="469"/>
      <c r="BG85" s="470"/>
      <c r="BK85" s="69">
        <v>84</v>
      </c>
      <c r="BL85" s="349"/>
      <c r="BM85" s="397"/>
      <c r="BN85" s="547"/>
      <c r="BO85" s="71" t="s">
        <v>11</v>
      </c>
      <c r="BP85" s="45" t="str">
        <f t="shared" ca="1" si="1"/>
        <v/>
      </c>
      <c r="BQ85" s="45"/>
      <c r="BR85" s="45"/>
      <c r="BS85" s="45"/>
    </row>
    <row r="86" spans="1:71" customFormat="1" ht="13.35" customHeight="1" x14ac:dyDescent="0.15">
      <c r="A86" s="564"/>
      <c r="B86" s="565"/>
      <c r="C86" s="460" t="s">
        <v>400</v>
      </c>
      <c r="D86" s="461"/>
      <c r="E86" s="461"/>
      <c r="F86" s="461"/>
      <c r="G86" s="461"/>
      <c r="H86" s="461"/>
      <c r="I86" s="462"/>
      <c r="J86" s="453" t="str">
        <f ca="1">IF(BP258&lt;&gt;"", "■", "□")</f>
        <v>□</v>
      </c>
      <c r="K86" s="454"/>
      <c r="L86" s="451" t="s">
        <v>139</v>
      </c>
      <c r="M86" s="451"/>
      <c r="N86" s="451"/>
      <c r="O86" s="451"/>
      <c r="P86" s="451"/>
      <c r="Q86" s="451"/>
      <c r="R86" s="451"/>
      <c r="S86" s="453" t="str">
        <f ca="1">IF(BP259&lt;&gt;"", "■", "□")</f>
        <v>□</v>
      </c>
      <c r="T86" s="454"/>
      <c r="U86" s="527" t="s">
        <v>390</v>
      </c>
      <c r="V86" s="528"/>
      <c r="W86" s="528"/>
      <c r="X86" s="528"/>
      <c r="Y86" s="528"/>
      <c r="Z86" s="528"/>
      <c r="AA86" s="529"/>
      <c r="AB86" s="453" t="str">
        <f ca="1">IF(BP260&lt;&gt;"", "■", "□")</f>
        <v>□</v>
      </c>
      <c r="AC86" s="454"/>
      <c r="AD86" s="452" t="s">
        <v>141</v>
      </c>
      <c r="AE86" s="525"/>
      <c r="AF86" s="525"/>
      <c r="AG86" s="525"/>
      <c r="AH86" s="525"/>
      <c r="AI86" s="525"/>
      <c r="AJ86" s="526"/>
      <c r="AK86" s="540"/>
      <c r="AL86" s="540"/>
      <c r="AM86" s="540"/>
      <c r="AN86" s="540"/>
      <c r="AO86" s="540"/>
      <c r="AP86" s="540"/>
      <c r="AQ86" s="540"/>
      <c r="AR86" s="540"/>
      <c r="AS86" s="540"/>
      <c r="AT86" s="540"/>
      <c r="AU86" s="540"/>
      <c r="AV86" s="540"/>
      <c r="AW86" s="540"/>
      <c r="AX86" s="540"/>
      <c r="AY86" s="540"/>
      <c r="AZ86" s="540"/>
      <c r="BA86" s="540"/>
      <c r="BB86" s="540"/>
      <c r="BC86" s="540"/>
      <c r="BD86" s="540"/>
      <c r="BE86" s="540"/>
      <c r="BF86" s="540"/>
      <c r="BG86" s="541"/>
      <c r="BK86" s="69">
        <v>85</v>
      </c>
      <c r="BL86" s="349"/>
      <c r="BM86" s="397"/>
      <c r="BN86" s="399"/>
      <c r="BO86" s="71" t="s">
        <v>12</v>
      </c>
      <c r="BP86" s="45" t="str">
        <f t="shared" ca="1" si="1"/>
        <v/>
      </c>
      <c r="BQ86" s="45"/>
      <c r="BR86" s="45"/>
      <c r="BS86" s="45"/>
    </row>
    <row r="87" spans="1:71" customFormat="1" ht="13.35" customHeight="1" x14ac:dyDescent="0.15">
      <c r="A87" s="564"/>
      <c r="B87" s="565"/>
      <c r="C87" s="463"/>
      <c r="D87" s="464"/>
      <c r="E87" s="464"/>
      <c r="F87" s="464"/>
      <c r="G87" s="464"/>
      <c r="H87" s="464"/>
      <c r="I87" s="465"/>
      <c r="J87" s="464" t="s">
        <v>370</v>
      </c>
      <c r="K87" s="464"/>
      <c r="L87" s="464"/>
      <c r="M87" s="464"/>
      <c r="N87" s="468" t="str">
        <f ca="1">BP261</f>
        <v/>
      </c>
      <c r="O87" s="469"/>
      <c r="P87" s="469"/>
      <c r="Q87" s="469"/>
      <c r="R87" s="469"/>
      <c r="S87" s="469"/>
      <c r="T87" s="469"/>
      <c r="U87" s="469"/>
      <c r="V87" s="469"/>
      <c r="W87" s="469"/>
      <c r="X87" s="469"/>
      <c r="Y87" s="469"/>
      <c r="Z87" s="469"/>
      <c r="AA87" s="469"/>
      <c r="AB87" s="469"/>
      <c r="AC87" s="469"/>
      <c r="AD87" s="469"/>
      <c r="AE87" s="469"/>
      <c r="AF87" s="469"/>
      <c r="AG87" s="469"/>
      <c r="AH87" s="469"/>
      <c r="AI87" s="469"/>
      <c r="AJ87" s="469"/>
      <c r="AK87" s="469"/>
      <c r="AL87" s="469"/>
      <c r="AM87" s="469"/>
      <c r="AN87" s="469"/>
      <c r="AO87" s="469"/>
      <c r="AP87" s="469"/>
      <c r="AQ87" s="469"/>
      <c r="AR87" s="469"/>
      <c r="AS87" s="469"/>
      <c r="AT87" s="469"/>
      <c r="AU87" s="469"/>
      <c r="AV87" s="469"/>
      <c r="AW87" s="469"/>
      <c r="AX87" s="469"/>
      <c r="AY87" s="469"/>
      <c r="AZ87" s="469"/>
      <c r="BA87" s="469"/>
      <c r="BB87" s="469"/>
      <c r="BC87" s="469"/>
      <c r="BD87" s="469"/>
      <c r="BE87" s="469"/>
      <c r="BF87" s="469"/>
      <c r="BG87" s="470"/>
      <c r="BK87" s="69">
        <v>86</v>
      </c>
      <c r="BL87" s="349"/>
      <c r="BM87" s="397"/>
      <c r="BN87" s="364" t="s">
        <v>301</v>
      </c>
      <c r="BO87" s="359"/>
      <c r="BP87" s="45" t="str">
        <f t="shared" ca="1" si="1"/>
        <v/>
      </c>
      <c r="BQ87" s="45"/>
      <c r="BR87" s="45"/>
      <c r="BS87" s="45"/>
    </row>
    <row r="88" spans="1:71" customFormat="1" ht="13.35" customHeight="1" x14ac:dyDescent="0.15">
      <c r="A88" s="431" t="s">
        <v>152</v>
      </c>
      <c r="B88" s="486"/>
      <c r="C88" s="460" t="s">
        <v>401</v>
      </c>
      <c r="D88" s="461"/>
      <c r="E88" s="461"/>
      <c r="F88" s="461"/>
      <c r="G88" s="461"/>
      <c r="H88" s="461"/>
      <c r="I88" s="462"/>
      <c r="J88" s="453" t="str">
        <f ca="1">IF(BP262&lt;&gt;"", "■", "□")</f>
        <v>□</v>
      </c>
      <c r="K88" s="454"/>
      <c r="L88" s="451" t="s">
        <v>139</v>
      </c>
      <c r="M88" s="451"/>
      <c r="N88" s="451"/>
      <c r="O88" s="451"/>
      <c r="P88" s="451"/>
      <c r="Q88" s="451"/>
      <c r="R88" s="451"/>
      <c r="S88" s="453" t="str">
        <f ca="1">IF(BP263&lt;&gt;"", "■", "□")</f>
        <v>□</v>
      </c>
      <c r="T88" s="454"/>
      <c r="U88" s="527" t="s">
        <v>390</v>
      </c>
      <c r="V88" s="528"/>
      <c r="W88" s="528"/>
      <c r="X88" s="528"/>
      <c r="Y88" s="528"/>
      <c r="Z88" s="528"/>
      <c r="AA88" s="529"/>
      <c r="AB88" s="453" t="str">
        <f ca="1">IF(BP264&lt;&gt;"", "■", "□")</f>
        <v>□</v>
      </c>
      <c r="AC88" s="454"/>
      <c r="AD88" s="452" t="s">
        <v>141</v>
      </c>
      <c r="AE88" s="525"/>
      <c r="AF88" s="525"/>
      <c r="AG88" s="525"/>
      <c r="AH88" s="525"/>
      <c r="AI88" s="525"/>
      <c r="AJ88" s="526"/>
      <c r="AK88" s="540"/>
      <c r="AL88" s="540"/>
      <c r="AM88" s="540"/>
      <c r="AN88" s="540"/>
      <c r="AO88" s="540"/>
      <c r="AP88" s="540"/>
      <c r="AQ88" s="540"/>
      <c r="AR88" s="540"/>
      <c r="AS88" s="540"/>
      <c r="AT88" s="540"/>
      <c r="AU88" s="540"/>
      <c r="AV88" s="540"/>
      <c r="AW88" s="540"/>
      <c r="AX88" s="540"/>
      <c r="AY88" s="540"/>
      <c r="AZ88" s="540"/>
      <c r="BA88" s="540"/>
      <c r="BB88" s="540"/>
      <c r="BC88" s="540"/>
      <c r="BD88" s="540"/>
      <c r="BE88" s="540"/>
      <c r="BF88" s="540"/>
      <c r="BG88" s="541"/>
      <c r="BK88" s="69">
        <v>87</v>
      </c>
      <c r="BL88" s="349"/>
      <c r="BM88" s="397"/>
      <c r="BN88" s="364" t="s">
        <v>99</v>
      </c>
      <c r="BO88" s="359"/>
      <c r="BP88" s="45" t="str">
        <f t="shared" ca="1" si="1"/>
        <v/>
      </c>
      <c r="BQ88" s="45"/>
      <c r="BR88" s="45"/>
      <c r="BS88" s="45"/>
    </row>
    <row r="89" spans="1:71" customFormat="1" ht="13.35" customHeight="1" x14ac:dyDescent="0.15">
      <c r="A89" s="433"/>
      <c r="B89" s="487"/>
      <c r="C89" s="463"/>
      <c r="D89" s="464"/>
      <c r="E89" s="464"/>
      <c r="F89" s="464"/>
      <c r="G89" s="464"/>
      <c r="H89" s="464"/>
      <c r="I89" s="465"/>
      <c r="J89" s="484" t="s">
        <v>370</v>
      </c>
      <c r="K89" s="484"/>
      <c r="L89" s="484"/>
      <c r="M89" s="485"/>
      <c r="N89" s="468" t="str">
        <f ca="1">BP265</f>
        <v/>
      </c>
      <c r="O89" s="469"/>
      <c r="P89" s="469"/>
      <c r="Q89" s="469"/>
      <c r="R89" s="469"/>
      <c r="S89" s="469"/>
      <c r="T89" s="469"/>
      <c r="U89" s="469"/>
      <c r="V89" s="469"/>
      <c r="W89" s="469"/>
      <c r="X89" s="469"/>
      <c r="Y89" s="469"/>
      <c r="Z89" s="469"/>
      <c r="AA89" s="469"/>
      <c r="AB89" s="469"/>
      <c r="AC89" s="469"/>
      <c r="AD89" s="469"/>
      <c r="AE89" s="469"/>
      <c r="AF89" s="469"/>
      <c r="AG89" s="469"/>
      <c r="AH89" s="469"/>
      <c r="AI89" s="469"/>
      <c r="AJ89" s="469"/>
      <c r="AK89" s="469"/>
      <c r="AL89" s="469"/>
      <c r="AM89" s="469"/>
      <c r="AN89" s="469"/>
      <c r="AO89" s="469"/>
      <c r="AP89" s="469"/>
      <c r="AQ89" s="469"/>
      <c r="AR89" s="469"/>
      <c r="AS89" s="469"/>
      <c r="AT89" s="469"/>
      <c r="AU89" s="469"/>
      <c r="AV89" s="469"/>
      <c r="AW89" s="469"/>
      <c r="AX89" s="469"/>
      <c r="AY89" s="469"/>
      <c r="AZ89" s="469"/>
      <c r="BA89" s="469"/>
      <c r="BB89" s="469"/>
      <c r="BC89" s="469"/>
      <c r="BD89" s="469"/>
      <c r="BE89" s="469"/>
      <c r="BF89" s="469"/>
      <c r="BG89" s="470"/>
      <c r="BK89" s="69">
        <v>88</v>
      </c>
      <c r="BL89" s="349"/>
      <c r="BM89" s="397"/>
      <c r="BN89" s="364" t="s">
        <v>39</v>
      </c>
      <c r="BO89" s="359"/>
      <c r="BP89" s="45" t="str">
        <f t="shared" ca="1" si="1"/>
        <v/>
      </c>
      <c r="BQ89" s="45"/>
      <c r="BR89" s="45"/>
      <c r="BS89" s="45"/>
    </row>
    <row r="90" spans="1:71" customFormat="1" ht="13.35" customHeight="1" x14ac:dyDescent="0.15">
      <c r="A90" s="433"/>
      <c r="B90" s="487"/>
      <c r="C90" s="460" t="s">
        <v>402</v>
      </c>
      <c r="D90" s="461"/>
      <c r="E90" s="461"/>
      <c r="F90" s="461"/>
      <c r="G90" s="461"/>
      <c r="H90" s="461"/>
      <c r="I90" s="462"/>
      <c r="J90" s="453" t="str">
        <f ca="1">IF(BP266&lt;&gt;"", "■", "□")</f>
        <v>□</v>
      </c>
      <c r="K90" s="454"/>
      <c r="L90" s="451" t="s">
        <v>139</v>
      </c>
      <c r="M90" s="451"/>
      <c r="N90" s="451"/>
      <c r="O90" s="451"/>
      <c r="P90" s="451"/>
      <c r="Q90" s="451"/>
      <c r="R90" s="451"/>
      <c r="S90" s="453" t="str">
        <f ca="1">IF(BP267&lt;&gt;"", "■", "□")</f>
        <v>□</v>
      </c>
      <c r="T90" s="454"/>
      <c r="U90" s="527" t="s">
        <v>390</v>
      </c>
      <c r="V90" s="528"/>
      <c r="W90" s="528"/>
      <c r="X90" s="528"/>
      <c r="Y90" s="528"/>
      <c r="Z90" s="528"/>
      <c r="AA90" s="529"/>
      <c r="AB90" s="453" t="str">
        <f ca="1">IF(BP268&lt;&gt;"", "■", "□")</f>
        <v>□</v>
      </c>
      <c r="AC90" s="454"/>
      <c r="AD90" s="452" t="s">
        <v>141</v>
      </c>
      <c r="AE90" s="525"/>
      <c r="AF90" s="525"/>
      <c r="AG90" s="525"/>
      <c r="AH90" s="525"/>
      <c r="AI90" s="525"/>
      <c r="AJ90" s="526"/>
      <c r="AK90" s="540"/>
      <c r="AL90" s="540"/>
      <c r="AM90" s="540"/>
      <c r="AN90" s="540"/>
      <c r="AO90" s="540"/>
      <c r="AP90" s="540"/>
      <c r="AQ90" s="540"/>
      <c r="AR90" s="540"/>
      <c r="AS90" s="540"/>
      <c r="AT90" s="540"/>
      <c r="AU90" s="540"/>
      <c r="AV90" s="540"/>
      <c r="AW90" s="540"/>
      <c r="AX90" s="540"/>
      <c r="AY90" s="540"/>
      <c r="AZ90" s="540"/>
      <c r="BA90" s="540"/>
      <c r="BB90" s="540"/>
      <c r="BC90" s="540"/>
      <c r="BD90" s="540"/>
      <c r="BE90" s="540"/>
      <c r="BF90" s="540"/>
      <c r="BG90" s="541"/>
      <c r="BK90" s="69">
        <v>89</v>
      </c>
      <c r="BL90" s="349"/>
      <c r="BM90" s="405"/>
      <c r="BN90" s="365" t="s">
        <v>302</v>
      </c>
      <c r="BO90" s="347"/>
      <c r="BP90" s="45" t="str">
        <f t="shared" ca="1" si="1"/>
        <v/>
      </c>
      <c r="BQ90" s="45"/>
      <c r="BR90" s="45"/>
      <c r="BS90" s="45"/>
    </row>
    <row r="91" spans="1:71" customFormat="1" ht="13.35" customHeight="1" x14ac:dyDescent="0.15">
      <c r="A91" s="433"/>
      <c r="B91" s="487"/>
      <c r="C91" s="463"/>
      <c r="D91" s="464"/>
      <c r="E91" s="464"/>
      <c r="F91" s="464"/>
      <c r="G91" s="464"/>
      <c r="H91" s="464"/>
      <c r="I91" s="465"/>
      <c r="J91" s="464" t="s">
        <v>370</v>
      </c>
      <c r="K91" s="464"/>
      <c r="L91" s="464"/>
      <c r="M91" s="464"/>
      <c r="N91" s="468" t="str">
        <f ca="1">BP269</f>
        <v/>
      </c>
      <c r="O91" s="469"/>
      <c r="P91" s="469"/>
      <c r="Q91" s="469"/>
      <c r="R91" s="469"/>
      <c r="S91" s="469"/>
      <c r="T91" s="469"/>
      <c r="U91" s="469"/>
      <c r="V91" s="469"/>
      <c r="W91" s="469"/>
      <c r="X91" s="469"/>
      <c r="Y91" s="469"/>
      <c r="Z91" s="469"/>
      <c r="AA91" s="469"/>
      <c r="AB91" s="469"/>
      <c r="AC91" s="469"/>
      <c r="AD91" s="469"/>
      <c r="AE91" s="469"/>
      <c r="AF91" s="469"/>
      <c r="AG91" s="469"/>
      <c r="AH91" s="469"/>
      <c r="AI91" s="469"/>
      <c r="AJ91" s="469"/>
      <c r="AK91" s="469"/>
      <c r="AL91" s="469"/>
      <c r="AM91" s="469"/>
      <c r="AN91" s="469"/>
      <c r="AO91" s="469"/>
      <c r="AP91" s="469"/>
      <c r="AQ91" s="469"/>
      <c r="AR91" s="469"/>
      <c r="AS91" s="469"/>
      <c r="AT91" s="469"/>
      <c r="AU91" s="469"/>
      <c r="AV91" s="469"/>
      <c r="AW91" s="469"/>
      <c r="AX91" s="469"/>
      <c r="AY91" s="469"/>
      <c r="AZ91" s="469"/>
      <c r="BA91" s="469"/>
      <c r="BB91" s="469"/>
      <c r="BC91" s="469"/>
      <c r="BD91" s="469"/>
      <c r="BE91" s="469"/>
      <c r="BF91" s="469"/>
      <c r="BG91" s="470"/>
      <c r="BK91" s="69">
        <v>90</v>
      </c>
      <c r="BL91" s="349"/>
      <c r="BM91" s="542" t="s">
        <v>101</v>
      </c>
      <c r="BN91" s="543"/>
      <c r="BO91" s="544"/>
      <c r="BP91" s="45" t="str">
        <f t="shared" ca="1" si="1"/>
        <v/>
      </c>
      <c r="BQ91" s="45"/>
      <c r="BR91" s="45"/>
      <c r="BS91" s="45"/>
    </row>
    <row r="92" spans="1:71" customFormat="1" ht="13.35" customHeight="1" x14ac:dyDescent="0.15">
      <c r="A92" s="433"/>
      <c r="B92" s="487"/>
      <c r="C92" s="460" t="s">
        <v>403</v>
      </c>
      <c r="D92" s="461"/>
      <c r="E92" s="461"/>
      <c r="F92" s="461"/>
      <c r="G92" s="461"/>
      <c r="H92" s="461"/>
      <c r="I92" s="462"/>
      <c r="J92" s="453" t="str">
        <f ca="1">IF(BP270&lt;&gt;"", "■", "□")</f>
        <v>□</v>
      </c>
      <c r="K92" s="454"/>
      <c r="L92" s="451" t="s">
        <v>139</v>
      </c>
      <c r="M92" s="451"/>
      <c r="N92" s="451"/>
      <c r="O92" s="451"/>
      <c r="P92" s="451"/>
      <c r="Q92" s="451"/>
      <c r="R92" s="451"/>
      <c r="S92" s="453" t="str">
        <f ca="1">IF(BP271&lt;&gt;"", "■", "□")</f>
        <v>□</v>
      </c>
      <c r="T92" s="454"/>
      <c r="U92" s="527" t="s">
        <v>390</v>
      </c>
      <c r="V92" s="528"/>
      <c r="W92" s="528"/>
      <c r="X92" s="528"/>
      <c r="Y92" s="528"/>
      <c r="Z92" s="528"/>
      <c r="AA92" s="529"/>
      <c r="AB92" s="453" t="str">
        <f ca="1">IF(BP272&lt;&gt;"", "■", "□")</f>
        <v>□</v>
      </c>
      <c r="AC92" s="454"/>
      <c r="AD92" s="452" t="s">
        <v>141</v>
      </c>
      <c r="AE92" s="525"/>
      <c r="AF92" s="525"/>
      <c r="AG92" s="525"/>
      <c r="AH92" s="525"/>
      <c r="AI92" s="525"/>
      <c r="AJ92" s="526"/>
      <c r="AK92" s="540"/>
      <c r="AL92" s="540"/>
      <c r="AM92" s="540"/>
      <c r="AN92" s="540"/>
      <c r="AO92" s="540"/>
      <c r="AP92" s="540"/>
      <c r="AQ92" s="540"/>
      <c r="AR92" s="540"/>
      <c r="AS92" s="540"/>
      <c r="AT92" s="540"/>
      <c r="AU92" s="540"/>
      <c r="AV92" s="540"/>
      <c r="AW92" s="540"/>
      <c r="AX92" s="540"/>
      <c r="AY92" s="540"/>
      <c r="AZ92" s="540"/>
      <c r="BA92" s="540"/>
      <c r="BB92" s="540"/>
      <c r="BC92" s="540"/>
      <c r="BD92" s="540"/>
      <c r="BE92" s="540"/>
      <c r="BF92" s="540"/>
      <c r="BG92" s="541"/>
      <c r="BK92" s="69">
        <v>91</v>
      </c>
      <c r="BL92" s="349"/>
      <c r="BM92" s="397" t="s">
        <v>102</v>
      </c>
      <c r="BN92" s="399" t="s">
        <v>103</v>
      </c>
      <c r="BO92" s="400"/>
      <c r="BP92" s="45" t="str">
        <f t="shared" ca="1" si="1"/>
        <v/>
      </c>
      <c r="BQ92" s="45"/>
      <c r="BR92" s="45"/>
      <c r="BS92" s="45"/>
    </row>
    <row r="93" spans="1:71" customFormat="1" ht="13.35" customHeight="1" x14ac:dyDescent="0.15">
      <c r="A93" s="433"/>
      <c r="B93" s="487"/>
      <c r="C93" s="463"/>
      <c r="D93" s="464"/>
      <c r="E93" s="464"/>
      <c r="F93" s="464"/>
      <c r="G93" s="464"/>
      <c r="H93" s="464"/>
      <c r="I93" s="465"/>
      <c r="J93" s="464" t="s">
        <v>370</v>
      </c>
      <c r="K93" s="464"/>
      <c r="L93" s="464"/>
      <c r="M93" s="464"/>
      <c r="N93" s="468" t="str">
        <f ca="1">BP273</f>
        <v/>
      </c>
      <c r="O93" s="469"/>
      <c r="P93" s="469"/>
      <c r="Q93" s="469"/>
      <c r="R93" s="469"/>
      <c r="S93" s="469"/>
      <c r="T93" s="469"/>
      <c r="U93" s="469"/>
      <c r="V93" s="469"/>
      <c r="W93" s="469"/>
      <c r="X93" s="469"/>
      <c r="Y93" s="469"/>
      <c r="Z93" s="469"/>
      <c r="AA93" s="469"/>
      <c r="AB93" s="469"/>
      <c r="AC93" s="469"/>
      <c r="AD93" s="469"/>
      <c r="AE93" s="469"/>
      <c r="AF93" s="469"/>
      <c r="AG93" s="469"/>
      <c r="AH93" s="469"/>
      <c r="AI93" s="469"/>
      <c r="AJ93" s="469"/>
      <c r="AK93" s="469"/>
      <c r="AL93" s="469"/>
      <c r="AM93" s="469"/>
      <c r="AN93" s="469"/>
      <c r="AO93" s="469"/>
      <c r="AP93" s="469"/>
      <c r="AQ93" s="469"/>
      <c r="AR93" s="469"/>
      <c r="AS93" s="469"/>
      <c r="AT93" s="469"/>
      <c r="AU93" s="469"/>
      <c r="AV93" s="469"/>
      <c r="AW93" s="469"/>
      <c r="AX93" s="469"/>
      <c r="AY93" s="469"/>
      <c r="AZ93" s="469"/>
      <c r="BA93" s="469"/>
      <c r="BB93" s="469"/>
      <c r="BC93" s="469"/>
      <c r="BD93" s="469"/>
      <c r="BE93" s="469"/>
      <c r="BF93" s="469"/>
      <c r="BG93" s="470"/>
      <c r="BK93" s="69">
        <v>92</v>
      </c>
      <c r="BL93" s="349"/>
      <c r="BM93" s="403"/>
      <c r="BN93" s="364" t="s">
        <v>105</v>
      </c>
      <c r="BO93" s="359"/>
      <c r="BP93" s="45" t="str">
        <f t="shared" ca="1" si="1"/>
        <v/>
      </c>
      <c r="BQ93" s="45"/>
      <c r="BR93" s="45"/>
      <c r="BS93" s="45"/>
    </row>
    <row r="94" spans="1:71" customFormat="1" ht="13.35" customHeight="1" x14ac:dyDescent="0.15">
      <c r="A94" s="433"/>
      <c r="B94" s="487"/>
      <c r="C94" s="460" t="s">
        <v>404</v>
      </c>
      <c r="D94" s="461"/>
      <c r="E94" s="461"/>
      <c r="F94" s="461"/>
      <c r="G94" s="461"/>
      <c r="H94" s="461"/>
      <c r="I94" s="462"/>
      <c r="J94" s="453" t="str">
        <f ca="1">IF(BP274&lt;&gt;"", "■", "□")</f>
        <v>□</v>
      </c>
      <c r="K94" s="454"/>
      <c r="L94" s="451" t="s">
        <v>139</v>
      </c>
      <c r="M94" s="451"/>
      <c r="N94" s="451"/>
      <c r="O94" s="451"/>
      <c r="P94" s="451"/>
      <c r="Q94" s="451"/>
      <c r="R94" s="451"/>
      <c r="S94" s="453" t="str">
        <f ca="1">IF(BP275&lt;&gt;"", "■", "□")</f>
        <v>□</v>
      </c>
      <c r="T94" s="454"/>
      <c r="U94" s="527" t="s">
        <v>390</v>
      </c>
      <c r="V94" s="528"/>
      <c r="W94" s="528"/>
      <c r="X94" s="528"/>
      <c r="Y94" s="528"/>
      <c r="Z94" s="528"/>
      <c r="AA94" s="529"/>
      <c r="AB94" s="453" t="str">
        <f ca="1">IF(BP276&lt;&gt;"", "■", "□")</f>
        <v>□</v>
      </c>
      <c r="AC94" s="454"/>
      <c r="AD94" s="452" t="s">
        <v>141</v>
      </c>
      <c r="AE94" s="525"/>
      <c r="AF94" s="525"/>
      <c r="AG94" s="525"/>
      <c r="AH94" s="525"/>
      <c r="AI94" s="525"/>
      <c r="AJ94" s="526"/>
      <c r="AK94" s="540"/>
      <c r="AL94" s="540"/>
      <c r="AM94" s="540"/>
      <c r="AN94" s="540"/>
      <c r="AO94" s="540"/>
      <c r="AP94" s="540"/>
      <c r="AQ94" s="540"/>
      <c r="AR94" s="540"/>
      <c r="AS94" s="540"/>
      <c r="AT94" s="540"/>
      <c r="AU94" s="540"/>
      <c r="AV94" s="540"/>
      <c r="AW94" s="540"/>
      <c r="AX94" s="540"/>
      <c r="AY94" s="540"/>
      <c r="AZ94" s="540"/>
      <c r="BA94" s="540"/>
      <c r="BB94" s="540"/>
      <c r="BC94" s="540"/>
      <c r="BD94" s="540"/>
      <c r="BE94" s="540"/>
      <c r="BF94" s="540"/>
      <c r="BG94" s="541"/>
      <c r="BK94" s="69">
        <v>93</v>
      </c>
      <c r="BL94" s="349"/>
      <c r="BM94" s="403"/>
      <c r="BN94" s="364" t="s">
        <v>88</v>
      </c>
      <c r="BO94" s="359"/>
      <c r="BP94" s="45" t="str">
        <f t="shared" ca="1" si="1"/>
        <v/>
      </c>
      <c r="BQ94" s="45"/>
      <c r="BR94" s="45"/>
      <c r="BS94" s="45"/>
    </row>
    <row r="95" spans="1:71" customFormat="1" ht="13.35" customHeight="1" x14ac:dyDescent="0.15">
      <c r="A95" s="433"/>
      <c r="B95" s="487"/>
      <c r="C95" s="463"/>
      <c r="D95" s="464"/>
      <c r="E95" s="464"/>
      <c r="F95" s="464"/>
      <c r="G95" s="464"/>
      <c r="H95" s="464"/>
      <c r="I95" s="465"/>
      <c r="J95" s="464" t="s">
        <v>370</v>
      </c>
      <c r="K95" s="464"/>
      <c r="L95" s="464"/>
      <c r="M95" s="464"/>
      <c r="N95" s="468" t="str">
        <f ca="1">BP277</f>
        <v/>
      </c>
      <c r="O95" s="469"/>
      <c r="P95" s="469"/>
      <c r="Q95" s="469"/>
      <c r="R95" s="469"/>
      <c r="S95" s="469"/>
      <c r="T95" s="469"/>
      <c r="U95" s="469"/>
      <c r="V95" s="469"/>
      <c r="W95" s="469"/>
      <c r="X95" s="469"/>
      <c r="Y95" s="469"/>
      <c r="Z95" s="469"/>
      <c r="AA95" s="469"/>
      <c r="AB95" s="469"/>
      <c r="AC95" s="469"/>
      <c r="AD95" s="469"/>
      <c r="AE95" s="469"/>
      <c r="AF95" s="469"/>
      <c r="AG95" s="469"/>
      <c r="AH95" s="469"/>
      <c r="AI95" s="469"/>
      <c r="AJ95" s="469"/>
      <c r="AK95" s="469"/>
      <c r="AL95" s="469"/>
      <c r="AM95" s="469"/>
      <c r="AN95" s="469"/>
      <c r="AO95" s="469"/>
      <c r="AP95" s="469"/>
      <c r="AQ95" s="469"/>
      <c r="AR95" s="469"/>
      <c r="AS95" s="469"/>
      <c r="AT95" s="469"/>
      <c r="AU95" s="469"/>
      <c r="AV95" s="469"/>
      <c r="AW95" s="469"/>
      <c r="AX95" s="469"/>
      <c r="AY95" s="469"/>
      <c r="AZ95" s="469"/>
      <c r="BA95" s="469"/>
      <c r="BB95" s="469"/>
      <c r="BC95" s="469"/>
      <c r="BD95" s="469"/>
      <c r="BE95" s="469"/>
      <c r="BF95" s="469"/>
      <c r="BG95" s="470"/>
      <c r="BK95" s="69">
        <v>94</v>
      </c>
      <c r="BL95" s="349"/>
      <c r="BM95" s="403"/>
      <c r="BN95" s="364" t="s">
        <v>105</v>
      </c>
      <c r="BO95" s="359"/>
      <c r="BP95" s="45" t="str">
        <f t="shared" ca="1" si="1"/>
        <v/>
      </c>
      <c r="BQ95" s="45"/>
      <c r="BR95" s="45"/>
      <c r="BS95" s="45"/>
    </row>
    <row r="96" spans="1:71" customFormat="1" ht="13.35" customHeight="1" x14ac:dyDescent="0.15">
      <c r="A96" s="433"/>
      <c r="B96" s="487"/>
      <c r="C96" s="516" t="s">
        <v>157</v>
      </c>
      <c r="D96" s="517"/>
      <c r="E96" s="517"/>
      <c r="F96" s="517"/>
      <c r="G96" s="517"/>
      <c r="H96" s="517"/>
      <c r="I96" s="518"/>
      <c r="J96" s="453" t="str">
        <f ca="1">IF(BP278&lt;&gt;"", "■", "□")</f>
        <v>□</v>
      </c>
      <c r="K96" s="454"/>
      <c r="L96" s="451" t="s">
        <v>139</v>
      </c>
      <c r="M96" s="451"/>
      <c r="N96" s="451"/>
      <c r="O96" s="451"/>
      <c r="P96" s="451"/>
      <c r="Q96" s="451"/>
      <c r="R96" s="451"/>
      <c r="S96" s="453" t="str">
        <f ca="1">IF(BP279&lt;&gt;"", "■", "□")</f>
        <v>□</v>
      </c>
      <c r="T96" s="454"/>
      <c r="U96" s="527" t="s">
        <v>390</v>
      </c>
      <c r="V96" s="528"/>
      <c r="W96" s="528"/>
      <c r="X96" s="528"/>
      <c r="Y96" s="528"/>
      <c r="Z96" s="528"/>
      <c r="AA96" s="529"/>
      <c r="AB96" s="453" t="str">
        <f ca="1">IF(BP280&lt;&gt;"", "■", "□")</f>
        <v>□</v>
      </c>
      <c r="AC96" s="454"/>
      <c r="AD96" s="452" t="s">
        <v>141</v>
      </c>
      <c r="AE96" s="525"/>
      <c r="AF96" s="525"/>
      <c r="AG96" s="525"/>
      <c r="AH96" s="525"/>
      <c r="AI96" s="525"/>
      <c r="AJ96" s="526"/>
      <c r="AK96" s="540"/>
      <c r="AL96" s="540"/>
      <c r="AM96" s="540"/>
      <c r="AN96" s="540"/>
      <c r="AO96" s="540"/>
      <c r="AP96" s="540"/>
      <c r="AQ96" s="540"/>
      <c r="AR96" s="540"/>
      <c r="AS96" s="540"/>
      <c r="AT96" s="540"/>
      <c r="AU96" s="540"/>
      <c r="AV96" s="540"/>
      <c r="AW96" s="540"/>
      <c r="AX96" s="540"/>
      <c r="AY96" s="540"/>
      <c r="AZ96" s="540"/>
      <c r="BA96" s="540"/>
      <c r="BB96" s="540"/>
      <c r="BC96" s="540"/>
      <c r="BD96" s="540"/>
      <c r="BE96" s="540"/>
      <c r="BF96" s="540"/>
      <c r="BG96" s="541"/>
      <c r="BK96" s="69">
        <v>95</v>
      </c>
      <c r="BL96" s="349"/>
      <c r="BM96" s="403"/>
      <c r="BN96" s="364" t="s">
        <v>107</v>
      </c>
      <c r="BO96" s="359"/>
      <c r="BP96" s="45" t="str">
        <f t="shared" ca="1" si="1"/>
        <v/>
      </c>
      <c r="BQ96" s="45"/>
      <c r="BR96" s="45"/>
      <c r="BS96" s="45"/>
    </row>
    <row r="97" spans="1:71" customFormat="1" ht="13.35" customHeight="1" x14ac:dyDescent="0.15">
      <c r="A97" s="435"/>
      <c r="B97" s="488"/>
      <c r="C97" s="516"/>
      <c r="D97" s="517"/>
      <c r="E97" s="517"/>
      <c r="F97" s="517"/>
      <c r="G97" s="517"/>
      <c r="H97" s="517"/>
      <c r="I97" s="518"/>
      <c r="J97" s="484" t="s">
        <v>370</v>
      </c>
      <c r="K97" s="484"/>
      <c r="L97" s="484"/>
      <c r="M97" s="485"/>
      <c r="N97" s="468" t="str">
        <f ca="1">BP281</f>
        <v/>
      </c>
      <c r="O97" s="469"/>
      <c r="P97" s="469"/>
      <c r="Q97" s="469"/>
      <c r="R97" s="469"/>
      <c r="S97" s="469"/>
      <c r="T97" s="469"/>
      <c r="U97" s="469"/>
      <c r="V97" s="469"/>
      <c r="W97" s="469"/>
      <c r="X97" s="469"/>
      <c r="Y97" s="469"/>
      <c r="Z97" s="469"/>
      <c r="AA97" s="469"/>
      <c r="AB97" s="469"/>
      <c r="AC97" s="469"/>
      <c r="AD97" s="469"/>
      <c r="AE97" s="469"/>
      <c r="AF97" s="469"/>
      <c r="AG97" s="469"/>
      <c r="AH97" s="469"/>
      <c r="AI97" s="469"/>
      <c r="AJ97" s="469"/>
      <c r="AK97" s="469"/>
      <c r="AL97" s="469"/>
      <c r="AM97" s="469"/>
      <c r="AN97" s="469"/>
      <c r="AO97" s="469"/>
      <c r="AP97" s="469"/>
      <c r="AQ97" s="469"/>
      <c r="AR97" s="469"/>
      <c r="AS97" s="469"/>
      <c r="AT97" s="469"/>
      <c r="AU97" s="469"/>
      <c r="AV97" s="469"/>
      <c r="AW97" s="469"/>
      <c r="AX97" s="469"/>
      <c r="AY97" s="469"/>
      <c r="AZ97" s="469"/>
      <c r="BA97" s="469"/>
      <c r="BB97" s="469"/>
      <c r="BC97" s="469"/>
      <c r="BD97" s="469"/>
      <c r="BE97" s="469"/>
      <c r="BF97" s="469"/>
      <c r="BG97" s="470"/>
      <c r="BK97" s="69">
        <v>96</v>
      </c>
      <c r="BL97" s="349"/>
      <c r="BM97" s="403"/>
      <c r="BN97" s="364" t="s">
        <v>105</v>
      </c>
      <c r="BO97" s="401"/>
      <c r="BP97" s="45" t="str">
        <f t="shared" ca="1" si="1"/>
        <v/>
      </c>
      <c r="BQ97" s="45"/>
      <c r="BR97" s="45"/>
      <c r="BS97" s="45"/>
    </row>
    <row r="98" spans="1:71" ht="13.35" customHeight="1" x14ac:dyDescent="0.15">
      <c r="A98" s="431" t="s">
        <v>158</v>
      </c>
      <c r="B98" s="486"/>
      <c r="C98" s="460" t="s">
        <v>405</v>
      </c>
      <c r="D98" s="461"/>
      <c r="E98" s="461"/>
      <c r="F98" s="461"/>
      <c r="G98" s="461"/>
      <c r="H98" s="461"/>
      <c r="I98" s="462"/>
      <c r="J98" s="453" t="str">
        <f ca="1">IF(BP282&lt;&gt;"", "■", "□")</f>
        <v>□</v>
      </c>
      <c r="K98" s="454"/>
      <c r="L98" s="451" t="s">
        <v>139</v>
      </c>
      <c r="M98" s="451"/>
      <c r="N98" s="451"/>
      <c r="O98" s="451"/>
      <c r="P98" s="451"/>
      <c r="Q98" s="451"/>
      <c r="R98" s="451"/>
      <c r="S98" s="453" t="str">
        <f ca="1">IF(OR(BP283&lt;&gt;"", BP284&lt;&gt;"", BP285&lt;&gt;"", BP286&lt;&gt;"", BP287&lt;&gt;""), "■", "□")</f>
        <v>□</v>
      </c>
      <c r="T98" s="454"/>
      <c r="U98" s="451" t="s">
        <v>160</v>
      </c>
      <c r="V98" s="451"/>
      <c r="W98" s="451"/>
      <c r="X98" s="451"/>
      <c r="Y98" s="451"/>
      <c r="Z98" s="60" t="s">
        <v>348</v>
      </c>
      <c r="AA98" s="453" t="str">
        <f ca="1">IF(BP284&lt;&gt;"", "■", "□")</f>
        <v>□</v>
      </c>
      <c r="AB98" s="454"/>
      <c r="AC98" s="477" t="s">
        <v>161</v>
      </c>
      <c r="AD98" s="477"/>
      <c r="AE98" s="477"/>
      <c r="AF98" s="477"/>
      <c r="AG98" s="453" t="str">
        <f ca="1">IF(BP285&lt;&gt;"", "■", "□")</f>
        <v>□</v>
      </c>
      <c r="AH98" s="454"/>
      <c r="AI98" s="477" t="s">
        <v>163</v>
      </c>
      <c r="AJ98" s="477"/>
      <c r="AK98" s="477"/>
      <c r="AL98" s="477"/>
      <c r="AM98" s="453" t="str">
        <f ca="1">IF(BP286&lt;&gt;"", "■", "□")</f>
        <v>□</v>
      </c>
      <c r="AN98" s="454"/>
      <c r="AO98" s="477" t="s">
        <v>164</v>
      </c>
      <c r="AP98" s="477"/>
      <c r="AQ98" s="477"/>
      <c r="AR98" s="477"/>
      <c r="AS98" s="453" t="str">
        <f ca="1">IF(BP287&lt;&gt;"", "■", "□")</f>
        <v>□</v>
      </c>
      <c r="AT98" s="454"/>
      <c r="AU98" s="477" t="s">
        <v>165</v>
      </c>
      <c r="AV98" s="477"/>
      <c r="AW98" s="477"/>
      <c r="AX98" s="477"/>
      <c r="AY98" s="63" t="s">
        <v>350</v>
      </c>
      <c r="AZ98" s="495"/>
      <c r="BA98" s="495"/>
      <c r="BB98" s="495"/>
      <c r="BC98" s="495"/>
      <c r="BD98" s="495"/>
      <c r="BE98" s="495"/>
      <c r="BF98" s="495"/>
      <c r="BG98" s="496"/>
      <c r="BK98" s="69">
        <v>97</v>
      </c>
      <c r="BL98" s="350"/>
      <c r="BM98" s="398"/>
      <c r="BN98" s="365" t="s">
        <v>109</v>
      </c>
      <c r="BO98" s="347"/>
      <c r="BP98" s="45" t="str">
        <f t="shared" ca="1" si="1"/>
        <v/>
      </c>
    </row>
    <row r="99" spans="1:71" ht="13.35" customHeight="1" x14ac:dyDescent="0.15">
      <c r="A99" s="433"/>
      <c r="B99" s="487"/>
      <c r="C99" s="463"/>
      <c r="D99" s="464"/>
      <c r="E99" s="464"/>
      <c r="F99" s="464"/>
      <c r="G99" s="464"/>
      <c r="H99" s="464"/>
      <c r="I99" s="465"/>
      <c r="J99" s="464" t="s">
        <v>370</v>
      </c>
      <c r="K99" s="464"/>
      <c r="L99" s="464"/>
      <c r="M99" s="464"/>
      <c r="N99" s="468" t="str">
        <f ca="1">BP288</f>
        <v/>
      </c>
      <c r="O99" s="469"/>
      <c r="P99" s="469"/>
      <c r="Q99" s="469"/>
      <c r="R99" s="469"/>
      <c r="S99" s="469"/>
      <c r="T99" s="469"/>
      <c r="U99" s="469"/>
      <c r="V99" s="469"/>
      <c r="W99" s="469"/>
      <c r="X99" s="469"/>
      <c r="Y99" s="469"/>
      <c r="Z99" s="469"/>
      <c r="AA99" s="469"/>
      <c r="AB99" s="469"/>
      <c r="AC99" s="469"/>
      <c r="AD99" s="469"/>
      <c r="AE99" s="469"/>
      <c r="AF99" s="469"/>
      <c r="AG99" s="469"/>
      <c r="AH99" s="469"/>
      <c r="AI99" s="469"/>
      <c r="AJ99" s="469"/>
      <c r="AK99" s="469"/>
      <c r="AL99" s="469"/>
      <c r="AM99" s="469"/>
      <c r="AN99" s="469"/>
      <c r="AO99" s="469"/>
      <c r="AP99" s="469"/>
      <c r="AQ99" s="469"/>
      <c r="AR99" s="469"/>
      <c r="AS99" s="469"/>
      <c r="AT99" s="469"/>
      <c r="AU99" s="469"/>
      <c r="AV99" s="469"/>
      <c r="AW99" s="469"/>
      <c r="AX99" s="469"/>
      <c r="AY99" s="469"/>
      <c r="AZ99" s="469"/>
      <c r="BA99" s="469"/>
      <c r="BB99" s="469"/>
      <c r="BC99" s="469"/>
      <c r="BD99" s="469"/>
      <c r="BE99" s="469"/>
      <c r="BF99" s="469"/>
      <c r="BG99" s="470"/>
      <c r="BK99" s="69">
        <v>98</v>
      </c>
      <c r="BL99" s="644" t="s">
        <v>111</v>
      </c>
      <c r="BM99" s="394" t="s">
        <v>112</v>
      </c>
      <c r="BN99" s="376" t="s">
        <v>113</v>
      </c>
      <c r="BO99" s="363"/>
      <c r="BP99" s="45" t="str">
        <f t="shared" ca="1" si="1"/>
        <v/>
      </c>
    </row>
    <row r="100" spans="1:71" ht="13.35" customHeight="1" x14ac:dyDescent="0.15">
      <c r="A100" s="433"/>
      <c r="B100" s="487"/>
      <c r="C100" s="460" t="s">
        <v>406</v>
      </c>
      <c r="D100" s="461"/>
      <c r="E100" s="461"/>
      <c r="F100" s="461"/>
      <c r="G100" s="461"/>
      <c r="H100" s="461"/>
      <c r="I100" s="462"/>
      <c r="J100" s="453" t="str">
        <f ca="1">IF(BP289&lt;&gt;"", "■", "□")</f>
        <v>□</v>
      </c>
      <c r="K100" s="454"/>
      <c r="L100" s="451" t="s">
        <v>139</v>
      </c>
      <c r="M100" s="451"/>
      <c r="N100" s="451"/>
      <c r="O100" s="451"/>
      <c r="P100" s="451"/>
      <c r="Q100" s="451"/>
      <c r="R100" s="451"/>
      <c r="S100" s="453" t="str">
        <f ca="1">IF(OR(BP290&lt;&gt;"", BP291&lt;&gt;"", BP292&lt;&gt;"", BP293&lt;&gt;""), "■", "□")</f>
        <v>□</v>
      </c>
      <c r="T100" s="454"/>
      <c r="U100" s="451" t="s">
        <v>160</v>
      </c>
      <c r="V100" s="451"/>
      <c r="W100" s="451"/>
      <c r="X100" s="451"/>
      <c r="Y100" s="451"/>
      <c r="Z100" s="60" t="s">
        <v>348</v>
      </c>
      <c r="AA100" s="453" t="str">
        <f ca="1">IF(OR(BP291&lt;&gt;"", BP292&lt;&gt;"", BP293&lt;&gt;""), "■", "□")</f>
        <v>□</v>
      </c>
      <c r="AB100" s="454"/>
      <c r="AC100" s="477" t="s">
        <v>407</v>
      </c>
      <c r="AD100" s="477"/>
      <c r="AE100" s="477"/>
      <c r="AF100" s="477"/>
      <c r="AG100" s="63" t="s">
        <v>348</v>
      </c>
      <c r="AH100" s="453" t="str">
        <f ca="1">IF(BP292&lt;&gt;"", "■", "□")</f>
        <v>□</v>
      </c>
      <c r="AI100" s="454"/>
      <c r="AJ100" s="477" t="s">
        <v>168</v>
      </c>
      <c r="AK100" s="477"/>
      <c r="AL100" s="477"/>
      <c r="AM100" s="477"/>
      <c r="AN100" s="453" t="str">
        <f ca="1">IF(BP293&lt;&gt;"", "■", "□")</f>
        <v>□</v>
      </c>
      <c r="AO100" s="454"/>
      <c r="AP100" s="477" t="s">
        <v>170</v>
      </c>
      <c r="AQ100" s="477"/>
      <c r="AR100" s="477"/>
      <c r="AS100" s="477"/>
      <c r="AT100" s="60" t="s">
        <v>350</v>
      </c>
      <c r="AU100" s="60" t="s">
        <v>350</v>
      </c>
      <c r="AV100" s="467"/>
      <c r="AW100" s="467"/>
      <c r="AX100" s="467"/>
      <c r="AY100" s="467"/>
      <c r="AZ100" s="467"/>
      <c r="BA100" s="467"/>
      <c r="BB100" s="467"/>
      <c r="BC100" s="467"/>
      <c r="BD100" s="467"/>
      <c r="BE100" s="467"/>
      <c r="BF100" s="467"/>
      <c r="BG100" s="471"/>
      <c r="BK100" s="69">
        <v>99</v>
      </c>
      <c r="BL100" s="645"/>
      <c r="BM100" s="538"/>
      <c r="BN100" s="392" t="s">
        <v>114</v>
      </c>
      <c r="BO100" s="393"/>
      <c r="BP100" s="45" t="str">
        <f t="shared" ca="1" si="1"/>
        <v/>
      </c>
    </row>
    <row r="101" spans="1:71" ht="13.35" customHeight="1" x14ac:dyDescent="0.15">
      <c r="A101" s="433"/>
      <c r="B101" s="487"/>
      <c r="C101" s="463"/>
      <c r="D101" s="464"/>
      <c r="E101" s="464"/>
      <c r="F101" s="464"/>
      <c r="G101" s="464"/>
      <c r="H101" s="464"/>
      <c r="I101" s="465"/>
      <c r="J101" s="464" t="s">
        <v>370</v>
      </c>
      <c r="K101" s="464"/>
      <c r="L101" s="464"/>
      <c r="M101" s="464"/>
      <c r="N101" s="468" t="str">
        <f ca="1">BP294</f>
        <v/>
      </c>
      <c r="O101" s="469"/>
      <c r="P101" s="469"/>
      <c r="Q101" s="469"/>
      <c r="R101" s="469"/>
      <c r="S101" s="469"/>
      <c r="T101" s="469"/>
      <c r="U101" s="469"/>
      <c r="V101" s="469"/>
      <c r="W101" s="469"/>
      <c r="X101" s="469"/>
      <c r="Y101" s="469"/>
      <c r="Z101" s="469"/>
      <c r="AA101" s="469"/>
      <c r="AB101" s="469"/>
      <c r="AC101" s="469"/>
      <c r="AD101" s="469"/>
      <c r="AE101" s="469"/>
      <c r="AF101" s="469"/>
      <c r="AG101" s="469"/>
      <c r="AH101" s="469"/>
      <c r="AI101" s="469"/>
      <c r="AJ101" s="469"/>
      <c r="AK101" s="469"/>
      <c r="AL101" s="469"/>
      <c r="AM101" s="469"/>
      <c r="AN101" s="469"/>
      <c r="AO101" s="469"/>
      <c r="AP101" s="469"/>
      <c r="AQ101" s="469"/>
      <c r="AR101" s="469"/>
      <c r="AS101" s="469"/>
      <c r="AT101" s="469"/>
      <c r="AU101" s="469"/>
      <c r="AV101" s="469"/>
      <c r="AW101" s="469"/>
      <c r="AX101" s="469"/>
      <c r="AY101" s="469"/>
      <c r="AZ101" s="469"/>
      <c r="BA101" s="469"/>
      <c r="BB101" s="469"/>
      <c r="BC101" s="469"/>
      <c r="BD101" s="469"/>
      <c r="BE101" s="469"/>
      <c r="BF101" s="469"/>
      <c r="BG101" s="470"/>
      <c r="BK101" s="69">
        <v>100</v>
      </c>
      <c r="BL101" s="645"/>
      <c r="BM101" s="538"/>
      <c r="BN101" s="364" t="s">
        <v>115</v>
      </c>
      <c r="BO101" s="359"/>
      <c r="BP101" s="45" t="str">
        <f t="shared" ca="1" si="1"/>
        <v/>
      </c>
    </row>
    <row r="102" spans="1:71" ht="13.35" customHeight="1" x14ac:dyDescent="0.15">
      <c r="A102" s="433"/>
      <c r="B102" s="487"/>
      <c r="C102" s="460" t="s">
        <v>408</v>
      </c>
      <c r="D102" s="461"/>
      <c r="E102" s="461"/>
      <c r="F102" s="461"/>
      <c r="G102" s="461"/>
      <c r="H102" s="461"/>
      <c r="I102" s="462"/>
      <c r="J102" s="453" t="str">
        <f ca="1">IF(BP295&lt;&gt;"", "■", "□")</f>
        <v>□</v>
      </c>
      <c r="K102" s="454"/>
      <c r="L102" s="451" t="s">
        <v>139</v>
      </c>
      <c r="M102" s="451"/>
      <c r="N102" s="451"/>
      <c r="O102" s="451"/>
      <c r="P102" s="451"/>
      <c r="Q102" s="451"/>
      <c r="R102" s="451"/>
      <c r="S102" s="453" t="str">
        <f ca="1">IF(OR(BP296&lt;&gt;"", BP297&lt;&gt;"", BP298&lt;&gt;""), "■", "□")</f>
        <v>□</v>
      </c>
      <c r="T102" s="454"/>
      <c r="U102" s="451" t="s">
        <v>160</v>
      </c>
      <c r="V102" s="451"/>
      <c r="W102" s="451"/>
      <c r="X102" s="451"/>
      <c r="Y102" s="451"/>
      <c r="Z102" s="60" t="s">
        <v>348</v>
      </c>
      <c r="AA102" s="453" t="str">
        <f ca="1">IF(BP297&lt;&gt;"", "■", "□")</f>
        <v>□</v>
      </c>
      <c r="AB102" s="454"/>
      <c r="AC102" s="477" t="s">
        <v>172</v>
      </c>
      <c r="AD102" s="477"/>
      <c r="AE102" s="477"/>
      <c r="AF102" s="477"/>
      <c r="AG102" s="477"/>
      <c r="AH102" s="477"/>
      <c r="AI102" s="477"/>
      <c r="AJ102" s="477"/>
      <c r="AK102" s="477"/>
      <c r="AL102" s="477"/>
      <c r="AM102" s="477"/>
      <c r="AN102" s="477"/>
      <c r="AO102" s="453" t="str">
        <f ca="1">IF(BP298&lt;&gt;"", "■", "□")</f>
        <v>□</v>
      </c>
      <c r="AP102" s="454"/>
      <c r="AQ102" s="64" t="s">
        <v>173</v>
      </c>
      <c r="AR102" s="64"/>
      <c r="AS102" s="64"/>
      <c r="AT102" s="60"/>
      <c r="AU102" s="63"/>
      <c r="AV102" s="64"/>
      <c r="AW102" s="64"/>
      <c r="AX102" s="64"/>
      <c r="AY102" s="63"/>
      <c r="AZ102" s="63"/>
      <c r="BA102" s="60"/>
      <c r="BB102" s="60"/>
      <c r="BC102" s="60" t="s">
        <v>350</v>
      </c>
      <c r="BD102" s="495"/>
      <c r="BE102" s="495"/>
      <c r="BF102" s="495"/>
      <c r="BG102" s="496"/>
      <c r="BK102" s="69">
        <v>101</v>
      </c>
      <c r="BL102" s="645"/>
      <c r="BM102" s="538"/>
      <c r="BN102" s="364" t="s">
        <v>62</v>
      </c>
      <c r="BO102" s="359"/>
      <c r="BP102" s="45" t="str">
        <f t="shared" ca="1" si="1"/>
        <v/>
      </c>
    </row>
    <row r="103" spans="1:71" ht="13.35" customHeight="1" x14ac:dyDescent="0.15">
      <c r="A103" s="433"/>
      <c r="B103" s="487"/>
      <c r="C103" s="463"/>
      <c r="D103" s="464"/>
      <c r="E103" s="464"/>
      <c r="F103" s="464"/>
      <c r="G103" s="464"/>
      <c r="H103" s="464"/>
      <c r="I103" s="465"/>
      <c r="J103" s="484" t="s">
        <v>370</v>
      </c>
      <c r="K103" s="484"/>
      <c r="L103" s="484"/>
      <c r="M103" s="485"/>
      <c r="N103" s="535" t="str">
        <f ca="1">BP299</f>
        <v/>
      </c>
      <c r="O103" s="535"/>
      <c r="P103" s="535"/>
      <c r="Q103" s="535"/>
      <c r="R103" s="535"/>
      <c r="S103" s="535"/>
      <c r="T103" s="535"/>
      <c r="U103" s="535"/>
      <c r="V103" s="535"/>
      <c r="W103" s="535"/>
      <c r="X103" s="535"/>
      <c r="Y103" s="535"/>
      <c r="Z103" s="535"/>
      <c r="AA103" s="535"/>
      <c r="AB103" s="535"/>
      <c r="AC103" s="535"/>
      <c r="AD103" s="535"/>
      <c r="AE103" s="535"/>
      <c r="AF103" s="535"/>
      <c r="AG103" s="535"/>
      <c r="AH103" s="535"/>
      <c r="AI103" s="535"/>
      <c r="AJ103" s="535"/>
      <c r="AK103" s="535"/>
      <c r="AL103" s="535"/>
      <c r="AM103" s="535"/>
      <c r="AN103" s="535"/>
      <c r="AO103" s="535"/>
      <c r="AP103" s="535"/>
      <c r="AQ103" s="535"/>
      <c r="AR103" s="535"/>
      <c r="AS103" s="535"/>
      <c r="AT103" s="535"/>
      <c r="AU103" s="535"/>
      <c r="AV103" s="535"/>
      <c r="AW103" s="535"/>
      <c r="AX103" s="535"/>
      <c r="AY103" s="535"/>
      <c r="AZ103" s="535"/>
      <c r="BA103" s="535"/>
      <c r="BB103" s="535"/>
      <c r="BC103" s="535"/>
      <c r="BD103" s="535"/>
      <c r="BE103" s="535"/>
      <c r="BF103" s="535"/>
      <c r="BG103" s="536"/>
      <c r="BK103" s="69">
        <v>102</v>
      </c>
      <c r="BL103" s="645"/>
      <c r="BM103" s="538"/>
      <c r="BN103" s="364" t="s">
        <v>297</v>
      </c>
      <c r="BO103" s="359"/>
      <c r="BP103" s="45" t="str">
        <f t="shared" ca="1" si="1"/>
        <v/>
      </c>
    </row>
    <row r="104" spans="1:71" ht="13.35" customHeight="1" x14ac:dyDescent="0.15">
      <c r="A104" s="433"/>
      <c r="B104" s="487"/>
      <c r="C104" s="460" t="s">
        <v>174</v>
      </c>
      <c r="D104" s="461"/>
      <c r="E104" s="461"/>
      <c r="F104" s="461"/>
      <c r="G104" s="461"/>
      <c r="H104" s="461"/>
      <c r="I104" s="462"/>
      <c r="J104" s="453" t="str">
        <f ca="1">IF(BP300&lt;&gt;"", "■", "□")</f>
        <v>□</v>
      </c>
      <c r="K104" s="454"/>
      <c r="L104" s="451" t="s">
        <v>139</v>
      </c>
      <c r="M104" s="451"/>
      <c r="N104" s="451"/>
      <c r="O104" s="451"/>
      <c r="P104" s="451"/>
      <c r="Q104" s="451"/>
      <c r="R104" s="451"/>
      <c r="S104" s="453" t="str">
        <f ca="1">IF(OR(BP301&lt;&gt;"",BP302&lt;&gt;"", BP303&lt;&gt;"",BP304&lt;&gt;"", BP305&lt;&gt;"", BP306&lt;&gt;""), "■", "□")</f>
        <v>□</v>
      </c>
      <c r="T104" s="454"/>
      <c r="U104" s="451" t="s">
        <v>160</v>
      </c>
      <c r="V104" s="451"/>
      <c r="W104" s="451"/>
      <c r="X104" s="451"/>
      <c r="Y104" s="451"/>
      <c r="Z104" s="60" t="s">
        <v>348</v>
      </c>
      <c r="AA104" s="453" t="str">
        <f ca="1">IF(BP302&lt;&gt;"", "■", "□")</f>
        <v>□</v>
      </c>
      <c r="AB104" s="454"/>
      <c r="AC104" s="477" t="s">
        <v>175</v>
      </c>
      <c r="AD104" s="477"/>
      <c r="AE104" s="477"/>
      <c r="AF104" s="477"/>
      <c r="AG104" s="453" t="str">
        <f ca="1">IF(BP303&lt;&gt;"", "■", "□")</f>
        <v>□</v>
      </c>
      <c r="AH104" s="454"/>
      <c r="AI104" s="477" t="s">
        <v>176</v>
      </c>
      <c r="AJ104" s="477"/>
      <c r="AK104" s="477"/>
      <c r="AL104" s="477"/>
      <c r="AM104" s="453" t="str">
        <f ca="1">IF(BP304&lt;&gt;"", "■", "□")</f>
        <v>□</v>
      </c>
      <c r="AN104" s="454"/>
      <c r="AO104" s="477" t="s">
        <v>177</v>
      </c>
      <c r="AP104" s="477"/>
      <c r="AQ104" s="477"/>
      <c r="AR104" s="477"/>
      <c r="AS104" s="453" t="str">
        <f ca="1">IF(BP305&lt;&gt;"", "■", "□")</f>
        <v>□</v>
      </c>
      <c r="AT104" s="454"/>
      <c r="AU104" s="477" t="s">
        <v>178</v>
      </c>
      <c r="AV104" s="477"/>
      <c r="AW104" s="477"/>
      <c r="AX104" s="477"/>
      <c r="AY104" s="453" t="str">
        <f ca="1">IF(BP306&lt;&gt;"", "■", "□")</f>
        <v>□</v>
      </c>
      <c r="AZ104" s="454"/>
      <c r="BA104" s="477" t="s">
        <v>179</v>
      </c>
      <c r="BB104" s="477"/>
      <c r="BC104" s="477"/>
      <c r="BD104" s="477"/>
      <c r="BE104" s="60" t="s">
        <v>350</v>
      </c>
      <c r="BF104" s="495"/>
      <c r="BG104" s="496"/>
      <c r="BK104" s="69">
        <v>103</v>
      </c>
      <c r="BL104" s="645"/>
      <c r="BM104" s="539"/>
      <c r="BN104" s="365" t="s">
        <v>63</v>
      </c>
      <c r="BO104" s="347"/>
      <c r="BP104" s="45" t="str">
        <f t="shared" ca="1" si="1"/>
        <v/>
      </c>
    </row>
    <row r="105" spans="1:71" ht="13.35" customHeight="1" x14ac:dyDescent="0.15">
      <c r="A105" s="433"/>
      <c r="B105" s="487"/>
      <c r="C105" s="463"/>
      <c r="D105" s="464"/>
      <c r="E105" s="464"/>
      <c r="F105" s="464"/>
      <c r="G105" s="464"/>
      <c r="H105" s="464"/>
      <c r="I105" s="465"/>
      <c r="J105" s="484" t="s">
        <v>370</v>
      </c>
      <c r="K105" s="484"/>
      <c r="L105" s="484"/>
      <c r="M105" s="485"/>
      <c r="N105" s="535" t="str">
        <f ca="1">BP307</f>
        <v/>
      </c>
      <c r="O105" s="535"/>
      <c r="P105" s="535"/>
      <c r="Q105" s="535"/>
      <c r="R105" s="535"/>
      <c r="S105" s="535"/>
      <c r="T105" s="535"/>
      <c r="U105" s="535"/>
      <c r="V105" s="535"/>
      <c r="W105" s="535"/>
      <c r="X105" s="535"/>
      <c r="Y105" s="535"/>
      <c r="Z105" s="535"/>
      <c r="AA105" s="535"/>
      <c r="AB105" s="535"/>
      <c r="AC105" s="535"/>
      <c r="AD105" s="535"/>
      <c r="AE105" s="535"/>
      <c r="AF105" s="535"/>
      <c r="AG105" s="535"/>
      <c r="AH105" s="535"/>
      <c r="AI105" s="535"/>
      <c r="AJ105" s="535"/>
      <c r="AK105" s="535"/>
      <c r="AL105" s="535"/>
      <c r="AM105" s="535"/>
      <c r="AN105" s="535"/>
      <c r="AO105" s="535"/>
      <c r="AP105" s="535"/>
      <c r="AQ105" s="535"/>
      <c r="AR105" s="535"/>
      <c r="AS105" s="535"/>
      <c r="AT105" s="535"/>
      <c r="AU105" s="535"/>
      <c r="AV105" s="535"/>
      <c r="AW105" s="535"/>
      <c r="AX105" s="535"/>
      <c r="AY105" s="535"/>
      <c r="AZ105" s="535"/>
      <c r="BA105" s="535"/>
      <c r="BB105" s="535"/>
      <c r="BC105" s="535"/>
      <c r="BD105" s="535"/>
      <c r="BE105" s="535"/>
      <c r="BF105" s="535"/>
      <c r="BG105" s="536"/>
      <c r="BK105" s="69">
        <v>104</v>
      </c>
      <c r="BL105" s="645"/>
      <c r="BM105" s="402" t="s">
        <v>117</v>
      </c>
      <c r="BN105" s="376" t="s">
        <v>303</v>
      </c>
      <c r="BO105" s="363"/>
      <c r="BP105" s="45" t="str">
        <f t="shared" ca="1" si="1"/>
        <v/>
      </c>
    </row>
    <row r="106" spans="1:71" ht="13.35" customHeight="1" x14ac:dyDescent="0.15">
      <c r="A106" s="433"/>
      <c r="B106" s="487"/>
      <c r="C106" s="460" t="s">
        <v>180</v>
      </c>
      <c r="D106" s="461"/>
      <c r="E106" s="461"/>
      <c r="F106" s="461"/>
      <c r="G106" s="461"/>
      <c r="H106" s="461"/>
      <c r="I106" s="462"/>
      <c r="J106" s="453" t="str">
        <f ca="1">IF(BP308&lt;&gt;"", "■", "□")</f>
        <v>□</v>
      </c>
      <c r="K106" s="454"/>
      <c r="L106" s="451" t="s">
        <v>139</v>
      </c>
      <c r="M106" s="451"/>
      <c r="N106" s="451"/>
      <c r="O106" s="451"/>
      <c r="P106" s="451"/>
      <c r="Q106" s="451"/>
      <c r="R106" s="451"/>
      <c r="S106" s="453" t="str">
        <f ca="1">IF(OR(BP309&lt;&gt;"",BP310&lt;&gt;"",BP311&lt;&gt;"",BP312&lt;&gt;""), "■", "□")</f>
        <v>□</v>
      </c>
      <c r="T106" s="454"/>
      <c r="U106" s="451" t="s">
        <v>160</v>
      </c>
      <c r="V106" s="451"/>
      <c r="W106" s="451"/>
      <c r="X106" s="451"/>
      <c r="Y106" s="451"/>
      <c r="Z106" s="60" t="s">
        <v>348</v>
      </c>
      <c r="AA106" s="453" t="str">
        <f ca="1">IF(BP310&lt;&gt;"", "■", "□")</f>
        <v>□</v>
      </c>
      <c r="AB106" s="454"/>
      <c r="AC106" s="477" t="s">
        <v>181</v>
      </c>
      <c r="AD106" s="477"/>
      <c r="AE106" s="477"/>
      <c r="AF106" s="477"/>
      <c r="AG106" s="453" t="str">
        <f ca="1">IF(BP311&lt;&gt;"", "■", "□")</f>
        <v>□</v>
      </c>
      <c r="AH106" s="454"/>
      <c r="AI106" s="477" t="s">
        <v>182</v>
      </c>
      <c r="AJ106" s="477"/>
      <c r="AK106" s="477"/>
      <c r="AL106" s="477"/>
      <c r="AM106" s="453" t="str">
        <f ca="1">IF(BP312&lt;&gt;"", "■", "□")</f>
        <v>□</v>
      </c>
      <c r="AN106" s="454"/>
      <c r="AO106" s="477" t="s">
        <v>409</v>
      </c>
      <c r="AP106" s="477"/>
      <c r="AQ106" s="477"/>
      <c r="AR106" s="477"/>
      <c r="AS106" s="477"/>
      <c r="AT106" s="477"/>
      <c r="AU106" s="60" t="s">
        <v>350</v>
      </c>
      <c r="AV106" s="467"/>
      <c r="AW106" s="467"/>
      <c r="AX106" s="467"/>
      <c r="AY106" s="467"/>
      <c r="AZ106" s="467"/>
      <c r="BA106" s="467"/>
      <c r="BB106" s="467"/>
      <c r="BC106" s="467"/>
      <c r="BD106" s="467"/>
      <c r="BE106" s="467"/>
      <c r="BF106" s="467"/>
      <c r="BG106" s="471"/>
      <c r="BK106" s="69">
        <v>105</v>
      </c>
      <c r="BL106" s="645"/>
      <c r="BM106" s="397"/>
      <c r="BN106" s="364" t="s">
        <v>304</v>
      </c>
      <c r="BO106" s="401"/>
      <c r="BP106" s="45" t="str">
        <f t="shared" ca="1" si="1"/>
        <v/>
      </c>
    </row>
    <row r="107" spans="1:71" ht="13.35" customHeight="1" x14ac:dyDescent="0.15">
      <c r="A107" s="433"/>
      <c r="B107" s="487"/>
      <c r="C107" s="463"/>
      <c r="D107" s="464"/>
      <c r="E107" s="464"/>
      <c r="F107" s="464"/>
      <c r="G107" s="464"/>
      <c r="H107" s="464"/>
      <c r="I107" s="465"/>
      <c r="J107" s="464" t="s">
        <v>370</v>
      </c>
      <c r="K107" s="464"/>
      <c r="L107" s="464"/>
      <c r="M107" s="464"/>
      <c r="N107" s="468" t="str">
        <f ca="1">BP313</f>
        <v/>
      </c>
      <c r="O107" s="469"/>
      <c r="P107" s="469"/>
      <c r="Q107" s="469"/>
      <c r="R107" s="469"/>
      <c r="S107" s="469"/>
      <c r="T107" s="469"/>
      <c r="U107" s="469"/>
      <c r="V107" s="469"/>
      <c r="W107" s="469"/>
      <c r="X107" s="469"/>
      <c r="Y107" s="469"/>
      <c r="Z107" s="469"/>
      <c r="AA107" s="469"/>
      <c r="AB107" s="469"/>
      <c r="AC107" s="469"/>
      <c r="AD107" s="469"/>
      <c r="AE107" s="469"/>
      <c r="AF107" s="469"/>
      <c r="AG107" s="469"/>
      <c r="AH107" s="469"/>
      <c r="AI107" s="469"/>
      <c r="AJ107" s="469"/>
      <c r="AK107" s="469"/>
      <c r="AL107" s="469"/>
      <c r="AM107" s="469"/>
      <c r="AN107" s="469"/>
      <c r="AO107" s="469"/>
      <c r="AP107" s="469"/>
      <c r="AQ107" s="469"/>
      <c r="AR107" s="469"/>
      <c r="AS107" s="469"/>
      <c r="AT107" s="469"/>
      <c r="AU107" s="469"/>
      <c r="AV107" s="469"/>
      <c r="AW107" s="469"/>
      <c r="AX107" s="469"/>
      <c r="AY107" s="469"/>
      <c r="AZ107" s="469"/>
      <c r="BA107" s="469"/>
      <c r="BB107" s="469"/>
      <c r="BC107" s="469"/>
      <c r="BD107" s="469"/>
      <c r="BE107" s="469"/>
      <c r="BF107" s="469"/>
      <c r="BG107" s="470"/>
      <c r="BK107" s="69">
        <v>106</v>
      </c>
      <c r="BL107" s="645"/>
      <c r="BM107" s="397"/>
      <c r="BN107" s="364" t="s">
        <v>26</v>
      </c>
      <c r="BO107" s="401"/>
      <c r="BP107" s="45" t="str">
        <f t="shared" ca="1" si="1"/>
        <v/>
      </c>
    </row>
    <row r="108" spans="1:71" ht="13.35" customHeight="1" x14ac:dyDescent="0.15">
      <c r="A108" s="433"/>
      <c r="B108" s="487"/>
      <c r="C108" s="516" t="s">
        <v>410</v>
      </c>
      <c r="D108" s="517"/>
      <c r="E108" s="517"/>
      <c r="F108" s="517"/>
      <c r="G108" s="517"/>
      <c r="H108" s="517"/>
      <c r="I108" s="518"/>
      <c r="J108" s="453" t="str">
        <f ca="1">IF(BP314&lt;&gt;"", "■", "□")</f>
        <v>□</v>
      </c>
      <c r="K108" s="454"/>
      <c r="L108" s="451" t="s">
        <v>185</v>
      </c>
      <c r="M108" s="451"/>
      <c r="N108" s="451"/>
      <c r="O108" s="451"/>
      <c r="P108" s="451"/>
      <c r="Q108" s="451"/>
      <c r="R108" s="451"/>
      <c r="S108" s="453" t="str">
        <f ca="1">IF(OR(BP315&lt;&gt;"", BP316&lt;&gt;""), "■", "□")</f>
        <v>□</v>
      </c>
      <c r="T108" s="454"/>
      <c r="U108" s="451" t="s">
        <v>186</v>
      </c>
      <c r="V108" s="451"/>
      <c r="W108" s="451"/>
      <c r="X108" s="451"/>
      <c r="Y108" s="451"/>
      <c r="Z108" s="60" t="s">
        <v>348</v>
      </c>
      <c r="AA108" s="453" t="str">
        <f ca="1">IF(BP316&lt;&gt;"", "■", "□")</f>
        <v>□</v>
      </c>
      <c r="AB108" s="454"/>
      <c r="AC108" s="537" t="str">
        <f ca="1">BP316</f>
        <v/>
      </c>
      <c r="AD108" s="537"/>
      <c r="AE108" s="537"/>
      <c r="AF108" s="537"/>
      <c r="AG108" s="495" t="s">
        <v>411</v>
      </c>
      <c r="AH108" s="495"/>
      <c r="AI108" s="495"/>
      <c r="AJ108" s="60" t="s">
        <v>350</v>
      </c>
      <c r="AK108" s="467"/>
      <c r="AL108" s="467"/>
      <c r="AM108" s="467"/>
      <c r="AN108" s="467"/>
      <c r="AO108" s="467"/>
      <c r="AP108" s="467"/>
      <c r="AQ108" s="467"/>
      <c r="AR108" s="467"/>
      <c r="AS108" s="467"/>
      <c r="AT108" s="467"/>
      <c r="AU108" s="467"/>
      <c r="AV108" s="467"/>
      <c r="AW108" s="467"/>
      <c r="AX108" s="467"/>
      <c r="AY108" s="467"/>
      <c r="AZ108" s="467"/>
      <c r="BA108" s="467"/>
      <c r="BB108" s="467"/>
      <c r="BC108" s="467"/>
      <c r="BD108" s="467"/>
      <c r="BE108" s="467"/>
      <c r="BF108" s="467"/>
      <c r="BG108" s="471"/>
      <c r="BK108" s="69">
        <v>107</v>
      </c>
      <c r="BL108" s="645"/>
      <c r="BM108" s="397"/>
      <c r="BN108" s="364" t="s">
        <v>308</v>
      </c>
      <c r="BO108" s="359"/>
      <c r="BP108" s="45" t="str">
        <f t="shared" ca="1" si="1"/>
        <v/>
      </c>
    </row>
    <row r="109" spans="1:71" ht="13.35" customHeight="1" x14ac:dyDescent="0.15">
      <c r="A109" s="433"/>
      <c r="B109" s="487"/>
      <c r="C109" s="516"/>
      <c r="D109" s="517"/>
      <c r="E109" s="517"/>
      <c r="F109" s="517"/>
      <c r="G109" s="517"/>
      <c r="H109" s="517"/>
      <c r="I109" s="518"/>
      <c r="J109" s="464" t="s">
        <v>370</v>
      </c>
      <c r="K109" s="464"/>
      <c r="L109" s="464"/>
      <c r="M109" s="464"/>
      <c r="N109" s="468" t="str">
        <f ca="1">BP317</f>
        <v/>
      </c>
      <c r="O109" s="469"/>
      <c r="P109" s="469"/>
      <c r="Q109" s="469"/>
      <c r="R109" s="469"/>
      <c r="S109" s="469"/>
      <c r="T109" s="469"/>
      <c r="U109" s="469"/>
      <c r="V109" s="469"/>
      <c r="W109" s="469"/>
      <c r="X109" s="469"/>
      <c r="Y109" s="469"/>
      <c r="Z109" s="469"/>
      <c r="AA109" s="469"/>
      <c r="AB109" s="469"/>
      <c r="AC109" s="469"/>
      <c r="AD109" s="469"/>
      <c r="AE109" s="469"/>
      <c r="AF109" s="469"/>
      <c r="AG109" s="469"/>
      <c r="AH109" s="469"/>
      <c r="AI109" s="469"/>
      <c r="AJ109" s="469"/>
      <c r="AK109" s="469"/>
      <c r="AL109" s="469"/>
      <c r="AM109" s="469"/>
      <c r="AN109" s="469"/>
      <c r="AO109" s="469"/>
      <c r="AP109" s="469"/>
      <c r="AQ109" s="469"/>
      <c r="AR109" s="469"/>
      <c r="AS109" s="469"/>
      <c r="AT109" s="469"/>
      <c r="AU109" s="469"/>
      <c r="AV109" s="469"/>
      <c r="AW109" s="469"/>
      <c r="AX109" s="469"/>
      <c r="AY109" s="469"/>
      <c r="AZ109" s="469"/>
      <c r="BA109" s="469"/>
      <c r="BB109" s="469"/>
      <c r="BC109" s="469"/>
      <c r="BD109" s="469"/>
      <c r="BE109" s="469"/>
      <c r="BF109" s="469"/>
      <c r="BG109" s="470"/>
      <c r="BK109" s="69">
        <v>108</v>
      </c>
      <c r="BL109" s="645"/>
      <c r="BM109" s="397"/>
      <c r="BN109" s="364" t="s">
        <v>28</v>
      </c>
      <c r="BO109" s="144" t="s">
        <v>29</v>
      </c>
      <c r="BP109" s="45" t="str">
        <f t="shared" ca="1" si="1"/>
        <v/>
      </c>
    </row>
    <row r="110" spans="1:71" ht="13.35" customHeight="1" x14ac:dyDescent="0.15">
      <c r="A110" s="433"/>
      <c r="B110" s="487"/>
      <c r="C110" s="516" t="s">
        <v>412</v>
      </c>
      <c r="D110" s="517"/>
      <c r="E110" s="517"/>
      <c r="F110" s="517"/>
      <c r="G110" s="517"/>
      <c r="H110" s="517"/>
      <c r="I110" s="518"/>
      <c r="J110" s="453" t="str">
        <f ca="1">IF(BP318&lt;&gt;"", "■", "□")</f>
        <v>□</v>
      </c>
      <c r="K110" s="454"/>
      <c r="L110" s="451" t="s">
        <v>185</v>
      </c>
      <c r="M110" s="451"/>
      <c r="N110" s="451"/>
      <c r="O110" s="451"/>
      <c r="P110" s="451"/>
      <c r="Q110" s="451"/>
      <c r="R110" s="451"/>
      <c r="S110" s="453" t="str">
        <f ca="1">IF(OR(BP319&lt;&gt;"", BP320&lt;&gt;""), "■", "□")</f>
        <v>□</v>
      </c>
      <c r="T110" s="454"/>
      <c r="U110" s="451" t="s">
        <v>186</v>
      </c>
      <c r="V110" s="451"/>
      <c r="W110" s="451"/>
      <c r="X110" s="451"/>
      <c r="Y110" s="451"/>
      <c r="Z110" s="60" t="s">
        <v>348</v>
      </c>
      <c r="AA110" s="453" t="str">
        <f ca="1">IF(BP320&lt;&gt;"", "■", "□")</f>
        <v>□</v>
      </c>
      <c r="AB110" s="454"/>
      <c r="AC110" s="532" t="s">
        <v>413</v>
      </c>
      <c r="AD110" s="532"/>
      <c r="AE110" s="532"/>
      <c r="AF110" s="532"/>
      <c r="AG110" s="532"/>
      <c r="AH110" s="532"/>
      <c r="AI110" s="532"/>
      <c r="AJ110" s="60" t="s">
        <v>350</v>
      </c>
      <c r="AK110" s="467"/>
      <c r="AL110" s="467"/>
      <c r="AM110" s="467"/>
      <c r="AN110" s="467"/>
      <c r="AO110" s="467"/>
      <c r="AP110" s="467"/>
      <c r="AQ110" s="467"/>
      <c r="AR110" s="467"/>
      <c r="AS110" s="467"/>
      <c r="AT110" s="467"/>
      <c r="AU110" s="467"/>
      <c r="AV110" s="467"/>
      <c r="AW110" s="467"/>
      <c r="AX110" s="467"/>
      <c r="AY110" s="467"/>
      <c r="AZ110" s="467"/>
      <c r="BA110" s="467"/>
      <c r="BB110" s="467"/>
      <c r="BC110" s="467"/>
      <c r="BD110" s="467"/>
      <c r="BE110" s="467"/>
      <c r="BF110" s="467"/>
      <c r="BG110" s="471"/>
      <c r="BK110" s="69">
        <v>109</v>
      </c>
      <c r="BL110" s="645"/>
      <c r="BM110" s="397"/>
      <c r="BN110" s="364"/>
      <c r="BO110" s="144" t="s">
        <v>32</v>
      </c>
      <c r="BP110" s="45" t="str">
        <f t="shared" ca="1" si="1"/>
        <v/>
      </c>
    </row>
    <row r="111" spans="1:71" ht="13.35" customHeight="1" x14ac:dyDescent="0.15">
      <c r="A111" s="433"/>
      <c r="B111" s="487"/>
      <c r="C111" s="516"/>
      <c r="D111" s="517"/>
      <c r="E111" s="517"/>
      <c r="F111" s="517"/>
      <c r="G111" s="517"/>
      <c r="H111" s="517"/>
      <c r="I111" s="518"/>
      <c r="J111" s="464" t="s">
        <v>370</v>
      </c>
      <c r="K111" s="464"/>
      <c r="L111" s="464"/>
      <c r="M111" s="464"/>
      <c r="N111" s="468" t="str">
        <f ca="1">BP321</f>
        <v/>
      </c>
      <c r="O111" s="469"/>
      <c r="P111" s="469"/>
      <c r="Q111" s="469"/>
      <c r="R111" s="469"/>
      <c r="S111" s="469"/>
      <c r="T111" s="469"/>
      <c r="U111" s="469"/>
      <c r="V111" s="469"/>
      <c r="W111" s="469"/>
      <c r="X111" s="469"/>
      <c r="Y111" s="469"/>
      <c r="Z111" s="469"/>
      <c r="AA111" s="469"/>
      <c r="AB111" s="469"/>
      <c r="AC111" s="469"/>
      <c r="AD111" s="469"/>
      <c r="AE111" s="469"/>
      <c r="AF111" s="469"/>
      <c r="AG111" s="469"/>
      <c r="AH111" s="469"/>
      <c r="AI111" s="469"/>
      <c r="AJ111" s="469"/>
      <c r="AK111" s="469"/>
      <c r="AL111" s="469"/>
      <c r="AM111" s="469"/>
      <c r="AN111" s="469"/>
      <c r="AO111" s="469"/>
      <c r="AP111" s="469"/>
      <c r="AQ111" s="469"/>
      <c r="AR111" s="469"/>
      <c r="AS111" s="469"/>
      <c r="AT111" s="469"/>
      <c r="AU111" s="469"/>
      <c r="AV111" s="469"/>
      <c r="AW111" s="469"/>
      <c r="AX111" s="469"/>
      <c r="AY111" s="469"/>
      <c r="AZ111" s="469"/>
      <c r="BA111" s="469"/>
      <c r="BB111" s="469"/>
      <c r="BC111" s="469"/>
      <c r="BD111" s="469"/>
      <c r="BE111" s="469"/>
      <c r="BF111" s="469"/>
      <c r="BG111" s="470"/>
      <c r="BK111" s="69">
        <v>110</v>
      </c>
      <c r="BL111" s="645"/>
      <c r="BM111" s="397"/>
      <c r="BN111" s="713" t="s">
        <v>33</v>
      </c>
      <c r="BO111" s="77" t="s">
        <v>34</v>
      </c>
      <c r="BP111" s="45" t="str">
        <f t="shared" ca="1" si="1"/>
        <v/>
      </c>
    </row>
    <row r="112" spans="1:71" ht="13.35" customHeight="1" x14ac:dyDescent="0.15">
      <c r="A112" s="433"/>
      <c r="B112" s="487"/>
      <c r="C112" s="516" t="s">
        <v>414</v>
      </c>
      <c r="D112" s="517"/>
      <c r="E112" s="517"/>
      <c r="F112" s="517"/>
      <c r="G112" s="517"/>
      <c r="H112" s="517"/>
      <c r="I112" s="518"/>
      <c r="J112" s="453" t="str">
        <f ca="1">IF(BP322&lt;&gt;"", "■", "□")</f>
        <v>□</v>
      </c>
      <c r="K112" s="454"/>
      <c r="L112" s="451" t="s">
        <v>139</v>
      </c>
      <c r="M112" s="451"/>
      <c r="N112" s="451"/>
      <c r="O112" s="451"/>
      <c r="P112" s="451"/>
      <c r="Q112" s="451"/>
      <c r="R112" s="451"/>
      <c r="S112" s="453" t="str">
        <f ca="1">IF(BP323&lt;&gt;"", "■", "□")</f>
        <v>□</v>
      </c>
      <c r="T112" s="454"/>
      <c r="U112" s="451" t="s">
        <v>160</v>
      </c>
      <c r="V112" s="451"/>
      <c r="W112" s="451"/>
      <c r="X112" s="451"/>
      <c r="Y112" s="451"/>
      <c r="Z112" s="467"/>
      <c r="AA112" s="467"/>
      <c r="AB112" s="467"/>
      <c r="AC112" s="467"/>
      <c r="AD112" s="467"/>
      <c r="AE112" s="467"/>
      <c r="AF112" s="467"/>
      <c r="AG112" s="467"/>
      <c r="AH112" s="467"/>
      <c r="AI112" s="467"/>
      <c r="AJ112" s="467"/>
      <c r="AK112" s="467"/>
      <c r="AL112" s="467"/>
      <c r="AM112" s="467"/>
      <c r="AN112" s="467"/>
      <c r="AO112" s="467"/>
      <c r="AP112" s="467"/>
      <c r="AQ112" s="467"/>
      <c r="AR112" s="467"/>
      <c r="AS112" s="467"/>
      <c r="AT112" s="467"/>
      <c r="AU112" s="467"/>
      <c r="AV112" s="467"/>
      <c r="AW112" s="467"/>
      <c r="AX112" s="467"/>
      <c r="AY112" s="467"/>
      <c r="AZ112" s="467"/>
      <c r="BA112" s="467"/>
      <c r="BB112" s="467"/>
      <c r="BC112" s="467"/>
      <c r="BD112" s="467"/>
      <c r="BE112" s="467"/>
      <c r="BF112" s="467"/>
      <c r="BG112" s="471"/>
      <c r="BK112" s="69">
        <v>111</v>
      </c>
      <c r="BL112" s="645"/>
      <c r="BM112" s="397"/>
      <c r="BN112" s="714"/>
      <c r="BO112" s="77" t="s">
        <v>36</v>
      </c>
      <c r="BP112" s="45" t="str">
        <f t="shared" ca="1" si="1"/>
        <v/>
      </c>
    </row>
    <row r="113" spans="1:68" ht="13.35" customHeight="1" x14ac:dyDescent="0.15">
      <c r="A113" s="433"/>
      <c r="B113" s="487"/>
      <c r="C113" s="516"/>
      <c r="D113" s="517"/>
      <c r="E113" s="517"/>
      <c r="F113" s="517"/>
      <c r="G113" s="517"/>
      <c r="H113" s="517"/>
      <c r="I113" s="518"/>
      <c r="J113" s="464" t="s">
        <v>370</v>
      </c>
      <c r="K113" s="464"/>
      <c r="L113" s="464"/>
      <c r="M113" s="464"/>
      <c r="N113" s="468" t="str">
        <f ca="1">BP324</f>
        <v/>
      </c>
      <c r="O113" s="469"/>
      <c r="P113" s="469"/>
      <c r="Q113" s="469"/>
      <c r="R113" s="469"/>
      <c r="S113" s="469"/>
      <c r="T113" s="469"/>
      <c r="U113" s="469"/>
      <c r="V113" s="469"/>
      <c r="W113" s="469"/>
      <c r="X113" s="469"/>
      <c r="Y113" s="469"/>
      <c r="Z113" s="469"/>
      <c r="AA113" s="469"/>
      <c r="AB113" s="469"/>
      <c r="AC113" s="469"/>
      <c r="AD113" s="469"/>
      <c r="AE113" s="469"/>
      <c r="AF113" s="469"/>
      <c r="AG113" s="469"/>
      <c r="AH113" s="469"/>
      <c r="AI113" s="469"/>
      <c r="AJ113" s="469"/>
      <c r="AK113" s="469"/>
      <c r="AL113" s="469"/>
      <c r="AM113" s="469"/>
      <c r="AN113" s="469"/>
      <c r="AO113" s="469"/>
      <c r="AP113" s="469"/>
      <c r="AQ113" s="469"/>
      <c r="AR113" s="469"/>
      <c r="AS113" s="469"/>
      <c r="AT113" s="469"/>
      <c r="AU113" s="469"/>
      <c r="AV113" s="469"/>
      <c r="AW113" s="469"/>
      <c r="AX113" s="469"/>
      <c r="AY113" s="469"/>
      <c r="AZ113" s="469"/>
      <c r="BA113" s="469"/>
      <c r="BB113" s="469"/>
      <c r="BC113" s="469"/>
      <c r="BD113" s="469"/>
      <c r="BE113" s="469"/>
      <c r="BF113" s="469"/>
      <c r="BG113" s="470"/>
      <c r="BK113" s="69">
        <v>112</v>
      </c>
      <c r="BL113" s="645"/>
      <c r="BM113" s="397"/>
      <c r="BN113" s="714"/>
      <c r="BO113" s="77" t="s">
        <v>37</v>
      </c>
      <c r="BP113" s="45" t="str">
        <f t="shared" ca="1" si="1"/>
        <v/>
      </c>
    </row>
    <row r="114" spans="1:68" ht="13.35" customHeight="1" x14ac:dyDescent="0.15">
      <c r="A114" s="433"/>
      <c r="B114" s="487"/>
      <c r="C114" s="516" t="s">
        <v>415</v>
      </c>
      <c r="D114" s="517"/>
      <c r="E114" s="517"/>
      <c r="F114" s="517"/>
      <c r="G114" s="517"/>
      <c r="H114" s="517"/>
      <c r="I114" s="518"/>
      <c r="J114" s="453" t="str">
        <f ca="1">IF(BP325&lt;&gt;"", "■", "□")</f>
        <v>□</v>
      </c>
      <c r="K114" s="454"/>
      <c r="L114" s="451" t="s">
        <v>185</v>
      </c>
      <c r="M114" s="451"/>
      <c r="N114" s="451"/>
      <c r="O114" s="451"/>
      <c r="P114" s="451"/>
      <c r="Q114" s="451"/>
      <c r="R114" s="451"/>
      <c r="S114" s="453" t="str">
        <f ca="1">IF(BP326&lt;&gt;"", "■", "□")</f>
        <v>□</v>
      </c>
      <c r="T114" s="454"/>
      <c r="U114" s="451" t="s">
        <v>186</v>
      </c>
      <c r="V114" s="451"/>
      <c r="W114" s="451"/>
      <c r="X114" s="451"/>
      <c r="Y114" s="451"/>
      <c r="Z114" s="467"/>
      <c r="AA114" s="467"/>
      <c r="AB114" s="467"/>
      <c r="AC114" s="467"/>
      <c r="AD114" s="467"/>
      <c r="AE114" s="467"/>
      <c r="AF114" s="467"/>
      <c r="AG114" s="467"/>
      <c r="AH114" s="467"/>
      <c r="AI114" s="467"/>
      <c r="AJ114" s="467"/>
      <c r="AK114" s="467"/>
      <c r="AL114" s="467"/>
      <c r="AM114" s="467"/>
      <c r="AN114" s="467"/>
      <c r="AO114" s="467"/>
      <c r="AP114" s="467"/>
      <c r="AQ114" s="467"/>
      <c r="AR114" s="467"/>
      <c r="AS114" s="467"/>
      <c r="AT114" s="467"/>
      <c r="AU114" s="467"/>
      <c r="AV114" s="467"/>
      <c r="AW114" s="467"/>
      <c r="AX114" s="467"/>
      <c r="AY114" s="467"/>
      <c r="AZ114" s="467"/>
      <c r="BA114" s="467"/>
      <c r="BB114" s="467"/>
      <c r="BC114" s="467"/>
      <c r="BD114" s="467"/>
      <c r="BE114" s="467"/>
      <c r="BF114" s="467"/>
      <c r="BG114" s="471"/>
      <c r="BK114" s="69">
        <v>113</v>
      </c>
      <c r="BL114" s="645"/>
      <c r="BM114" s="397"/>
      <c r="BN114" s="714"/>
      <c r="BO114" s="77" t="s">
        <v>774</v>
      </c>
      <c r="BP114" s="45" t="str">
        <f t="shared" ca="1" si="1"/>
        <v/>
      </c>
    </row>
    <row r="115" spans="1:68" ht="13.35" customHeight="1" x14ac:dyDescent="0.15">
      <c r="A115" s="433"/>
      <c r="B115" s="487"/>
      <c r="C115" s="516"/>
      <c r="D115" s="517"/>
      <c r="E115" s="517"/>
      <c r="F115" s="517"/>
      <c r="G115" s="517"/>
      <c r="H115" s="517"/>
      <c r="I115" s="518"/>
      <c r="J115" s="464" t="s">
        <v>370</v>
      </c>
      <c r="K115" s="464"/>
      <c r="L115" s="464"/>
      <c r="M115" s="464"/>
      <c r="N115" s="468" t="str">
        <f ca="1">BP327</f>
        <v/>
      </c>
      <c r="O115" s="469"/>
      <c r="P115" s="469"/>
      <c r="Q115" s="469"/>
      <c r="R115" s="469"/>
      <c r="S115" s="469"/>
      <c r="T115" s="469"/>
      <c r="U115" s="469"/>
      <c r="V115" s="469"/>
      <c r="W115" s="469"/>
      <c r="X115" s="469"/>
      <c r="Y115" s="469"/>
      <c r="Z115" s="469"/>
      <c r="AA115" s="469"/>
      <c r="AB115" s="469"/>
      <c r="AC115" s="469"/>
      <c r="AD115" s="469"/>
      <c r="AE115" s="469"/>
      <c r="AF115" s="469"/>
      <c r="AG115" s="469"/>
      <c r="AH115" s="469"/>
      <c r="AI115" s="469"/>
      <c r="AJ115" s="469"/>
      <c r="AK115" s="469"/>
      <c r="AL115" s="469"/>
      <c r="AM115" s="469"/>
      <c r="AN115" s="469"/>
      <c r="AO115" s="469"/>
      <c r="AP115" s="469"/>
      <c r="AQ115" s="469"/>
      <c r="AR115" s="469"/>
      <c r="AS115" s="469"/>
      <c r="AT115" s="469"/>
      <c r="AU115" s="469"/>
      <c r="AV115" s="469"/>
      <c r="AW115" s="469"/>
      <c r="AX115" s="469"/>
      <c r="AY115" s="469"/>
      <c r="AZ115" s="469"/>
      <c r="BA115" s="469"/>
      <c r="BB115" s="469"/>
      <c r="BC115" s="469"/>
      <c r="BD115" s="469"/>
      <c r="BE115" s="469"/>
      <c r="BF115" s="469"/>
      <c r="BG115" s="470"/>
      <c r="BK115" s="69">
        <v>114</v>
      </c>
      <c r="BL115" s="645"/>
      <c r="BM115" s="397"/>
      <c r="BN115" s="714"/>
      <c r="BO115" s="77" t="s">
        <v>775</v>
      </c>
      <c r="BP115" s="45" t="str">
        <f t="shared" ca="1" si="1"/>
        <v/>
      </c>
    </row>
    <row r="116" spans="1:68" ht="13.35" customHeight="1" x14ac:dyDescent="0.15">
      <c r="A116" s="433"/>
      <c r="B116" s="487"/>
      <c r="C116" s="460" t="s">
        <v>416</v>
      </c>
      <c r="D116" s="461"/>
      <c r="E116" s="461"/>
      <c r="F116" s="461"/>
      <c r="G116" s="461"/>
      <c r="H116" s="461"/>
      <c r="I116" s="462"/>
      <c r="J116" s="453" t="str">
        <f ca="1">IF(BP328&lt;&gt;"", "■", "□")</f>
        <v>□</v>
      </c>
      <c r="K116" s="454"/>
      <c r="L116" s="451" t="s">
        <v>185</v>
      </c>
      <c r="M116" s="451"/>
      <c r="N116" s="451"/>
      <c r="O116" s="451"/>
      <c r="P116" s="451"/>
      <c r="Q116" s="451"/>
      <c r="R116" s="451"/>
      <c r="S116" s="453" t="str">
        <f ca="1">IF(OR(BP329&lt;&gt;"", BP330&lt;&gt;""), "■", "□")</f>
        <v>□</v>
      </c>
      <c r="T116" s="454"/>
      <c r="U116" s="451" t="s">
        <v>186</v>
      </c>
      <c r="V116" s="451"/>
      <c r="W116" s="451"/>
      <c r="X116" s="451"/>
      <c r="Y116" s="451"/>
      <c r="Z116" s="60" t="s">
        <v>348</v>
      </c>
      <c r="AA116" s="495" t="s">
        <v>417</v>
      </c>
      <c r="AB116" s="495"/>
      <c r="AC116" s="495"/>
      <c r="AD116" s="495"/>
      <c r="AE116" s="534" t="str">
        <f ca="1">BP330</f>
        <v/>
      </c>
      <c r="AF116" s="534"/>
      <c r="AG116" s="534"/>
      <c r="AH116" s="534"/>
      <c r="AI116" s="534"/>
      <c r="AJ116" s="534"/>
      <c r="AK116" s="534"/>
      <c r="AL116" s="534"/>
      <c r="AM116" s="534"/>
      <c r="AN116" s="534"/>
      <c r="AO116" s="534"/>
      <c r="AP116" s="534"/>
      <c r="AQ116" s="534"/>
      <c r="AR116" s="534"/>
      <c r="AS116" s="534"/>
      <c r="AT116" s="534"/>
      <c r="AU116" s="534"/>
      <c r="AV116" s="534"/>
      <c r="AW116" s="534"/>
      <c r="AX116" s="534"/>
      <c r="AY116" s="534"/>
      <c r="AZ116" s="534"/>
      <c r="BA116" s="534"/>
      <c r="BB116" s="534"/>
      <c r="BC116" s="534"/>
      <c r="BD116" s="534"/>
      <c r="BE116" s="534"/>
      <c r="BF116" s="534"/>
      <c r="BG116" s="57" t="s">
        <v>350</v>
      </c>
      <c r="BK116" s="69">
        <v>115</v>
      </c>
      <c r="BL116" s="645"/>
      <c r="BM116" s="397"/>
      <c r="BN116" s="714"/>
      <c r="BO116" s="70" t="s">
        <v>9</v>
      </c>
      <c r="BP116" s="45" t="str">
        <f t="shared" ca="1" si="1"/>
        <v/>
      </c>
    </row>
    <row r="117" spans="1:68" ht="13.35" customHeight="1" x14ac:dyDescent="0.15">
      <c r="A117" s="433"/>
      <c r="B117" s="487"/>
      <c r="C117" s="463"/>
      <c r="D117" s="464"/>
      <c r="E117" s="464"/>
      <c r="F117" s="464"/>
      <c r="G117" s="464"/>
      <c r="H117" s="464"/>
      <c r="I117" s="465"/>
      <c r="J117" s="464" t="s">
        <v>370</v>
      </c>
      <c r="K117" s="464"/>
      <c r="L117" s="464"/>
      <c r="M117" s="464"/>
      <c r="N117" s="468" t="str">
        <f ca="1">BP331</f>
        <v/>
      </c>
      <c r="O117" s="469"/>
      <c r="P117" s="469"/>
      <c r="Q117" s="469"/>
      <c r="R117" s="469"/>
      <c r="S117" s="469"/>
      <c r="T117" s="469"/>
      <c r="U117" s="469"/>
      <c r="V117" s="469"/>
      <c r="W117" s="469"/>
      <c r="X117" s="469"/>
      <c r="Y117" s="469"/>
      <c r="Z117" s="469"/>
      <c r="AA117" s="469"/>
      <c r="AB117" s="469"/>
      <c r="AC117" s="469"/>
      <c r="AD117" s="469"/>
      <c r="AE117" s="469"/>
      <c r="AF117" s="469"/>
      <c r="AG117" s="469"/>
      <c r="AH117" s="469"/>
      <c r="AI117" s="469"/>
      <c r="AJ117" s="469"/>
      <c r="AK117" s="469"/>
      <c r="AL117" s="469"/>
      <c r="AM117" s="469"/>
      <c r="AN117" s="469"/>
      <c r="AO117" s="469"/>
      <c r="AP117" s="469"/>
      <c r="AQ117" s="469"/>
      <c r="AR117" s="469"/>
      <c r="AS117" s="469"/>
      <c r="AT117" s="469"/>
      <c r="AU117" s="469"/>
      <c r="AV117" s="469"/>
      <c r="AW117" s="469"/>
      <c r="AX117" s="469"/>
      <c r="AY117" s="469"/>
      <c r="AZ117" s="469"/>
      <c r="BA117" s="469"/>
      <c r="BB117" s="469"/>
      <c r="BC117" s="469"/>
      <c r="BD117" s="469"/>
      <c r="BE117" s="469"/>
      <c r="BF117" s="469"/>
      <c r="BG117" s="470"/>
      <c r="BK117" s="69">
        <v>116</v>
      </c>
      <c r="BL117" s="645"/>
      <c r="BM117" s="397"/>
      <c r="BN117" s="714"/>
      <c r="BO117" s="71" t="s">
        <v>11</v>
      </c>
      <c r="BP117" s="45" t="str">
        <f t="shared" ca="1" si="1"/>
        <v/>
      </c>
    </row>
    <row r="118" spans="1:68" ht="13.35" customHeight="1" x14ac:dyDescent="0.15">
      <c r="A118" s="433"/>
      <c r="B118" s="487"/>
      <c r="C118" s="460" t="s">
        <v>418</v>
      </c>
      <c r="D118" s="461"/>
      <c r="E118" s="461"/>
      <c r="F118" s="461"/>
      <c r="G118" s="461"/>
      <c r="H118" s="461"/>
      <c r="I118" s="462"/>
      <c r="J118" s="453" t="str">
        <f ca="1">IF(BP332&lt;&gt;"", "■", "□")</f>
        <v>□</v>
      </c>
      <c r="K118" s="454"/>
      <c r="L118" s="451" t="s">
        <v>185</v>
      </c>
      <c r="M118" s="451"/>
      <c r="N118" s="451"/>
      <c r="O118" s="451"/>
      <c r="P118" s="451"/>
      <c r="Q118" s="451"/>
      <c r="R118" s="451"/>
      <c r="S118" s="453" t="str">
        <f ca="1">IF(OR(BP333&lt;&gt;"", BP334&lt;&gt;""), "■", "□")</f>
        <v>□</v>
      </c>
      <c r="T118" s="454"/>
      <c r="U118" s="451" t="s">
        <v>186</v>
      </c>
      <c r="V118" s="451"/>
      <c r="W118" s="451"/>
      <c r="X118" s="451"/>
      <c r="Y118" s="451"/>
      <c r="Z118" s="60" t="s">
        <v>348</v>
      </c>
      <c r="AA118" s="495" t="s">
        <v>417</v>
      </c>
      <c r="AB118" s="495"/>
      <c r="AC118" s="495"/>
      <c r="AD118" s="495"/>
      <c r="AE118" s="534" t="str">
        <f ca="1">BP334</f>
        <v/>
      </c>
      <c r="AF118" s="534"/>
      <c r="AG118" s="534"/>
      <c r="AH118" s="534"/>
      <c r="AI118" s="534"/>
      <c r="AJ118" s="534"/>
      <c r="AK118" s="534"/>
      <c r="AL118" s="534"/>
      <c r="AM118" s="534"/>
      <c r="AN118" s="534"/>
      <c r="AO118" s="534"/>
      <c r="AP118" s="534"/>
      <c r="AQ118" s="534"/>
      <c r="AR118" s="534"/>
      <c r="AS118" s="534"/>
      <c r="AT118" s="534"/>
      <c r="AU118" s="534"/>
      <c r="AV118" s="534"/>
      <c r="AW118" s="534"/>
      <c r="AX118" s="534"/>
      <c r="AY118" s="534"/>
      <c r="AZ118" s="534"/>
      <c r="BA118" s="534"/>
      <c r="BB118" s="534"/>
      <c r="BC118" s="534"/>
      <c r="BD118" s="534"/>
      <c r="BE118" s="534"/>
      <c r="BF118" s="534"/>
      <c r="BG118" s="57" t="s">
        <v>350</v>
      </c>
      <c r="BK118" s="69">
        <v>117</v>
      </c>
      <c r="BL118" s="645"/>
      <c r="BM118" s="397"/>
      <c r="BN118" s="557"/>
      <c r="BO118" s="71" t="s">
        <v>12</v>
      </c>
      <c r="BP118" s="45" t="str">
        <f t="shared" ca="1" si="1"/>
        <v/>
      </c>
    </row>
    <row r="119" spans="1:68" ht="13.35" customHeight="1" x14ac:dyDescent="0.15">
      <c r="A119" s="433"/>
      <c r="B119" s="487"/>
      <c r="C119" s="463"/>
      <c r="D119" s="464"/>
      <c r="E119" s="464"/>
      <c r="F119" s="464"/>
      <c r="G119" s="464"/>
      <c r="H119" s="464"/>
      <c r="I119" s="465"/>
      <c r="J119" s="484" t="s">
        <v>370</v>
      </c>
      <c r="K119" s="484"/>
      <c r="L119" s="484"/>
      <c r="M119" s="485"/>
      <c r="N119" s="514" t="str">
        <f ca="1">BP335</f>
        <v/>
      </c>
      <c r="O119" s="514"/>
      <c r="P119" s="514"/>
      <c r="Q119" s="514"/>
      <c r="R119" s="514"/>
      <c r="S119" s="514"/>
      <c r="T119" s="514"/>
      <c r="U119" s="514"/>
      <c r="V119" s="514"/>
      <c r="W119" s="514"/>
      <c r="X119" s="514"/>
      <c r="Y119" s="514"/>
      <c r="Z119" s="514"/>
      <c r="AA119" s="514"/>
      <c r="AB119" s="514"/>
      <c r="AC119" s="514"/>
      <c r="AD119" s="514"/>
      <c r="AE119" s="514"/>
      <c r="AF119" s="514"/>
      <c r="AG119" s="514"/>
      <c r="AH119" s="514"/>
      <c r="AI119" s="514"/>
      <c r="AJ119" s="514"/>
      <c r="AK119" s="514"/>
      <c r="AL119" s="514"/>
      <c r="AM119" s="514"/>
      <c r="AN119" s="514"/>
      <c r="AO119" s="514"/>
      <c r="AP119" s="514"/>
      <c r="AQ119" s="514"/>
      <c r="AR119" s="514"/>
      <c r="AS119" s="514"/>
      <c r="AT119" s="514"/>
      <c r="AU119" s="514"/>
      <c r="AV119" s="514"/>
      <c r="AW119" s="514"/>
      <c r="AX119" s="514"/>
      <c r="AY119" s="514"/>
      <c r="AZ119" s="514"/>
      <c r="BA119" s="514"/>
      <c r="BB119" s="514"/>
      <c r="BC119" s="514"/>
      <c r="BD119" s="514"/>
      <c r="BE119" s="514"/>
      <c r="BF119" s="514"/>
      <c r="BG119" s="515"/>
      <c r="BK119" s="69">
        <v>118</v>
      </c>
      <c r="BL119" s="645"/>
      <c r="BM119" s="397"/>
      <c r="BN119" s="364" t="s">
        <v>38</v>
      </c>
      <c r="BO119" s="359"/>
      <c r="BP119" s="45" t="str">
        <f t="shared" ca="1" si="1"/>
        <v/>
      </c>
    </row>
    <row r="120" spans="1:68" ht="13.35" customHeight="1" x14ac:dyDescent="0.15">
      <c r="A120" s="433"/>
      <c r="B120" s="487"/>
      <c r="C120" s="516" t="s">
        <v>197</v>
      </c>
      <c r="D120" s="517"/>
      <c r="E120" s="517"/>
      <c r="F120" s="517"/>
      <c r="G120" s="517"/>
      <c r="H120" s="517"/>
      <c r="I120" s="518"/>
      <c r="J120" s="453" t="str">
        <f ca="1">IF(BP336&lt;&gt;"", "■", "□")</f>
        <v>□</v>
      </c>
      <c r="K120" s="454"/>
      <c r="L120" s="451" t="s">
        <v>139</v>
      </c>
      <c r="M120" s="451"/>
      <c r="N120" s="451"/>
      <c r="O120" s="451"/>
      <c r="P120" s="451"/>
      <c r="Q120" s="451"/>
      <c r="R120" s="451"/>
      <c r="S120" s="453" t="str">
        <f ca="1">IF(BP337&lt;&gt;"", "■", "□")</f>
        <v>□</v>
      </c>
      <c r="T120" s="454"/>
      <c r="U120" s="527" t="s">
        <v>390</v>
      </c>
      <c r="V120" s="528"/>
      <c r="W120" s="528"/>
      <c r="X120" s="528"/>
      <c r="Y120" s="528"/>
      <c r="Z120" s="528"/>
      <c r="AA120" s="529"/>
      <c r="AB120" s="453" t="str">
        <f ca="1">IF(BP338&lt;&gt;"", "■", "□")</f>
        <v>□</v>
      </c>
      <c r="AC120" s="454"/>
      <c r="AD120" s="452" t="s">
        <v>141</v>
      </c>
      <c r="AE120" s="525"/>
      <c r="AF120" s="525"/>
      <c r="AG120" s="525"/>
      <c r="AH120" s="525"/>
      <c r="AI120" s="525"/>
      <c r="AJ120" s="526"/>
      <c r="AK120" s="467"/>
      <c r="AL120" s="467"/>
      <c r="AM120" s="467"/>
      <c r="AN120" s="467"/>
      <c r="AO120" s="467"/>
      <c r="AP120" s="467"/>
      <c r="AQ120" s="467"/>
      <c r="AR120" s="467"/>
      <c r="AS120" s="467"/>
      <c r="AT120" s="467"/>
      <c r="AU120" s="467"/>
      <c r="AV120" s="467"/>
      <c r="AW120" s="467"/>
      <c r="AX120" s="467"/>
      <c r="AY120" s="467"/>
      <c r="AZ120" s="467"/>
      <c r="BA120" s="467"/>
      <c r="BB120" s="467"/>
      <c r="BC120" s="467"/>
      <c r="BD120" s="467"/>
      <c r="BE120" s="467"/>
      <c r="BF120" s="467"/>
      <c r="BG120" s="471"/>
      <c r="BK120" s="69">
        <v>119</v>
      </c>
      <c r="BL120" s="645"/>
      <c r="BM120" s="397"/>
      <c r="BN120" s="364" t="s">
        <v>39</v>
      </c>
      <c r="BO120" s="359"/>
      <c r="BP120" s="45" t="str">
        <f t="shared" ca="1" si="1"/>
        <v/>
      </c>
    </row>
    <row r="121" spans="1:68" ht="13.35" customHeight="1" x14ac:dyDescent="0.15">
      <c r="A121" s="433"/>
      <c r="B121" s="487"/>
      <c r="C121" s="516"/>
      <c r="D121" s="517"/>
      <c r="E121" s="517"/>
      <c r="F121" s="517"/>
      <c r="G121" s="517"/>
      <c r="H121" s="517"/>
      <c r="I121" s="518"/>
      <c r="J121" s="484" t="s">
        <v>370</v>
      </c>
      <c r="K121" s="484"/>
      <c r="L121" s="484"/>
      <c r="M121" s="485"/>
      <c r="N121" s="514" t="str">
        <f ca="1">BP339</f>
        <v/>
      </c>
      <c r="O121" s="514"/>
      <c r="P121" s="514"/>
      <c r="Q121" s="514"/>
      <c r="R121" s="514"/>
      <c r="S121" s="514"/>
      <c r="T121" s="514"/>
      <c r="U121" s="514"/>
      <c r="V121" s="514"/>
      <c r="W121" s="514"/>
      <c r="X121" s="514"/>
      <c r="Y121" s="514"/>
      <c r="Z121" s="514"/>
      <c r="AA121" s="514"/>
      <c r="AB121" s="514"/>
      <c r="AC121" s="514"/>
      <c r="AD121" s="514"/>
      <c r="AE121" s="514"/>
      <c r="AF121" s="514"/>
      <c r="AG121" s="514"/>
      <c r="AH121" s="514"/>
      <c r="AI121" s="514"/>
      <c r="AJ121" s="514"/>
      <c r="AK121" s="514"/>
      <c r="AL121" s="514"/>
      <c r="AM121" s="514"/>
      <c r="AN121" s="514"/>
      <c r="AO121" s="514"/>
      <c r="AP121" s="514"/>
      <c r="AQ121" s="514"/>
      <c r="AR121" s="514"/>
      <c r="AS121" s="514"/>
      <c r="AT121" s="514"/>
      <c r="AU121" s="514"/>
      <c r="AV121" s="514"/>
      <c r="AW121" s="514"/>
      <c r="AX121" s="514"/>
      <c r="AY121" s="514"/>
      <c r="AZ121" s="514"/>
      <c r="BA121" s="514"/>
      <c r="BB121" s="514"/>
      <c r="BC121" s="514"/>
      <c r="BD121" s="514"/>
      <c r="BE121" s="514"/>
      <c r="BF121" s="514"/>
      <c r="BG121" s="515"/>
      <c r="BK121" s="69">
        <v>120</v>
      </c>
      <c r="BL121" s="645"/>
      <c r="BM121" s="397"/>
      <c r="BN121" s="364" t="s">
        <v>312</v>
      </c>
      <c r="BO121" s="359"/>
      <c r="BP121" s="45" t="str">
        <f t="shared" ca="1" si="1"/>
        <v/>
      </c>
    </row>
    <row r="122" spans="1:68" ht="13.35" customHeight="1" x14ac:dyDescent="0.15">
      <c r="A122" s="433"/>
      <c r="B122" s="487"/>
      <c r="C122" s="519" t="s">
        <v>419</v>
      </c>
      <c r="D122" s="520"/>
      <c r="E122" s="520"/>
      <c r="F122" s="520"/>
      <c r="G122" s="520"/>
      <c r="H122" s="520"/>
      <c r="I122" s="521"/>
      <c r="J122" s="453" t="str">
        <f ca="1">IF(BP340&lt;&gt;"", "■", "□")</f>
        <v>□</v>
      </c>
      <c r="K122" s="454"/>
      <c r="L122" s="451" t="s">
        <v>185</v>
      </c>
      <c r="M122" s="451"/>
      <c r="N122" s="451"/>
      <c r="O122" s="451"/>
      <c r="P122" s="451"/>
      <c r="Q122" s="451"/>
      <c r="R122" s="451"/>
      <c r="S122" s="453" t="str">
        <f ca="1">IF(BP341&lt;&gt;"", "■", "□")</f>
        <v>□</v>
      </c>
      <c r="T122" s="454"/>
      <c r="U122" s="451" t="s">
        <v>186</v>
      </c>
      <c r="V122" s="451"/>
      <c r="W122" s="451"/>
      <c r="X122" s="451"/>
      <c r="Y122" s="451"/>
      <c r="Z122" s="467"/>
      <c r="AA122" s="467"/>
      <c r="AB122" s="467"/>
      <c r="AC122" s="467"/>
      <c r="AD122" s="467"/>
      <c r="AE122" s="467"/>
      <c r="AF122" s="467"/>
      <c r="AG122" s="467"/>
      <c r="AH122" s="467"/>
      <c r="AI122" s="467"/>
      <c r="AJ122" s="467"/>
      <c r="AK122" s="467"/>
      <c r="AL122" s="467"/>
      <c r="AM122" s="467"/>
      <c r="AN122" s="467"/>
      <c r="AO122" s="467"/>
      <c r="AP122" s="467"/>
      <c r="AQ122" s="467"/>
      <c r="AR122" s="467"/>
      <c r="AS122" s="467"/>
      <c r="AT122" s="467"/>
      <c r="AU122" s="467"/>
      <c r="AV122" s="467"/>
      <c r="AW122" s="467"/>
      <c r="AX122" s="467"/>
      <c r="AY122" s="467"/>
      <c r="AZ122" s="467"/>
      <c r="BA122" s="467"/>
      <c r="BB122" s="467"/>
      <c r="BC122" s="467"/>
      <c r="BD122" s="467"/>
      <c r="BE122" s="467"/>
      <c r="BF122" s="467"/>
      <c r="BG122" s="471"/>
      <c r="BK122" s="69">
        <v>121</v>
      </c>
      <c r="BL122" s="645"/>
      <c r="BM122" s="397"/>
      <c r="BN122" s="418" t="s">
        <v>119</v>
      </c>
      <c r="BO122" s="70" t="s">
        <v>311</v>
      </c>
      <c r="BP122" s="45" t="str">
        <f t="shared" ca="1" si="1"/>
        <v/>
      </c>
    </row>
    <row r="123" spans="1:68" ht="13.35" customHeight="1" x14ac:dyDescent="0.15">
      <c r="A123" s="433"/>
      <c r="B123" s="487"/>
      <c r="C123" s="522"/>
      <c r="D123" s="520"/>
      <c r="E123" s="520"/>
      <c r="F123" s="520"/>
      <c r="G123" s="520"/>
      <c r="H123" s="520"/>
      <c r="I123" s="521"/>
      <c r="J123" s="484" t="s">
        <v>370</v>
      </c>
      <c r="K123" s="484"/>
      <c r="L123" s="484"/>
      <c r="M123" s="485"/>
      <c r="N123" s="514" t="str">
        <f ca="1">BP342</f>
        <v/>
      </c>
      <c r="O123" s="514"/>
      <c r="P123" s="514"/>
      <c r="Q123" s="514"/>
      <c r="R123" s="514"/>
      <c r="S123" s="514"/>
      <c r="T123" s="514"/>
      <c r="U123" s="514"/>
      <c r="V123" s="514"/>
      <c r="W123" s="514"/>
      <c r="X123" s="514"/>
      <c r="Y123" s="514"/>
      <c r="Z123" s="514"/>
      <c r="AA123" s="514"/>
      <c r="AB123" s="514"/>
      <c r="AC123" s="514"/>
      <c r="AD123" s="514"/>
      <c r="AE123" s="514"/>
      <c r="AF123" s="514"/>
      <c r="AG123" s="514"/>
      <c r="AH123" s="514"/>
      <c r="AI123" s="514"/>
      <c r="AJ123" s="514"/>
      <c r="AK123" s="514"/>
      <c r="AL123" s="514"/>
      <c r="AM123" s="514"/>
      <c r="AN123" s="514"/>
      <c r="AO123" s="514"/>
      <c r="AP123" s="514"/>
      <c r="AQ123" s="514"/>
      <c r="AR123" s="514"/>
      <c r="AS123" s="514"/>
      <c r="AT123" s="514"/>
      <c r="AU123" s="514"/>
      <c r="AV123" s="514"/>
      <c r="AW123" s="514"/>
      <c r="AX123" s="514"/>
      <c r="AY123" s="514"/>
      <c r="AZ123" s="514"/>
      <c r="BA123" s="514"/>
      <c r="BB123" s="514"/>
      <c r="BC123" s="514"/>
      <c r="BD123" s="514"/>
      <c r="BE123" s="514"/>
      <c r="BF123" s="514"/>
      <c r="BG123" s="515"/>
      <c r="BK123" s="69">
        <v>122</v>
      </c>
      <c r="BL123" s="645"/>
      <c r="BM123" s="397"/>
      <c r="BN123" s="418"/>
      <c r="BO123" s="70" t="s">
        <v>120</v>
      </c>
      <c r="BP123" s="45" t="str">
        <f t="shared" ca="1" si="1"/>
        <v/>
      </c>
    </row>
    <row r="124" spans="1:68" ht="13.35" customHeight="1" x14ac:dyDescent="0.15">
      <c r="A124" s="433"/>
      <c r="B124" s="487"/>
      <c r="C124" s="516" t="s">
        <v>199</v>
      </c>
      <c r="D124" s="517"/>
      <c r="E124" s="517"/>
      <c r="F124" s="517"/>
      <c r="G124" s="517"/>
      <c r="H124" s="517"/>
      <c r="I124" s="518"/>
      <c r="J124" s="453" t="str">
        <f ca="1">IF(BP343&lt;&gt;"", "■", "□")</f>
        <v>□</v>
      </c>
      <c r="K124" s="454"/>
      <c r="L124" s="451" t="s">
        <v>139</v>
      </c>
      <c r="M124" s="451"/>
      <c r="N124" s="451"/>
      <c r="O124" s="451"/>
      <c r="P124" s="451"/>
      <c r="Q124" s="451"/>
      <c r="R124" s="451"/>
      <c r="S124" s="453" t="str">
        <f ca="1">IF(BP344&lt;&gt;"", "■", "□")</f>
        <v>□</v>
      </c>
      <c r="T124" s="454"/>
      <c r="U124" s="451" t="s">
        <v>160</v>
      </c>
      <c r="V124" s="451"/>
      <c r="W124" s="451"/>
      <c r="X124" s="451"/>
      <c r="Y124" s="451"/>
      <c r="Z124" s="532"/>
      <c r="AA124" s="532"/>
      <c r="AB124" s="532"/>
      <c r="AC124" s="532"/>
      <c r="AD124" s="532"/>
      <c r="AE124" s="532"/>
      <c r="AF124" s="532"/>
      <c r="AG124" s="532"/>
      <c r="AH124" s="532"/>
      <c r="AI124" s="532"/>
      <c r="AJ124" s="532"/>
      <c r="AK124" s="532"/>
      <c r="AL124" s="532"/>
      <c r="AM124" s="532"/>
      <c r="AN124" s="532"/>
      <c r="AO124" s="532"/>
      <c r="AP124" s="532"/>
      <c r="AQ124" s="532"/>
      <c r="AR124" s="532"/>
      <c r="AS124" s="532"/>
      <c r="AT124" s="532"/>
      <c r="AU124" s="532"/>
      <c r="AV124" s="532"/>
      <c r="AW124" s="532"/>
      <c r="AX124" s="532"/>
      <c r="AY124" s="532"/>
      <c r="AZ124" s="532"/>
      <c r="BA124" s="532"/>
      <c r="BB124" s="532"/>
      <c r="BC124" s="532"/>
      <c r="BD124" s="532"/>
      <c r="BE124" s="532"/>
      <c r="BF124" s="532"/>
      <c r="BG124" s="533"/>
      <c r="BK124" s="69">
        <v>123</v>
      </c>
      <c r="BL124" s="645"/>
      <c r="BM124" s="397"/>
      <c r="BN124" s="418" t="s">
        <v>121</v>
      </c>
      <c r="BO124" s="70" t="s">
        <v>122</v>
      </c>
      <c r="BP124" s="45" t="str">
        <f t="shared" ca="1" si="1"/>
        <v/>
      </c>
    </row>
    <row r="125" spans="1:68" ht="13.35" customHeight="1" x14ac:dyDescent="0.15">
      <c r="A125" s="433"/>
      <c r="B125" s="487"/>
      <c r="C125" s="516"/>
      <c r="D125" s="517"/>
      <c r="E125" s="517"/>
      <c r="F125" s="517"/>
      <c r="G125" s="517"/>
      <c r="H125" s="517"/>
      <c r="I125" s="518"/>
      <c r="J125" s="484" t="s">
        <v>370</v>
      </c>
      <c r="K125" s="484"/>
      <c r="L125" s="484"/>
      <c r="M125" s="485"/>
      <c r="N125" s="514" t="str">
        <f ca="1">BP345</f>
        <v/>
      </c>
      <c r="O125" s="514"/>
      <c r="P125" s="514"/>
      <c r="Q125" s="514"/>
      <c r="R125" s="514"/>
      <c r="S125" s="514"/>
      <c r="T125" s="514"/>
      <c r="U125" s="514"/>
      <c r="V125" s="514"/>
      <c r="W125" s="514"/>
      <c r="X125" s="514"/>
      <c r="Y125" s="514"/>
      <c r="Z125" s="514"/>
      <c r="AA125" s="514"/>
      <c r="AB125" s="514"/>
      <c r="AC125" s="514"/>
      <c r="AD125" s="514"/>
      <c r="AE125" s="514"/>
      <c r="AF125" s="514"/>
      <c r="AG125" s="514"/>
      <c r="AH125" s="514"/>
      <c r="AI125" s="514"/>
      <c r="AJ125" s="514"/>
      <c r="AK125" s="514"/>
      <c r="AL125" s="514"/>
      <c r="AM125" s="514"/>
      <c r="AN125" s="514"/>
      <c r="AO125" s="514"/>
      <c r="AP125" s="514"/>
      <c r="AQ125" s="514"/>
      <c r="AR125" s="514"/>
      <c r="AS125" s="514"/>
      <c r="AT125" s="514"/>
      <c r="AU125" s="514"/>
      <c r="AV125" s="514"/>
      <c r="AW125" s="514"/>
      <c r="AX125" s="514"/>
      <c r="AY125" s="514"/>
      <c r="AZ125" s="514"/>
      <c r="BA125" s="514"/>
      <c r="BB125" s="514"/>
      <c r="BC125" s="514"/>
      <c r="BD125" s="514"/>
      <c r="BE125" s="514"/>
      <c r="BF125" s="514"/>
      <c r="BG125" s="515"/>
      <c r="BK125" s="69">
        <v>124</v>
      </c>
      <c r="BL125" s="645"/>
      <c r="BM125" s="397"/>
      <c r="BN125" s="418"/>
      <c r="BO125" s="70" t="s">
        <v>123</v>
      </c>
      <c r="BP125" s="45" t="str">
        <f t="shared" ca="1" si="1"/>
        <v/>
      </c>
    </row>
    <row r="126" spans="1:68" ht="13.35" customHeight="1" x14ac:dyDescent="0.15">
      <c r="A126" s="433"/>
      <c r="B126" s="487"/>
      <c r="C126" s="516" t="s">
        <v>200</v>
      </c>
      <c r="D126" s="517"/>
      <c r="E126" s="517"/>
      <c r="F126" s="517"/>
      <c r="G126" s="517"/>
      <c r="H126" s="517"/>
      <c r="I126" s="518"/>
      <c r="J126" s="453" t="str">
        <f ca="1">IF(BP346&lt;&gt;"", "■", "□")</f>
        <v>□</v>
      </c>
      <c r="K126" s="454"/>
      <c r="L126" s="451" t="s">
        <v>139</v>
      </c>
      <c r="M126" s="451"/>
      <c r="N126" s="451"/>
      <c r="O126" s="451"/>
      <c r="P126" s="451"/>
      <c r="Q126" s="451"/>
      <c r="R126" s="451"/>
      <c r="S126" s="453" t="str">
        <f ca="1">IF(BP347&lt;&gt;"", "■", "□")</f>
        <v>□</v>
      </c>
      <c r="T126" s="454"/>
      <c r="U126" s="527" t="s">
        <v>390</v>
      </c>
      <c r="V126" s="528"/>
      <c r="W126" s="528"/>
      <c r="X126" s="528"/>
      <c r="Y126" s="528"/>
      <c r="Z126" s="528"/>
      <c r="AA126" s="529"/>
      <c r="AB126" s="453" t="str">
        <f ca="1">IF(BP348&lt;&gt;"", "■", "□")</f>
        <v>□</v>
      </c>
      <c r="AC126" s="454"/>
      <c r="AD126" s="452" t="s">
        <v>141</v>
      </c>
      <c r="AE126" s="525"/>
      <c r="AF126" s="525"/>
      <c r="AG126" s="525"/>
      <c r="AH126" s="525"/>
      <c r="AI126" s="525"/>
      <c r="AJ126" s="526"/>
      <c r="AK126" s="467"/>
      <c r="AL126" s="467"/>
      <c r="AM126" s="467"/>
      <c r="AN126" s="467"/>
      <c r="AO126" s="467"/>
      <c r="AP126" s="467"/>
      <c r="AQ126" s="467"/>
      <c r="AR126" s="467"/>
      <c r="AS126" s="467"/>
      <c r="AT126" s="467"/>
      <c r="AU126" s="467"/>
      <c r="AV126" s="467"/>
      <c r="AW126" s="467"/>
      <c r="AX126" s="467"/>
      <c r="AY126" s="467"/>
      <c r="AZ126" s="467"/>
      <c r="BA126" s="467"/>
      <c r="BB126" s="467"/>
      <c r="BC126" s="467"/>
      <c r="BD126" s="467"/>
      <c r="BE126" s="467"/>
      <c r="BF126" s="467"/>
      <c r="BG126" s="471"/>
      <c r="BK126" s="69">
        <v>125</v>
      </c>
      <c r="BL126" s="645"/>
      <c r="BM126" s="405"/>
      <c r="BN126" s="365" t="s">
        <v>63</v>
      </c>
      <c r="BO126" s="372"/>
      <c r="BP126" s="45" t="str">
        <f t="shared" ca="1" si="1"/>
        <v/>
      </c>
    </row>
    <row r="127" spans="1:68" ht="13.35" customHeight="1" x14ac:dyDescent="0.15">
      <c r="A127" s="433"/>
      <c r="B127" s="487"/>
      <c r="C127" s="516"/>
      <c r="D127" s="517"/>
      <c r="E127" s="517"/>
      <c r="F127" s="517"/>
      <c r="G127" s="517"/>
      <c r="H127" s="517"/>
      <c r="I127" s="518"/>
      <c r="J127" s="464" t="s">
        <v>370</v>
      </c>
      <c r="K127" s="464"/>
      <c r="L127" s="464"/>
      <c r="M127" s="464"/>
      <c r="N127" s="468" t="str">
        <f ca="1">BP349</f>
        <v/>
      </c>
      <c r="O127" s="469"/>
      <c r="P127" s="469"/>
      <c r="Q127" s="469"/>
      <c r="R127" s="469"/>
      <c r="S127" s="469"/>
      <c r="T127" s="469"/>
      <c r="U127" s="469"/>
      <c r="V127" s="469"/>
      <c r="W127" s="469"/>
      <c r="X127" s="469"/>
      <c r="Y127" s="469"/>
      <c r="Z127" s="469"/>
      <c r="AA127" s="469"/>
      <c r="AB127" s="469"/>
      <c r="AC127" s="469"/>
      <c r="AD127" s="469"/>
      <c r="AE127" s="469"/>
      <c r="AF127" s="469"/>
      <c r="AG127" s="469"/>
      <c r="AH127" s="469"/>
      <c r="AI127" s="469"/>
      <c r="AJ127" s="469"/>
      <c r="AK127" s="469"/>
      <c r="AL127" s="469"/>
      <c r="AM127" s="469"/>
      <c r="AN127" s="469"/>
      <c r="AO127" s="469"/>
      <c r="AP127" s="469"/>
      <c r="AQ127" s="469"/>
      <c r="AR127" s="469"/>
      <c r="AS127" s="469"/>
      <c r="AT127" s="469"/>
      <c r="AU127" s="469"/>
      <c r="AV127" s="469"/>
      <c r="AW127" s="469"/>
      <c r="AX127" s="469"/>
      <c r="AY127" s="469"/>
      <c r="AZ127" s="469"/>
      <c r="BA127" s="469"/>
      <c r="BB127" s="469"/>
      <c r="BC127" s="469"/>
      <c r="BD127" s="469"/>
      <c r="BE127" s="469"/>
      <c r="BF127" s="469"/>
      <c r="BG127" s="470"/>
      <c r="BK127" s="69">
        <v>126</v>
      </c>
      <c r="BL127" s="645"/>
      <c r="BM127" s="402" t="s">
        <v>124</v>
      </c>
      <c r="BN127" s="376" t="s">
        <v>303</v>
      </c>
      <c r="BO127" s="363"/>
      <c r="BP127" s="45" t="str">
        <f t="shared" ca="1" si="1"/>
        <v/>
      </c>
    </row>
    <row r="128" spans="1:68" ht="13.35" customHeight="1" x14ac:dyDescent="0.15">
      <c r="A128" s="433"/>
      <c r="B128" s="487"/>
      <c r="C128" s="460" t="s">
        <v>201</v>
      </c>
      <c r="D128" s="461"/>
      <c r="E128" s="461"/>
      <c r="F128" s="461"/>
      <c r="G128" s="461"/>
      <c r="H128" s="461"/>
      <c r="I128" s="462"/>
      <c r="J128" s="453" t="str">
        <f ca="1">IF(BP350&lt;&gt;"", "■", "□")</f>
        <v>□</v>
      </c>
      <c r="K128" s="454"/>
      <c r="L128" s="451" t="s">
        <v>185</v>
      </c>
      <c r="M128" s="451"/>
      <c r="N128" s="451"/>
      <c r="O128" s="451"/>
      <c r="P128" s="451"/>
      <c r="Q128" s="451"/>
      <c r="R128" s="451"/>
      <c r="S128" s="453" t="str">
        <f ca="1">IF(OR(BP351&lt;&gt;"", BP352&lt;&gt;"", BP353&lt;&gt;"", BP354&lt;&gt;"", BP355&lt;&gt;""), "■", "□")</f>
        <v>□</v>
      </c>
      <c r="T128" s="454"/>
      <c r="U128" s="451" t="s">
        <v>186</v>
      </c>
      <c r="V128" s="451"/>
      <c r="W128" s="451"/>
      <c r="X128" s="451"/>
      <c r="Y128" s="451"/>
      <c r="Z128" s="60" t="s">
        <v>348</v>
      </c>
      <c r="AA128" s="453" t="str">
        <f ca="1">IF(BP352&lt;&gt;"", "■", "□")</f>
        <v>□</v>
      </c>
      <c r="AB128" s="454"/>
      <c r="AC128" s="495" t="s">
        <v>202</v>
      </c>
      <c r="AD128" s="495"/>
      <c r="AE128" s="495"/>
      <c r="AF128" s="495"/>
      <c r="AG128" s="495"/>
      <c r="AH128" s="453" t="str">
        <f ca="1">IF(BP353&lt;&gt;"", "■", "□")</f>
        <v>□</v>
      </c>
      <c r="AI128" s="454"/>
      <c r="AJ128" s="477" t="s">
        <v>204</v>
      </c>
      <c r="AK128" s="477"/>
      <c r="AL128" s="477"/>
      <c r="AM128" s="477"/>
      <c r="AN128" s="453" t="str">
        <f ca="1">IF(BP354&lt;&gt;"", "■", "□")</f>
        <v>□</v>
      </c>
      <c r="AO128" s="454"/>
      <c r="AP128" s="495" t="s">
        <v>205</v>
      </c>
      <c r="AQ128" s="495"/>
      <c r="AR128" s="495"/>
      <c r="AS128" s="495"/>
      <c r="AT128" s="495"/>
      <c r="AU128" s="453" t="str">
        <f ca="1">IF(BP355&lt;&gt;"", "■", "□")</f>
        <v>□</v>
      </c>
      <c r="AV128" s="454"/>
      <c r="AW128" s="451" t="s">
        <v>206</v>
      </c>
      <c r="AX128" s="451"/>
      <c r="AY128" s="451"/>
      <c r="AZ128" s="451"/>
      <c r="BA128" s="451"/>
      <c r="BB128" s="63" t="s">
        <v>350</v>
      </c>
      <c r="BC128" s="495"/>
      <c r="BD128" s="495"/>
      <c r="BE128" s="495"/>
      <c r="BF128" s="495"/>
      <c r="BG128" s="496"/>
      <c r="BK128" s="69">
        <v>127</v>
      </c>
      <c r="BL128" s="645"/>
      <c r="BM128" s="397"/>
      <c r="BN128" s="364" t="s">
        <v>304</v>
      </c>
      <c r="BO128" s="401"/>
      <c r="BP128" s="45" t="str">
        <f t="shared" ca="1" si="1"/>
        <v/>
      </c>
    </row>
    <row r="129" spans="1:81" ht="13.35" customHeight="1" x14ac:dyDescent="0.15">
      <c r="A129" s="433"/>
      <c r="B129" s="487"/>
      <c r="C129" s="463"/>
      <c r="D129" s="464"/>
      <c r="E129" s="464"/>
      <c r="F129" s="464"/>
      <c r="G129" s="464"/>
      <c r="H129" s="464"/>
      <c r="I129" s="465"/>
      <c r="J129" s="464" t="s">
        <v>370</v>
      </c>
      <c r="K129" s="464"/>
      <c r="L129" s="464"/>
      <c r="M129" s="464"/>
      <c r="N129" s="513" t="str">
        <f ca="1">BP356</f>
        <v/>
      </c>
      <c r="O129" s="514"/>
      <c r="P129" s="514"/>
      <c r="Q129" s="514"/>
      <c r="R129" s="514"/>
      <c r="S129" s="514"/>
      <c r="T129" s="514"/>
      <c r="U129" s="514"/>
      <c r="V129" s="514"/>
      <c r="W129" s="514"/>
      <c r="X129" s="514"/>
      <c r="Y129" s="514"/>
      <c r="Z129" s="514"/>
      <c r="AA129" s="514"/>
      <c r="AB129" s="514"/>
      <c r="AC129" s="514"/>
      <c r="AD129" s="514"/>
      <c r="AE129" s="514"/>
      <c r="AF129" s="514"/>
      <c r="AG129" s="514"/>
      <c r="AH129" s="514"/>
      <c r="AI129" s="514"/>
      <c r="AJ129" s="514"/>
      <c r="AK129" s="514"/>
      <c r="AL129" s="514"/>
      <c r="AM129" s="514"/>
      <c r="AN129" s="514"/>
      <c r="AO129" s="514"/>
      <c r="AP129" s="514"/>
      <c r="AQ129" s="514"/>
      <c r="AR129" s="514"/>
      <c r="AS129" s="514"/>
      <c r="AT129" s="514"/>
      <c r="AU129" s="514"/>
      <c r="AV129" s="514"/>
      <c r="AW129" s="514"/>
      <c r="AX129" s="514"/>
      <c r="AY129" s="514"/>
      <c r="AZ129" s="514"/>
      <c r="BA129" s="514"/>
      <c r="BB129" s="514"/>
      <c r="BC129" s="514"/>
      <c r="BD129" s="514"/>
      <c r="BE129" s="514"/>
      <c r="BF129" s="514"/>
      <c r="BG129" s="515"/>
      <c r="BK129" s="69">
        <v>128</v>
      </c>
      <c r="BL129" s="645"/>
      <c r="BM129" s="397"/>
      <c r="BN129" s="364" t="s">
        <v>26</v>
      </c>
      <c r="BO129" s="401"/>
      <c r="BP129" s="45" t="str">
        <f t="shared" ca="1" si="1"/>
        <v/>
      </c>
    </row>
    <row r="130" spans="1:81" ht="13.35" customHeight="1" x14ac:dyDescent="0.15">
      <c r="A130" s="433"/>
      <c r="B130" s="487"/>
      <c r="C130" s="516" t="s">
        <v>207</v>
      </c>
      <c r="D130" s="517"/>
      <c r="E130" s="517"/>
      <c r="F130" s="517"/>
      <c r="G130" s="517"/>
      <c r="H130" s="517"/>
      <c r="I130" s="518"/>
      <c r="J130" s="453" t="str">
        <f ca="1">IF(BP357&lt;&gt;"", "■", "□")</f>
        <v>□</v>
      </c>
      <c r="K130" s="454"/>
      <c r="L130" s="451" t="s">
        <v>139</v>
      </c>
      <c r="M130" s="451"/>
      <c r="N130" s="451"/>
      <c r="O130" s="451"/>
      <c r="P130" s="451"/>
      <c r="Q130" s="451"/>
      <c r="R130" s="451"/>
      <c r="S130" s="453" t="str">
        <f ca="1">IF(BP358&lt;&gt;"", "■", "□")</f>
        <v>□</v>
      </c>
      <c r="T130" s="454"/>
      <c r="U130" s="451" t="s">
        <v>160</v>
      </c>
      <c r="V130" s="451"/>
      <c r="W130" s="451"/>
      <c r="X130" s="451"/>
      <c r="Y130" s="451"/>
      <c r="Z130" s="467"/>
      <c r="AA130" s="467"/>
      <c r="AB130" s="467"/>
      <c r="AC130" s="467"/>
      <c r="AD130" s="467"/>
      <c r="AE130" s="467"/>
      <c r="AF130" s="467"/>
      <c r="AG130" s="467"/>
      <c r="AH130" s="467"/>
      <c r="AI130" s="467"/>
      <c r="AJ130" s="467"/>
      <c r="AK130" s="467"/>
      <c r="AL130" s="467"/>
      <c r="AM130" s="467"/>
      <c r="AN130" s="467"/>
      <c r="AO130" s="467"/>
      <c r="AP130" s="467"/>
      <c r="AQ130" s="467"/>
      <c r="AR130" s="467"/>
      <c r="AS130" s="467"/>
      <c r="AT130" s="467"/>
      <c r="AU130" s="467"/>
      <c r="AV130" s="467"/>
      <c r="AW130" s="467"/>
      <c r="AX130" s="467"/>
      <c r="AY130" s="467"/>
      <c r="AZ130" s="467"/>
      <c r="BA130" s="467"/>
      <c r="BB130" s="467"/>
      <c r="BC130" s="467"/>
      <c r="BD130" s="467"/>
      <c r="BE130" s="467"/>
      <c r="BF130" s="467"/>
      <c r="BG130" s="471"/>
      <c r="BK130" s="69">
        <v>129</v>
      </c>
      <c r="BL130" s="645"/>
      <c r="BM130" s="397"/>
      <c r="BN130" s="364" t="s">
        <v>308</v>
      </c>
      <c r="BO130" s="359"/>
      <c r="BP130" s="45" t="str">
        <f t="shared" ca="1" si="1"/>
        <v/>
      </c>
    </row>
    <row r="131" spans="1:81" ht="13.35" customHeight="1" x14ac:dyDescent="0.15">
      <c r="A131" s="435"/>
      <c r="B131" s="488"/>
      <c r="C131" s="516"/>
      <c r="D131" s="517"/>
      <c r="E131" s="517"/>
      <c r="F131" s="517"/>
      <c r="G131" s="517"/>
      <c r="H131" s="517"/>
      <c r="I131" s="518"/>
      <c r="J131" s="464" t="s">
        <v>370</v>
      </c>
      <c r="K131" s="464"/>
      <c r="L131" s="464"/>
      <c r="M131" s="464"/>
      <c r="N131" s="468" t="str">
        <f ca="1">BP359</f>
        <v/>
      </c>
      <c r="O131" s="469"/>
      <c r="P131" s="469"/>
      <c r="Q131" s="469"/>
      <c r="R131" s="469"/>
      <c r="S131" s="469"/>
      <c r="T131" s="469"/>
      <c r="U131" s="469"/>
      <c r="V131" s="469"/>
      <c r="W131" s="469"/>
      <c r="X131" s="469"/>
      <c r="Y131" s="469"/>
      <c r="Z131" s="469"/>
      <c r="AA131" s="469"/>
      <c r="AB131" s="469"/>
      <c r="AC131" s="469"/>
      <c r="AD131" s="469"/>
      <c r="AE131" s="469"/>
      <c r="AF131" s="469"/>
      <c r="AG131" s="469"/>
      <c r="AH131" s="469"/>
      <c r="AI131" s="469"/>
      <c r="AJ131" s="469"/>
      <c r="AK131" s="469"/>
      <c r="AL131" s="469"/>
      <c r="AM131" s="469"/>
      <c r="AN131" s="469"/>
      <c r="AO131" s="469"/>
      <c r="AP131" s="469"/>
      <c r="AQ131" s="469"/>
      <c r="AR131" s="469"/>
      <c r="AS131" s="469"/>
      <c r="AT131" s="469"/>
      <c r="AU131" s="469"/>
      <c r="AV131" s="469"/>
      <c r="AW131" s="469"/>
      <c r="AX131" s="469"/>
      <c r="AY131" s="469"/>
      <c r="AZ131" s="469"/>
      <c r="BA131" s="469"/>
      <c r="BB131" s="469"/>
      <c r="BC131" s="469"/>
      <c r="BD131" s="469"/>
      <c r="BE131" s="469"/>
      <c r="BF131" s="469"/>
      <c r="BG131" s="470"/>
      <c r="BK131" s="69">
        <v>130</v>
      </c>
      <c r="BL131" s="645"/>
      <c r="BM131" s="397"/>
      <c r="BN131" s="364" t="s">
        <v>28</v>
      </c>
      <c r="BO131" s="144" t="s">
        <v>29</v>
      </c>
      <c r="BP131" s="45" t="str">
        <f t="shared" ca="1" si="1"/>
        <v/>
      </c>
    </row>
    <row r="132" spans="1:81" ht="17.25" x14ac:dyDescent="0.15">
      <c r="A132" s="504" t="s">
        <v>337</v>
      </c>
      <c r="B132" s="504"/>
      <c r="C132" s="504"/>
      <c r="D132" s="504"/>
      <c r="E132" s="504"/>
      <c r="F132" s="504"/>
      <c r="G132" s="504"/>
      <c r="H132" s="504"/>
      <c r="I132" s="504"/>
      <c r="J132" s="504"/>
      <c r="K132" s="504"/>
      <c r="L132" s="504"/>
      <c r="M132" s="504"/>
      <c r="N132" s="504"/>
      <c r="O132" s="504"/>
      <c r="P132" s="504"/>
      <c r="Q132" s="504"/>
      <c r="R132" s="504"/>
      <c r="S132" s="504"/>
      <c r="T132" s="504"/>
      <c r="U132" s="504"/>
      <c r="V132" s="504"/>
      <c r="W132" s="504"/>
      <c r="X132" s="504"/>
      <c r="Y132" s="504"/>
      <c r="Z132" s="504"/>
      <c r="AA132" s="504"/>
      <c r="AB132" s="504"/>
      <c r="AC132" s="504"/>
      <c r="AD132" s="504"/>
      <c r="AE132" s="504"/>
      <c r="AF132" s="504"/>
      <c r="AG132" s="504"/>
      <c r="AH132" s="504"/>
      <c r="AI132" s="504"/>
      <c r="AJ132" s="504"/>
      <c r="AK132" s="504"/>
      <c r="AL132" s="504"/>
      <c r="AM132" s="504"/>
      <c r="AN132" s="504"/>
      <c r="AO132" s="504"/>
      <c r="AP132" s="504"/>
      <c r="AQ132" s="504"/>
      <c r="AR132" s="504"/>
      <c r="AS132" s="504"/>
      <c r="AT132" s="504"/>
      <c r="AU132" s="504"/>
      <c r="AV132" s="504"/>
      <c r="AW132" s="504"/>
      <c r="AX132" s="504"/>
      <c r="AY132" s="504"/>
      <c r="AZ132" s="504"/>
      <c r="BA132" s="504"/>
      <c r="BB132" s="504"/>
      <c r="BC132" s="504"/>
      <c r="BD132" s="504"/>
      <c r="BE132" s="504"/>
      <c r="BF132" s="504"/>
      <c r="BG132" s="504"/>
      <c r="BK132" s="69">
        <v>131</v>
      </c>
      <c r="BL132" s="645"/>
      <c r="BM132" s="397"/>
      <c r="BN132" s="364"/>
      <c r="BO132" s="144" t="s">
        <v>32</v>
      </c>
      <c r="BP132" s="45" t="str">
        <f t="shared" ca="1" si="1"/>
        <v/>
      </c>
    </row>
    <row r="133" spans="1:81" ht="5.0999999999999996" customHeight="1" x14ac:dyDescent="0.15">
      <c r="BK133" s="69">
        <v>132</v>
      </c>
      <c r="BL133" s="645"/>
      <c r="BM133" s="397"/>
      <c r="BN133" s="713" t="s">
        <v>33</v>
      </c>
      <c r="BO133" s="77" t="s">
        <v>34</v>
      </c>
      <c r="BP133" s="45" t="str">
        <f t="shared" ca="1" si="1"/>
        <v/>
      </c>
    </row>
    <row r="134" spans="1:81" ht="14.1" customHeight="1" x14ac:dyDescent="0.1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505" t="s">
        <v>13</v>
      </c>
      <c r="AC134" s="505"/>
      <c r="AD134" s="505"/>
      <c r="AE134" s="505"/>
      <c r="AF134" s="506"/>
      <c r="AG134" s="507" t="str">
        <f ca="1">BP16</f>
        <v/>
      </c>
      <c r="AH134" s="508"/>
      <c r="AI134" s="508"/>
      <c r="AJ134" s="508"/>
      <c r="AK134" s="508"/>
      <c r="AL134" s="508"/>
      <c r="AM134" s="508"/>
      <c r="AN134" s="508"/>
      <c r="AO134" s="508"/>
      <c r="AP134" s="508"/>
      <c r="AQ134" s="509" t="s">
        <v>339</v>
      </c>
      <c r="AR134" s="509"/>
      <c r="AS134" s="509"/>
      <c r="AT134" s="509"/>
      <c r="AU134" s="509"/>
      <c r="AV134" s="510"/>
      <c r="AW134" s="511" t="str">
        <f ca="1">IF(ISERROR(VALUE(BP5 &amp; "/" &amp; BP6 &amp; "/" &amp; BP7)), "", VALUE(BP5 &amp; "/" &amp; BP6 &amp; "/" &amp; BP7))</f>
        <v/>
      </c>
      <c r="AX134" s="512"/>
      <c r="AY134" s="512"/>
      <c r="AZ134" s="512"/>
      <c r="BA134" s="512"/>
      <c r="BB134" s="512"/>
      <c r="BC134" s="512"/>
      <c r="BD134" s="512"/>
      <c r="BE134" s="512"/>
      <c r="BF134" s="512"/>
      <c r="BG134" s="512"/>
      <c r="BK134" s="69">
        <v>133</v>
      </c>
      <c r="BL134" s="645"/>
      <c r="BM134" s="397"/>
      <c r="BN134" s="714"/>
      <c r="BO134" s="77" t="s">
        <v>36</v>
      </c>
      <c r="BP134" s="45" t="str">
        <f t="shared" ca="1" si="1"/>
        <v/>
      </c>
    </row>
    <row r="135" spans="1:81" ht="5.0999999999999996" customHeight="1" x14ac:dyDescent="0.1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K135" s="69">
        <v>134</v>
      </c>
      <c r="BL135" s="645"/>
      <c r="BM135" s="397"/>
      <c r="BN135" s="714"/>
      <c r="BO135" s="77" t="s">
        <v>37</v>
      </c>
      <c r="BP135" s="45" t="str">
        <f t="shared" ca="1" si="1"/>
        <v/>
      </c>
    </row>
    <row r="136" spans="1:81" ht="13.5" customHeight="1" x14ac:dyDescent="0.15">
      <c r="A136" s="498" t="s">
        <v>420</v>
      </c>
      <c r="B136" s="499"/>
      <c r="C136" s="460" t="s">
        <v>209</v>
      </c>
      <c r="D136" s="461"/>
      <c r="E136" s="461"/>
      <c r="F136" s="461"/>
      <c r="G136" s="461"/>
      <c r="H136" s="461"/>
      <c r="I136" s="462"/>
      <c r="J136" s="453" t="str">
        <f ca="1">IF(BP360&lt;&gt;"", "■", "□")</f>
        <v>□</v>
      </c>
      <c r="K136" s="454"/>
      <c r="L136" s="451" t="s">
        <v>185</v>
      </c>
      <c r="M136" s="451"/>
      <c r="N136" s="451"/>
      <c r="O136" s="451"/>
      <c r="P136" s="451"/>
      <c r="Q136" s="451"/>
      <c r="R136" s="451"/>
      <c r="S136" s="453" t="str">
        <f ca="1">IF(OR(BP361&lt;&gt;"", BP362&lt;&gt;"", BP363&lt;&gt;""), "■", "□")</f>
        <v>□</v>
      </c>
      <c r="T136" s="454"/>
      <c r="U136" s="451" t="s">
        <v>186</v>
      </c>
      <c r="V136" s="451"/>
      <c r="W136" s="451"/>
      <c r="X136" s="451"/>
      <c r="Y136" s="451"/>
      <c r="Z136" s="60" t="s">
        <v>348</v>
      </c>
      <c r="AA136" s="453" t="str">
        <f ca="1">IF(BP362&lt;&gt;"", "■", "□")</f>
        <v>□</v>
      </c>
      <c r="AB136" s="454"/>
      <c r="AC136" s="451" t="s">
        <v>323</v>
      </c>
      <c r="AD136" s="451"/>
      <c r="AE136" s="451"/>
      <c r="AF136" s="451"/>
      <c r="AG136" s="453" t="str">
        <f ca="1">IF(BP363&lt;&gt;"", "■", "□")</f>
        <v>□</v>
      </c>
      <c r="AH136" s="454"/>
      <c r="AI136" s="477" t="s">
        <v>421</v>
      </c>
      <c r="AJ136" s="477"/>
      <c r="AK136" s="477"/>
      <c r="AL136" s="477"/>
      <c r="AM136" s="60" t="s">
        <v>350</v>
      </c>
      <c r="AN136" s="530"/>
      <c r="AO136" s="530"/>
      <c r="AP136" s="530"/>
      <c r="AQ136" s="530"/>
      <c r="AR136" s="530"/>
      <c r="AS136" s="530"/>
      <c r="AT136" s="530"/>
      <c r="AU136" s="530"/>
      <c r="AV136" s="530"/>
      <c r="AW136" s="530"/>
      <c r="AX136" s="530"/>
      <c r="AY136" s="530"/>
      <c r="AZ136" s="530"/>
      <c r="BA136" s="530"/>
      <c r="BB136" s="530"/>
      <c r="BC136" s="530"/>
      <c r="BD136" s="530"/>
      <c r="BE136" s="530"/>
      <c r="BF136" s="530"/>
      <c r="BG136" s="531"/>
      <c r="BK136" s="69">
        <v>135</v>
      </c>
      <c r="BL136" s="645"/>
      <c r="BM136" s="397"/>
      <c r="BN136" s="714"/>
      <c r="BO136" s="77" t="s">
        <v>774</v>
      </c>
      <c r="BP136" s="45" t="str">
        <f t="shared" ca="1" si="1"/>
        <v/>
      </c>
    </row>
    <row r="137" spans="1:81" ht="13.5" customHeight="1" x14ac:dyDescent="0.15">
      <c r="A137" s="500"/>
      <c r="B137" s="501"/>
      <c r="C137" s="463"/>
      <c r="D137" s="464"/>
      <c r="E137" s="464"/>
      <c r="F137" s="464"/>
      <c r="G137" s="464"/>
      <c r="H137" s="464"/>
      <c r="I137" s="465"/>
      <c r="J137" s="483" t="s">
        <v>370</v>
      </c>
      <c r="K137" s="484"/>
      <c r="L137" s="484"/>
      <c r="M137" s="485"/>
      <c r="N137" s="468" t="str">
        <f ca="1">BP364</f>
        <v/>
      </c>
      <c r="O137" s="469"/>
      <c r="P137" s="469"/>
      <c r="Q137" s="469"/>
      <c r="R137" s="469"/>
      <c r="S137" s="469"/>
      <c r="T137" s="469"/>
      <c r="U137" s="469"/>
      <c r="V137" s="469"/>
      <c r="W137" s="469"/>
      <c r="X137" s="469"/>
      <c r="Y137" s="469"/>
      <c r="Z137" s="469"/>
      <c r="AA137" s="469"/>
      <c r="AB137" s="469"/>
      <c r="AC137" s="469"/>
      <c r="AD137" s="469"/>
      <c r="AE137" s="469"/>
      <c r="AF137" s="469"/>
      <c r="AG137" s="469"/>
      <c r="AH137" s="469"/>
      <c r="AI137" s="469"/>
      <c r="AJ137" s="469"/>
      <c r="AK137" s="469"/>
      <c r="AL137" s="469"/>
      <c r="AM137" s="469"/>
      <c r="AN137" s="469"/>
      <c r="AO137" s="469"/>
      <c r="AP137" s="469"/>
      <c r="AQ137" s="469"/>
      <c r="AR137" s="469"/>
      <c r="AS137" s="469"/>
      <c r="AT137" s="469"/>
      <c r="AU137" s="469"/>
      <c r="AV137" s="469"/>
      <c r="AW137" s="469"/>
      <c r="AX137" s="469"/>
      <c r="AY137" s="469"/>
      <c r="AZ137" s="469"/>
      <c r="BA137" s="469"/>
      <c r="BB137" s="469"/>
      <c r="BC137" s="469"/>
      <c r="BD137" s="469"/>
      <c r="BE137" s="469"/>
      <c r="BF137" s="469"/>
      <c r="BG137" s="470"/>
      <c r="BK137" s="69">
        <v>136</v>
      </c>
      <c r="BL137" s="645"/>
      <c r="BM137" s="397"/>
      <c r="BN137" s="714"/>
      <c r="BO137" s="77" t="s">
        <v>775</v>
      </c>
      <c r="BP137" s="45" t="str">
        <f t="shared" ca="1" si="1"/>
        <v/>
      </c>
    </row>
    <row r="138" spans="1:81" ht="13.5" customHeight="1" x14ac:dyDescent="0.15">
      <c r="A138" s="500"/>
      <c r="B138" s="501"/>
      <c r="C138" s="460" t="s">
        <v>422</v>
      </c>
      <c r="D138" s="461"/>
      <c r="E138" s="461"/>
      <c r="F138" s="461"/>
      <c r="G138" s="461"/>
      <c r="H138" s="461"/>
      <c r="I138" s="462"/>
      <c r="J138" s="453" t="str">
        <f ca="1">IF(BP365&lt;&gt;"", "■", "□")</f>
        <v>□</v>
      </c>
      <c r="K138" s="454"/>
      <c r="L138" s="451" t="s">
        <v>139</v>
      </c>
      <c r="M138" s="451"/>
      <c r="N138" s="451"/>
      <c r="O138" s="451"/>
      <c r="P138" s="451"/>
      <c r="Q138" s="451"/>
      <c r="R138" s="451"/>
      <c r="S138" s="453" t="str">
        <f ca="1">IF(BP366&lt;&gt;"", "■", "□")</f>
        <v>□</v>
      </c>
      <c r="T138" s="454"/>
      <c r="U138" s="451" t="s">
        <v>160</v>
      </c>
      <c r="V138" s="451"/>
      <c r="W138" s="451"/>
      <c r="X138" s="451"/>
      <c r="Y138" s="451"/>
      <c r="Z138" s="451"/>
      <c r="AA138" s="451"/>
      <c r="AB138" s="495"/>
      <c r="AC138" s="495"/>
      <c r="AD138" s="495"/>
      <c r="AE138" s="495"/>
      <c r="AF138" s="495"/>
      <c r="AG138" s="495"/>
      <c r="AH138" s="495"/>
      <c r="AI138" s="495"/>
      <c r="AJ138" s="495"/>
      <c r="AK138" s="495"/>
      <c r="AL138" s="495"/>
      <c r="AM138" s="495"/>
      <c r="AN138" s="495"/>
      <c r="AO138" s="495"/>
      <c r="AP138" s="495"/>
      <c r="AQ138" s="495"/>
      <c r="AR138" s="495"/>
      <c r="AS138" s="495"/>
      <c r="AT138" s="495"/>
      <c r="AU138" s="495"/>
      <c r="AV138" s="495"/>
      <c r="AW138" s="495"/>
      <c r="AX138" s="495"/>
      <c r="AY138" s="495"/>
      <c r="AZ138" s="495"/>
      <c r="BA138" s="495"/>
      <c r="BB138" s="495"/>
      <c r="BC138" s="495"/>
      <c r="BD138" s="495"/>
      <c r="BE138" s="495"/>
      <c r="BF138" s="495"/>
      <c r="BG138" s="496"/>
      <c r="BK138" s="69">
        <v>137</v>
      </c>
      <c r="BL138" s="645"/>
      <c r="BM138" s="397"/>
      <c r="BN138" s="714"/>
      <c r="BO138" s="70" t="s">
        <v>9</v>
      </c>
      <c r="BP138" s="45" t="str">
        <f t="shared" ref="BP138:BP207" ca="1" si="2">IF(ISERROR(IF(INDIRECT("入力シート!" &amp; $BP$1 &amp; ROW())="", "", INDIRECT("入力シート!" &amp; $BP$1 &amp; ROW()))), "", IF(INDIRECT("入力シート!" &amp; $BP$1 &amp; ROW())="", "", INDIRECT("入力シート!" &amp; $BP$1 &amp; ROW())))</f>
        <v/>
      </c>
    </row>
    <row r="139" spans="1:81" ht="13.5" customHeight="1" x14ac:dyDescent="0.15">
      <c r="A139" s="500"/>
      <c r="B139" s="501"/>
      <c r="C139" s="463"/>
      <c r="D139" s="464"/>
      <c r="E139" s="464"/>
      <c r="F139" s="464"/>
      <c r="G139" s="464"/>
      <c r="H139" s="464"/>
      <c r="I139" s="465"/>
      <c r="J139" s="464" t="s">
        <v>370</v>
      </c>
      <c r="K139" s="464"/>
      <c r="L139" s="464"/>
      <c r="M139" s="523"/>
      <c r="N139" s="524" t="str">
        <f ca="1">BP367</f>
        <v/>
      </c>
      <c r="O139" s="469"/>
      <c r="P139" s="469"/>
      <c r="Q139" s="469"/>
      <c r="R139" s="469"/>
      <c r="S139" s="469"/>
      <c r="T139" s="469"/>
      <c r="U139" s="469"/>
      <c r="V139" s="469"/>
      <c r="W139" s="469"/>
      <c r="X139" s="469"/>
      <c r="Y139" s="469"/>
      <c r="Z139" s="469"/>
      <c r="AA139" s="469"/>
      <c r="AB139" s="469"/>
      <c r="AC139" s="469"/>
      <c r="AD139" s="469"/>
      <c r="AE139" s="469"/>
      <c r="AF139" s="469"/>
      <c r="AG139" s="469"/>
      <c r="AH139" s="469"/>
      <c r="AI139" s="469"/>
      <c r="AJ139" s="469"/>
      <c r="AK139" s="469"/>
      <c r="AL139" s="469"/>
      <c r="AM139" s="469"/>
      <c r="AN139" s="469"/>
      <c r="AO139" s="469"/>
      <c r="AP139" s="469"/>
      <c r="AQ139" s="469"/>
      <c r="AR139" s="469"/>
      <c r="AS139" s="469"/>
      <c r="AT139" s="469"/>
      <c r="AU139" s="469"/>
      <c r="AV139" s="469"/>
      <c r="AW139" s="469"/>
      <c r="AX139" s="469"/>
      <c r="AY139" s="469"/>
      <c r="AZ139" s="469"/>
      <c r="BA139" s="469"/>
      <c r="BB139" s="469"/>
      <c r="BC139" s="469"/>
      <c r="BD139" s="469"/>
      <c r="BE139" s="469"/>
      <c r="BF139" s="469"/>
      <c r="BG139" s="470"/>
      <c r="BK139" s="69">
        <v>138</v>
      </c>
      <c r="BL139" s="645"/>
      <c r="BM139" s="397"/>
      <c r="BN139" s="714"/>
      <c r="BO139" s="71" t="s">
        <v>11</v>
      </c>
      <c r="BP139" s="45" t="str">
        <f t="shared" ca="1" si="2"/>
        <v/>
      </c>
    </row>
    <row r="140" spans="1:81" ht="13.5" customHeight="1" x14ac:dyDescent="0.15">
      <c r="A140" s="500"/>
      <c r="B140" s="501"/>
      <c r="C140" s="460" t="s">
        <v>213</v>
      </c>
      <c r="D140" s="461"/>
      <c r="E140" s="461"/>
      <c r="F140" s="461"/>
      <c r="G140" s="461"/>
      <c r="H140" s="461"/>
      <c r="I140" s="462"/>
      <c r="J140" s="453" t="str">
        <f ca="1">IF(BP368&lt;&gt;"", "■", "□")</f>
        <v>□</v>
      </c>
      <c r="K140" s="454"/>
      <c r="L140" s="451" t="s">
        <v>139</v>
      </c>
      <c r="M140" s="451"/>
      <c r="N140" s="451"/>
      <c r="O140" s="451"/>
      <c r="P140" s="451"/>
      <c r="Q140" s="451"/>
      <c r="R140" s="451"/>
      <c r="S140" s="453" t="str">
        <f ca="1">IF(BP369&lt;&gt;"", "■", "□")</f>
        <v>□</v>
      </c>
      <c r="T140" s="454"/>
      <c r="U140" s="451" t="s">
        <v>160</v>
      </c>
      <c r="V140" s="451"/>
      <c r="W140" s="451"/>
      <c r="X140" s="451"/>
      <c r="Y140" s="451"/>
      <c r="Z140" s="451"/>
      <c r="AA140" s="451"/>
      <c r="AB140" s="495"/>
      <c r="AC140" s="495"/>
      <c r="AD140" s="495"/>
      <c r="AE140" s="495"/>
      <c r="AF140" s="495"/>
      <c r="AG140" s="495"/>
      <c r="AH140" s="495"/>
      <c r="AI140" s="495"/>
      <c r="AJ140" s="495"/>
      <c r="AK140" s="495"/>
      <c r="AL140" s="495"/>
      <c r="AM140" s="495"/>
      <c r="AN140" s="495"/>
      <c r="AO140" s="495"/>
      <c r="AP140" s="495"/>
      <c r="AQ140" s="495"/>
      <c r="AR140" s="495"/>
      <c r="AS140" s="495"/>
      <c r="AT140" s="495"/>
      <c r="AU140" s="495"/>
      <c r="AV140" s="495"/>
      <c r="AW140" s="495"/>
      <c r="AX140" s="495"/>
      <c r="AY140" s="495"/>
      <c r="AZ140" s="495"/>
      <c r="BA140" s="495"/>
      <c r="BB140" s="495"/>
      <c r="BC140" s="495"/>
      <c r="BD140" s="495"/>
      <c r="BE140" s="495"/>
      <c r="BF140" s="495"/>
      <c r="BG140" s="496"/>
      <c r="BK140" s="69">
        <v>139</v>
      </c>
      <c r="BL140" s="645"/>
      <c r="BM140" s="397"/>
      <c r="BN140" s="557"/>
      <c r="BO140" s="71" t="s">
        <v>12</v>
      </c>
      <c r="BP140" s="45" t="str">
        <f t="shared" ca="1" si="2"/>
        <v/>
      </c>
    </row>
    <row r="141" spans="1:81" ht="13.5" customHeight="1" x14ac:dyDescent="0.15">
      <c r="A141" s="502"/>
      <c r="B141" s="503"/>
      <c r="C141" s="463"/>
      <c r="D141" s="464"/>
      <c r="E141" s="464"/>
      <c r="F141" s="464"/>
      <c r="G141" s="464"/>
      <c r="H141" s="464"/>
      <c r="I141" s="465"/>
      <c r="J141" s="464" t="s">
        <v>370</v>
      </c>
      <c r="K141" s="464"/>
      <c r="L141" s="464"/>
      <c r="M141" s="464"/>
      <c r="N141" s="468" t="str">
        <f ca="1">BP370</f>
        <v/>
      </c>
      <c r="O141" s="469"/>
      <c r="P141" s="469"/>
      <c r="Q141" s="469"/>
      <c r="R141" s="469"/>
      <c r="S141" s="469"/>
      <c r="T141" s="469"/>
      <c r="U141" s="469"/>
      <c r="V141" s="469"/>
      <c r="W141" s="469"/>
      <c r="X141" s="469"/>
      <c r="Y141" s="469"/>
      <c r="Z141" s="469"/>
      <c r="AA141" s="469"/>
      <c r="AB141" s="469"/>
      <c r="AC141" s="469"/>
      <c r="AD141" s="469"/>
      <c r="AE141" s="469"/>
      <c r="AF141" s="469"/>
      <c r="AG141" s="469"/>
      <c r="AH141" s="469"/>
      <c r="AI141" s="469"/>
      <c r="AJ141" s="469"/>
      <c r="AK141" s="469"/>
      <c r="AL141" s="469"/>
      <c r="AM141" s="469"/>
      <c r="AN141" s="469"/>
      <c r="AO141" s="469"/>
      <c r="AP141" s="469"/>
      <c r="AQ141" s="469"/>
      <c r="AR141" s="469"/>
      <c r="AS141" s="469"/>
      <c r="AT141" s="469"/>
      <c r="AU141" s="469"/>
      <c r="AV141" s="469"/>
      <c r="AW141" s="469"/>
      <c r="AX141" s="469"/>
      <c r="AY141" s="469"/>
      <c r="AZ141" s="469"/>
      <c r="BA141" s="469"/>
      <c r="BB141" s="469"/>
      <c r="BC141" s="469"/>
      <c r="BD141" s="469"/>
      <c r="BE141" s="469"/>
      <c r="BF141" s="469"/>
      <c r="BG141" s="470"/>
      <c r="BK141" s="69">
        <v>140</v>
      </c>
      <c r="BL141" s="645"/>
      <c r="BM141" s="397"/>
      <c r="BN141" s="364" t="s">
        <v>38</v>
      </c>
      <c r="BO141" s="359"/>
      <c r="BP141" s="45" t="str">
        <f t="shared" ca="1" si="2"/>
        <v/>
      </c>
    </row>
    <row r="142" spans="1:81" ht="13.5" customHeight="1" x14ac:dyDescent="0.15">
      <c r="A142" s="431" t="s">
        <v>214</v>
      </c>
      <c r="B142" s="486"/>
      <c r="C142" s="489" t="s">
        <v>423</v>
      </c>
      <c r="D142" s="490"/>
      <c r="E142" s="490"/>
      <c r="F142" s="490"/>
      <c r="G142" s="490"/>
      <c r="H142" s="490"/>
      <c r="I142" s="491"/>
      <c r="J142" s="453" t="str">
        <f ca="1">IF(BP371&lt;&gt;"", "■", "□")</f>
        <v>□</v>
      </c>
      <c r="K142" s="454"/>
      <c r="L142" s="451" t="s">
        <v>185</v>
      </c>
      <c r="M142" s="451"/>
      <c r="N142" s="451"/>
      <c r="O142" s="451"/>
      <c r="P142" s="451"/>
      <c r="Q142" s="451"/>
      <c r="R142" s="451"/>
      <c r="S142" s="453" t="str">
        <f ca="1">IF(OR(BP372&lt;&gt;"", BP373&lt;&gt;"", BP374&lt;&gt;"", BP375&lt;&gt;""), "■", "□")</f>
        <v>□</v>
      </c>
      <c r="T142" s="454"/>
      <c r="U142" s="451" t="s">
        <v>186</v>
      </c>
      <c r="V142" s="451"/>
      <c r="W142" s="451"/>
      <c r="X142" s="451"/>
      <c r="Y142" s="451"/>
      <c r="Z142" s="60" t="s">
        <v>348</v>
      </c>
      <c r="AA142" s="453" t="str">
        <f ca="1">IF(BP373&lt;&gt;"", "■", "□")</f>
        <v>□</v>
      </c>
      <c r="AB142" s="454"/>
      <c r="AC142" s="451" t="s">
        <v>216</v>
      </c>
      <c r="AD142" s="451"/>
      <c r="AE142" s="451"/>
      <c r="AF142" s="453" t="str">
        <f ca="1">IF(BP374&lt;&gt;"", "■", "□")</f>
        <v>□</v>
      </c>
      <c r="AG142" s="454"/>
      <c r="AH142" s="451" t="s">
        <v>217</v>
      </c>
      <c r="AI142" s="451"/>
      <c r="AJ142" s="451"/>
      <c r="AK142" s="453" t="str">
        <f ca="1">IF(BP375&lt;&gt;"", "■", "□")</f>
        <v>□</v>
      </c>
      <c r="AL142" s="454"/>
      <c r="AM142" s="451" t="s">
        <v>424</v>
      </c>
      <c r="AN142" s="451"/>
      <c r="AO142" s="451"/>
      <c r="AP142" s="451"/>
      <c r="AQ142" s="451"/>
      <c r="AR142" s="451"/>
      <c r="AS142" s="63" t="s">
        <v>350</v>
      </c>
      <c r="AT142" s="467"/>
      <c r="AU142" s="467"/>
      <c r="AV142" s="467"/>
      <c r="AW142" s="467"/>
      <c r="AX142" s="467"/>
      <c r="AY142" s="467"/>
      <c r="AZ142" s="467"/>
      <c r="BA142" s="467"/>
      <c r="BB142" s="467"/>
      <c r="BC142" s="467"/>
      <c r="BD142" s="467"/>
      <c r="BE142" s="467"/>
      <c r="BF142" s="467"/>
      <c r="BG142" s="471"/>
      <c r="BK142" s="69">
        <v>141</v>
      </c>
      <c r="BL142" s="645"/>
      <c r="BM142" s="397"/>
      <c r="BN142" s="364" t="s">
        <v>39</v>
      </c>
      <c r="BO142" s="359"/>
      <c r="BP142" s="45" t="str">
        <f t="shared" ca="1" si="2"/>
        <v/>
      </c>
      <c r="BT142" s="65"/>
      <c r="BU142" s="51"/>
      <c r="BV142" s="51"/>
      <c r="BW142" s="51"/>
      <c r="BX142" s="51"/>
      <c r="BY142" s="51"/>
      <c r="BZ142" s="51"/>
      <c r="CA142" s="51"/>
      <c r="CB142" s="51"/>
      <c r="CC142" s="51"/>
    </row>
    <row r="143" spans="1:81" ht="13.5" customHeight="1" x14ac:dyDescent="0.15">
      <c r="A143" s="433"/>
      <c r="B143" s="487"/>
      <c r="C143" s="492"/>
      <c r="D143" s="493"/>
      <c r="E143" s="493"/>
      <c r="F143" s="493"/>
      <c r="G143" s="493"/>
      <c r="H143" s="493"/>
      <c r="I143" s="494"/>
      <c r="J143" s="464" t="s">
        <v>370</v>
      </c>
      <c r="K143" s="464"/>
      <c r="L143" s="464"/>
      <c r="M143" s="464"/>
      <c r="N143" s="468" t="str">
        <f ca="1">BP376</f>
        <v/>
      </c>
      <c r="O143" s="469"/>
      <c r="P143" s="469"/>
      <c r="Q143" s="469"/>
      <c r="R143" s="469"/>
      <c r="S143" s="469"/>
      <c r="T143" s="469"/>
      <c r="U143" s="469"/>
      <c r="V143" s="469"/>
      <c r="W143" s="469"/>
      <c r="X143" s="469"/>
      <c r="Y143" s="469"/>
      <c r="Z143" s="469"/>
      <c r="AA143" s="469"/>
      <c r="AB143" s="469"/>
      <c r="AC143" s="469"/>
      <c r="AD143" s="469"/>
      <c r="AE143" s="469"/>
      <c r="AF143" s="469"/>
      <c r="AG143" s="469"/>
      <c r="AH143" s="469"/>
      <c r="AI143" s="469"/>
      <c r="AJ143" s="469"/>
      <c r="AK143" s="469"/>
      <c r="AL143" s="469"/>
      <c r="AM143" s="469"/>
      <c r="AN143" s="469"/>
      <c r="AO143" s="469"/>
      <c r="AP143" s="469"/>
      <c r="AQ143" s="469"/>
      <c r="AR143" s="469"/>
      <c r="AS143" s="469"/>
      <c r="AT143" s="469"/>
      <c r="AU143" s="469"/>
      <c r="AV143" s="469"/>
      <c r="AW143" s="469"/>
      <c r="AX143" s="469"/>
      <c r="AY143" s="469"/>
      <c r="AZ143" s="469"/>
      <c r="BA143" s="469"/>
      <c r="BB143" s="469"/>
      <c r="BC143" s="469"/>
      <c r="BD143" s="469"/>
      <c r="BE143" s="469"/>
      <c r="BF143" s="469"/>
      <c r="BG143" s="470"/>
      <c r="BK143" s="69">
        <v>142</v>
      </c>
      <c r="BL143" s="645"/>
      <c r="BM143" s="397"/>
      <c r="BN143" s="364" t="s">
        <v>312</v>
      </c>
      <c r="BO143" s="359"/>
      <c r="BP143" s="45" t="str">
        <f t="shared" ca="1" si="2"/>
        <v/>
      </c>
    </row>
    <row r="144" spans="1:81" ht="13.5" customHeight="1" x14ac:dyDescent="0.15">
      <c r="A144" s="433"/>
      <c r="B144" s="487"/>
      <c r="C144" s="497" t="s">
        <v>219</v>
      </c>
      <c r="D144" s="490"/>
      <c r="E144" s="490"/>
      <c r="F144" s="490"/>
      <c r="G144" s="490"/>
      <c r="H144" s="490"/>
      <c r="I144" s="491"/>
      <c r="J144" s="453" t="str">
        <f ca="1">IF(BP377&lt;&gt;"", "■", "□")</f>
        <v>□</v>
      </c>
      <c r="K144" s="454"/>
      <c r="L144" s="451" t="s">
        <v>185</v>
      </c>
      <c r="M144" s="451"/>
      <c r="N144" s="451"/>
      <c r="O144" s="451"/>
      <c r="P144" s="451"/>
      <c r="Q144" s="451"/>
      <c r="R144" s="451"/>
      <c r="S144" s="453" t="str">
        <f ca="1">IF(OR(BP378&lt;&gt;"",BP379&lt;&gt;"", BP380&lt;&gt;"", BP381&lt;&gt;"", BP382&lt;&gt;"", BP383&lt;&gt;"", BP384&lt;&gt;""), "■", "□")</f>
        <v>□</v>
      </c>
      <c r="T144" s="454"/>
      <c r="U144" s="451" t="s">
        <v>186</v>
      </c>
      <c r="V144" s="451"/>
      <c r="W144" s="451"/>
      <c r="X144" s="451"/>
      <c r="Y144" s="451"/>
      <c r="Z144" s="60" t="s">
        <v>348</v>
      </c>
      <c r="AA144" s="453" t="str">
        <f ca="1">IF(BP379&lt;&gt;"", "■", "□")</f>
        <v>□</v>
      </c>
      <c r="AB144" s="454"/>
      <c r="AC144" s="451" t="s">
        <v>220</v>
      </c>
      <c r="AD144" s="451"/>
      <c r="AE144" s="451"/>
      <c r="AF144" s="453" t="str">
        <f ca="1">IF(BP380&lt;&gt;"", "■", "□")</f>
        <v>□</v>
      </c>
      <c r="AG144" s="454"/>
      <c r="AH144" s="467" t="s">
        <v>425</v>
      </c>
      <c r="AI144" s="467"/>
      <c r="AJ144" s="467"/>
      <c r="AK144" s="453" t="str">
        <f ca="1">IF(BP381&lt;&gt;"", "■", "□")</f>
        <v>□</v>
      </c>
      <c r="AL144" s="454"/>
      <c r="AM144" s="451" t="s">
        <v>147</v>
      </c>
      <c r="AN144" s="451"/>
      <c r="AO144" s="451"/>
      <c r="AP144" s="451"/>
      <c r="AQ144" s="453" t="str">
        <f ca="1">IF(BP382&lt;&gt;"", "■", "□")</f>
        <v>□</v>
      </c>
      <c r="AR144" s="454"/>
      <c r="AS144" s="477" t="s">
        <v>222</v>
      </c>
      <c r="AT144" s="477"/>
      <c r="AU144" s="477"/>
      <c r="AV144" s="453" t="str">
        <f ca="1">IF(BP383&lt;&gt;"", "■", "□")</f>
        <v>□</v>
      </c>
      <c r="AW144" s="454"/>
      <c r="AX144" s="451" t="s">
        <v>223</v>
      </c>
      <c r="AY144" s="451"/>
      <c r="AZ144" s="451"/>
      <c r="BA144" s="453" t="str">
        <f ca="1">IF(BP384&lt;&gt;"", "■", "□")</f>
        <v>□</v>
      </c>
      <c r="BB144" s="454"/>
      <c r="BC144" s="451" t="s">
        <v>224</v>
      </c>
      <c r="BD144" s="451"/>
      <c r="BE144" s="451"/>
      <c r="BF144" s="63" t="s">
        <v>350</v>
      </c>
      <c r="BG144" s="66"/>
      <c r="BK144" s="69">
        <v>143</v>
      </c>
      <c r="BL144" s="645"/>
      <c r="BM144" s="397"/>
      <c r="BN144" s="418" t="s">
        <v>119</v>
      </c>
      <c r="BO144" s="70" t="s">
        <v>311</v>
      </c>
      <c r="BP144" s="45" t="str">
        <f t="shared" ca="1" si="2"/>
        <v/>
      </c>
    </row>
    <row r="145" spans="1:121" ht="13.5" customHeight="1" x14ac:dyDescent="0.15">
      <c r="A145" s="433"/>
      <c r="B145" s="487"/>
      <c r="C145" s="492"/>
      <c r="D145" s="493"/>
      <c r="E145" s="493"/>
      <c r="F145" s="493"/>
      <c r="G145" s="493"/>
      <c r="H145" s="493"/>
      <c r="I145" s="494"/>
      <c r="J145" s="464" t="s">
        <v>370</v>
      </c>
      <c r="K145" s="464"/>
      <c r="L145" s="464"/>
      <c r="M145" s="464"/>
      <c r="N145" s="468" t="str">
        <f ca="1">BP385</f>
        <v/>
      </c>
      <c r="O145" s="469"/>
      <c r="P145" s="469"/>
      <c r="Q145" s="469"/>
      <c r="R145" s="469"/>
      <c r="S145" s="469"/>
      <c r="T145" s="469"/>
      <c r="U145" s="469"/>
      <c r="V145" s="469"/>
      <c r="W145" s="469"/>
      <c r="X145" s="469"/>
      <c r="Y145" s="469"/>
      <c r="Z145" s="469"/>
      <c r="AA145" s="469"/>
      <c r="AB145" s="469"/>
      <c r="AC145" s="469"/>
      <c r="AD145" s="469"/>
      <c r="AE145" s="469"/>
      <c r="AF145" s="469"/>
      <c r="AG145" s="469"/>
      <c r="AH145" s="469"/>
      <c r="AI145" s="469"/>
      <c r="AJ145" s="469"/>
      <c r="AK145" s="469"/>
      <c r="AL145" s="469"/>
      <c r="AM145" s="469"/>
      <c r="AN145" s="469"/>
      <c r="AO145" s="469"/>
      <c r="AP145" s="469"/>
      <c r="AQ145" s="469"/>
      <c r="AR145" s="469"/>
      <c r="AS145" s="469"/>
      <c r="AT145" s="469"/>
      <c r="AU145" s="469"/>
      <c r="AV145" s="469"/>
      <c r="AW145" s="469"/>
      <c r="AX145" s="469"/>
      <c r="AY145" s="469"/>
      <c r="AZ145" s="469"/>
      <c r="BA145" s="469"/>
      <c r="BB145" s="469"/>
      <c r="BC145" s="469"/>
      <c r="BD145" s="469"/>
      <c r="BE145" s="469"/>
      <c r="BF145" s="469"/>
      <c r="BG145" s="470"/>
      <c r="BK145" s="69">
        <v>144</v>
      </c>
      <c r="BL145" s="645"/>
      <c r="BM145" s="397"/>
      <c r="BN145" s="418"/>
      <c r="BO145" s="70" t="s">
        <v>120</v>
      </c>
      <c r="BP145" s="45" t="str">
        <f t="shared" ca="1" si="2"/>
        <v/>
      </c>
      <c r="BT145" s="51"/>
      <c r="BU145" s="51"/>
      <c r="BV145" s="51"/>
      <c r="BW145" s="51"/>
      <c r="BX145" s="51"/>
      <c r="BY145" s="51"/>
      <c r="BZ145" s="51"/>
      <c r="CA145" s="52"/>
      <c r="CB145" s="51"/>
      <c r="CC145" s="51"/>
      <c r="CD145" s="51"/>
      <c r="CE145" s="51"/>
      <c r="CF145" s="51"/>
      <c r="CG145" s="52"/>
      <c r="CH145" s="51"/>
      <c r="CI145" s="51"/>
    </row>
    <row r="146" spans="1:121" ht="13.5" customHeight="1" x14ac:dyDescent="0.15">
      <c r="A146" s="433"/>
      <c r="B146" s="487"/>
      <c r="C146" s="460" t="s">
        <v>225</v>
      </c>
      <c r="D146" s="461"/>
      <c r="E146" s="461"/>
      <c r="F146" s="461"/>
      <c r="G146" s="461"/>
      <c r="H146" s="461"/>
      <c r="I146" s="462"/>
      <c r="J146" s="453" t="str">
        <f ca="1">IF(BP386&lt;&gt;"", "■", "□")</f>
        <v>□</v>
      </c>
      <c r="K146" s="454"/>
      <c r="L146" s="451" t="s">
        <v>139</v>
      </c>
      <c r="M146" s="451"/>
      <c r="N146" s="451"/>
      <c r="O146" s="451"/>
      <c r="P146" s="451"/>
      <c r="Q146" s="451"/>
      <c r="R146" s="451"/>
      <c r="S146" s="453" t="str">
        <f ca="1">IF(OR(BP387&lt;&gt;"", BP388&lt;&gt;"", BP389&lt;&gt;"", BP390&lt;&gt;"", BP391&lt;&gt;""), "■", "□")</f>
        <v>□</v>
      </c>
      <c r="T146" s="454"/>
      <c r="U146" s="451" t="s">
        <v>160</v>
      </c>
      <c r="V146" s="451"/>
      <c r="W146" s="451"/>
      <c r="X146" s="451"/>
      <c r="Y146" s="451"/>
      <c r="Z146" s="60" t="s">
        <v>348</v>
      </c>
      <c r="AA146" s="453" t="str">
        <f ca="1">IF(BP388&gt;"", "■", "□")</f>
        <v>□</v>
      </c>
      <c r="AB146" s="454"/>
      <c r="AC146" s="477" t="s">
        <v>226</v>
      </c>
      <c r="AD146" s="477"/>
      <c r="AE146" s="477"/>
      <c r="AF146" s="477"/>
      <c r="AG146" s="453" t="str">
        <f ca="1">IF(BP389&lt;&gt;"", "■", "□")</f>
        <v>□</v>
      </c>
      <c r="AH146" s="454"/>
      <c r="AI146" s="477" t="s">
        <v>217</v>
      </c>
      <c r="AJ146" s="477"/>
      <c r="AK146" s="477"/>
      <c r="AL146" s="477"/>
      <c r="AM146" s="453" t="str">
        <f ca="1">IF(BP390&lt;&gt;"", "■", "□")</f>
        <v>□</v>
      </c>
      <c r="AN146" s="454"/>
      <c r="AO146" s="477" t="s">
        <v>228</v>
      </c>
      <c r="AP146" s="477"/>
      <c r="AQ146" s="477"/>
      <c r="AR146" s="477"/>
      <c r="AS146" s="453" t="str">
        <f ca="1">IF(BP391&lt;&gt;"", "■", "□")</f>
        <v>□</v>
      </c>
      <c r="AT146" s="454"/>
      <c r="AU146" s="477" t="s">
        <v>229</v>
      </c>
      <c r="AV146" s="477"/>
      <c r="AW146" s="477"/>
      <c r="AX146" s="477"/>
      <c r="AY146" s="63" t="s">
        <v>350</v>
      </c>
      <c r="AZ146" s="467"/>
      <c r="BA146" s="467"/>
      <c r="BB146" s="467"/>
      <c r="BC146" s="467"/>
      <c r="BD146" s="467"/>
      <c r="BE146" s="467"/>
      <c r="BF146" s="467"/>
      <c r="BG146" s="471"/>
      <c r="BK146" s="69">
        <v>145</v>
      </c>
      <c r="BL146" s="645"/>
      <c r="BM146" s="397"/>
      <c r="BN146" s="418" t="s">
        <v>121</v>
      </c>
      <c r="BO146" s="70" t="s">
        <v>122</v>
      </c>
      <c r="BP146" s="45" t="str">
        <f t="shared" ca="1" si="2"/>
        <v/>
      </c>
    </row>
    <row r="147" spans="1:121" ht="13.5" customHeight="1" x14ac:dyDescent="0.15">
      <c r="A147" s="433"/>
      <c r="B147" s="487"/>
      <c r="C147" s="463"/>
      <c r="D147" s="464"/>
      <c r="E147" s="464"/>
      <c r="F147" s="464"/>
      <c r="G147" s="464"/>
      <c r="H147" s="464"/>
      <c r="I147" s="465"/>
      <c r="J147" s="483" t="s">
        <v>370</v>
      </c>
      <c r="K147" s="484"/>
      <c r="L147" s="484"/>
      <c r="M147" s="485"/>
      <c r="N147" s="468" t="str">
        <f ca="1">BP392</f>
        <v/>
      </c>
      <c r="O147" s="469"/>
      <c r="P147" s="469"/>
      <c r="Q147" s="469"/>
      <c r="R147" s="469"/>
      <c r="S147" s="469"/>
      <c r="T147" s="469"/>
      <c r="U147" s="469"/>
      <c r="V147" s="469"/>
      <c r="W147" s="469"/>
      <c r="X147" s="469"/>
      <c r="Y147" s="469"/>
      <c r="Z147" s="469"/>
      <c r="AA147" s="469"/>
      <c r="AB147" s="469"/>
      <c r="AC147" s="469"/>
      <c r="AD147" s="469"/>
      <c r="AE147" s="469"/>
      <c r="AF147" s="469"/>
      <c r="AG147" s="469"/>
      <c r="AH147" s="469"/>
      <c r="AI147" s="469"/>
      <c r="AJ147" s="469"/>
      <c r="AK147" s="469"/>
      <c r="AL147" s="469"/>
      <c r="AM147" s="469"/>
      <c r="AN147" s="469"/>
      <c r="AO147" s="469"/>
      <c r="AP147" s="469"/>
      <c r="AQ147" s="469"/>
      <c r="AR147" s="469"/>
      <c r="AS147" s="469"/>
      <c r="AT147" s="469"/>
      <c r="AU147" s="469"/>
      <c r="AV147" s="469"/>
      <c r="AW147" s="469"/>
      <c r="AX147" s="469"/>
      <c r="AY147" s="469"/>
      <c r="AZ147" s="469"/>
      <c r="BA147" s="469"/>
      <c r="BB147" s="469"/>
      <c r="BC147" s="469"/>
      <c r="BD147" s="469"/>
      <c r="BE147" s="469"/>
      <c r="BF147" s="469"/>
      <c r="BG147" s="470"/>
      <c r="BK147" s="69">
        <v>146</v>
      </c>
      <c r="BL147" s="645"/>
      <c r="BM147" s="397"/>
      <c r="BN147" s="418"/>
      <c r="BO147" s="70" t="s">
        <v>123</v>
      </c>
      <c r="BP147" s="45" t="str">
        <f t="shared" ca="1" si="2"/>
        <v/>
      </c>
      <c r="BS147" s="87"/>
    </row>
    <row r="148" spans="1:121" ht="13.5" customHeight="1" x14ac:dyDescent="0.15">
      <c r="A148" s="433"/>
      <c r="B148" s="487"/>
      <c r="C148" s="478" t="s">
        <v>426</v>
      </c>
      <c r="D148" s="461"/>
      <c r="E148" s="461"/>
      <c r="F148" s="461"/>
      <c r="G148" s="461"/>
      <c r="H148" s="461"/>
      <c r="I148" s="462"/>
      <c r="J148" s="453" t="str">
        <f ca="1">IF(BP393&lt;&gt;"", "■", "□")</f>
        <v>□</v>
      </c>
      <c r="K148" s="454"/>
      <c r="L148" s="451" t="s">
        <v>788</v>
      </c>
      <c r="M148" s="451"/>
      <c r="N148" s="451"/>
      <c r="O148" s="451"/>
      <c r="P148" s="451"/>
      <c r="Q148" s="451"/>
      <c r="R148" s="451"/>
      <c r="S148" s="453" t="str">
        <f ca="1">IF(BP395&lt;&gt;"", "■", "□")</f>
        <v>□</v>
      </c>
      <c r="T148" s="454"/>
      <c r="U148" s="451" t="s">
        <v>230</v>
      </c>
      <c r="V148" s="451"/>
      <c r="W148" s="451"/>
      <c r="X148" s="451"/>
      <c r="Y148" s="451"/>
      <c r="Z148" s="451"/>
      <c r="AA148" s="451"/>
      <c r="AB148" s="453" t="str">
        <f ca="1">IF(BP396&lt;&gt;"", "■", "□")</f>
        <v>□</v>
      </c>
      <c r="AC148" s="454"/>
      <c r="AD148" s="451" t="s">
        <v>93</v>
      </c>
      <c r="AE148" s="451"/>
      <c r="AF148" s="451"/>
      <c r="AG148" s="451"/>
      <c r="AH148" s="451"/>
      <c r="AI148" s="451"/>
      <c r="AJ148" s="451"/>
      <c r="AK148" s="453" t="str">
        <f ca="1">IF(BP397&lt;&gt;"", "■", "□")</f>
        <v>□</v>
      </c>
      <c r="AL148" s="454"/>
      <c r="AM148" s="451" t="s">
        <v>232</v>
      </c>
      <c r="AN148" s="451"/>
      <c r="AO148" s="451"/>
      <c r="AP148" s="451"/>
      <c r="AQ148" s="451"/>
      <c r="AR148" s="451"/>
      <c r="AS148" s="451"/>
      <c r="AT148" s="453" t="str">
        <f ca="1">IF(BP398&lt;&gt;"", "■", "□")</f>
        <v>□</v>
      </c>
      <c r="AU148" s="454"/>
      <c r="AV148" s="451" t="s">
        <v>233</v>
      </c>
      <c r="AW148" s="451"/>
      <c r="AX148" s="451"/>
      <c r="AY148" s="451"/>
      <c r="AZ148" s="451"/>
      <c r="BA148" s="451"/>
      <c r="BB148" s="451"/>
      <c r="BC148" s="477" t="s">
        <v>787</v>
      </c>
      <c r="BD148" s="477"/>
      <c r="BE148" s="477"/>
      <c r="BF148" s="477"/>
      <c r="BG148" s="482"/>
      <c r="BK148" s="69">
        <v>147</v>
      </c>
      <c r="BL148" s="645"/>
      <c r="BM148" s="405"/>
      <c r="BN148" s="365" t="s">
        <v>63</v>
      </c>
      <c r="BO148" s="372"/>
      <c r="BP148" s="45" t="str">
        <f t="shared" ca="1" si="2"/>
        <v/>
      </c>
    </row>
    <row r="149" spans="1:121" ht="13.5" customHeight="1" x14ac:dyDescent="0.15">
      <c r="A149" s="435"/>
      <c r="B149" s="488"/>
      <c r="C149" s="463"/>
      <c r="D149" s="464"/>
      <c r="E149" s="464"/>
      <c r="F149" s="464"/>
      <c r="G149" s="464"/>
      <c r="H149" s="464"/>
      <c r="I149" s="465"/>
      <c r="J149" s="483" t="s">
        <v>370</v>
      </c>
      <c r="K149" s="484"/>
      <c r="L149" s="484"/>
      <c r="M149" s="485"/>
      <c r="N149" s="468" t="str">
        <f ca="1">BP399</f>
        <v/>
      </c>
      <c r="O149" s="469"/>
      <c r="P149" s="469"/>
      <c r="Q149" s="469"/>
      <c r="R149" s="469"/>
      <c r="S149" s="469"/>
      <c r="T149" s="469"/>
      <c r="U149" s="469"/>
      <c r="V149" s="469"/>
      <c r="W149" s="469"/>
      <c r="X149" s="469"/>
      <c r="Y149" s="469"/>
      <c r="Z149" s="469"/>
      <c r="AA149" s="469"/>
      <c r="AB149" s="469"/>
      <c r="AC149" s="469"/>
      <c r="AD149" s="469"/>
      <c r="AE149" s="469"/>
      <c r="AF149" s="469"/>
      <c r="AG149" s="469"/>
      <c r="AH149" s="469"/>
      <c r="AI149" s="469"/>
      <c r="AJ149" s="469"/>
      <c r="AK149" s="469"/>
      <c r="AL149" s="469"/>
      <c r="AM149" s="469"/>
      <c r="AN149" s="469"/>
      <c r="AO149" s="469"/>
      <c r="AP149" s="469"/>
      <c r="AQ149" s="469"/>
      <c r="AR149" s="469"/>
      <c r="AS149" s="469"/>
      <c r="AT149" s="469"/>
      <c r="AU149" s="469"/>
      <c r="AV149" s="469"/>
      <c r="AW149" s="469"/>
      <c r="AX149" s="469"/>
      <c r="AY149" s="469"/>
      <c r="AZ149" s="469"/>
      <c r="BA149" s="469"/>
      <c r="BB149" s="469"/>
      <c r="BC149" s="469"/>
      <c r="BD149" s="469"/>
      <c r="BE149" s="469"/>
      <c r="BF149" s="469"/>
      <c r="BG149" s="470"/>
      <c r="BK149" s="69">
        <v>148</v>
      </c>
      <c r="BL149" s="645"/>
      <c r="BM149" s="402" t="s">
        <v>125</v>
      </c>
      <c r="BN149" s="376" t="s">
        <v>303</v>
      </c>
      <c r="BO149" s="363"/>
      <c r="BP149" s="45" t="str">
        <f t="shared" ca="1" si="2"/>
        <v/>
      </c>
      <c r="BQ149" s="87"/>
      <c r="BR149" s="87"/>
    </row>
    <row r="150" spans="1:121" ht="13.5" customHeight="1" x14ac:dyDescent="0.15">
      <c r="A150" s="431" t="s">
        <v>427</v>
      </c>
      <c r="B150" s="432"/>
      <c r="C150" s="460" t="s">
        <v>276</v>
      </c>
      <c r="D150" s="461"/>
      <c r="E150" s="461"/>
      <c r="F150" s="461"/>
      <c r="G150" s="461"/>
      <c r="H150" s="461"/>
      <c r="I150" s="462"/>
      <c r="J150" s="466" t="str">
        <f ca="1">BP400</f>
        <v/>
      </c>
      <c r="K150" s="466"/>
      <c r="L150" s="466"/>
      <c r="M150" s="467" t="s">
        <v>277</v>
      </c>
      <c r="N150" s="467"/>
      <c r="O150" s="466" t="str">
        <f ca="1">BP401</f>
        <v/>
      </c>
      <c r="P150" s="466"/>
      <c r="Q150" s="466"/>
      <c r="R150" s="467" t="s">
        <v>278</v>
      </c>
      <c r="S150" s="467"/>
      <c r="T150" s="467"/>
      <c r="U150" s="467"/>
      <c r="V150" s="467"/>
      <c r="W150" s="467"/>
      <c r="X150" s="467"/>
      <c r="Y150" s="467"/>
      <c r="Z150" s="467"/>
      <c r="AA150" s="467"/>
      <c r="AB150" s="467"/>
      <c r="AC150" s="467"/>
      <c r="AD150" s="467"/>
      <c r="AE150" s="467"/>
      <c r="AF150" s="467"/>
      <c r="AG150" s="467"/>
      <c r="AH150" s="467"/>
      <c r="AI150" s="467"/>
      <c r="AJ150" s="467"/>
      <c r="AK150" s="467"/>
      <c r="AL150" s="467"/>
      <c r="AM150" s="467"/>
      <c r="AN150" s="467"/>
      <c r="AO150" s="467"/>
      <c r="AP150" s="467"/>
      <c r="AQ150" s="467"/>
      <c r="AR150" s="467"/>
      <c r="AS150" s="467"/>
      <c r="AT150" s="467"/>
      <c r="AU150" s="467"/>
      <c r="AV150" s="467"/>
      <c r="AW150" s="467"/>
      <c r="AX150" s="467"/>
      <c r="AY150" s="467"/>
      <c r="AZ150" s="467"/>
      <c r="BA150" s="467"/>
      <c r="BB150" s="467"/>
      <c r="BC150" s="467"/>
      <c r="BD150" s="467"/>
      <c r="BE150" s="467"/>
      <c r="BF150" s="467"/>
      <c r="BG150" s="471"/>
      <c r="BK150" s="69">
        <v>149</v>
      </c>
      <c r="BL150" s="645"/>
      <c r="BM150" s="397"/>
      <c r="BN150" s="364" t="s">
        <v>304</v>
      </c>
      <c r="BO150" s="401"/>
      <c r="BP150" s="45" t="str">
        <f t="shared" ca="1" si="2"/>
        <v/>
      </c>
    </row>
    <row r="151" spans="1:121" ht="13.5" customHeight="1" x14ac:dyDescent="0.15">
      <c r="A151" s="433"/>
      <c r="B151" s="434"/>
      <c r="C151" s="463"/>
      <c r="D151" s="464"/>
      <c r="E151" s="464"/>
      <c r="F151" s="464"/>
      <c r="G151" s="464"/>
      <c r="H151" s="464"/>
      <c r="I151" s="465"/>
      <c r="J151" s="472" t="s">
        <v>370</v>
      </c>
      <c r="K151" s="464"/>
      <c r="L151" s="464"/>
      <c r="M151" s="465"/>
      <c r="N151" s="468" t="str">
        <f ca="1">BP402</f>
        <v/>
      </c>
      <c r="O151" s="469"/>
      <c r="P151" s="469"/>
      <c r="Q151" s="469"/>
      <c r="R151" s="469"/>
      <c r="S151" s="469"/>
      <c r="T151" s="469"/>
      <c r="U151" s="469"/>
      <c r="V151" s="469"/>
      <c r="W151" s="469"/>
      <c r="X151" s="469"/>
      <c r="Y151" s="469"/>
      <c r="Z151" s="469"/>
      <c r="AA151" s="469"/>
      <c r="AB151" s="469"/>
      <c r="AC151" s="469"/>
      <c r="AD151" s="469"/>
      <c r="AE151" s="469"/>
      <c r="AF151" s="469"/>
      <c r="AG151" s="469"/>
      <c r="AH151" s="469"/>
      <c r="AI151" s="469"/>
      <c r="AJ151" s="469"/>
      <c r="AK151" s="469"/>
      <c r="AL151" s="469"/>
      <c r="AM151" s="469"/>
      <c r="AN151" s="469"/>
      <c r="AO151" s="469"/>
      <c r="AP151" s="469"/>
      <c r="AQ151" s="469"/>
      <c r="AR151" s="469"/>
      <c r="AS151" s="469"/>
      <c r="AT151" s="469"/>
      <c r="AU151" s="469"/>
      <c r="AV151" s="469"/>
      <c r="AW151" s="469"/>
      <c r="AX151" s="469"/>
      <c r="AY151" s="469"/>
      <c r="AZ151" s="469"/>
      <c r="BA151" s="469"/>
      <c r="BB151" s="469"/>
      <c r="BC151" s="469"/>
      <c r="BD151" s="469"/>
      <c r="BE151" s="469"/>
      <c r="BF151" s="469"/>
      <c r="BG151" s="470"/>
      <c r="BK151" s="69">
        <v>150</v>
      </c>
      <c r="BL151" s="645"/>
      <c r="BM151" s="397"/>
      <c r="BN151" s="364" t="s">
        <v>26</v>
      </c>
      <c r="BO151" s="401"/>
      <c r="BP151" s="45" t="str">
        <f t="shared" ca="1" si="2"/>
        <v/>
      </c>
    </row>
    <row r="152" spans="1:121" ht="13.5" customHeight="1" x14ac:dyDescent="0.15">
      <c r="A152" s="433"/>
      <c r="B152" s="434"/>
      <c r="C152" s="460" t="s">
        <v>279</v>
      </c>
      <c r="D152" s="461"/>
      <c r="E152" s="461"/>
      <c r="F152" s="461"/>
      <c r="G152" s="461"/>
      <c r="H152" s="461"/>
      <c r="I152" s="462"/>
      <c r="J152" s="466" t="str">
        <f ca="1">BP403</f>
        <v/>
      </c>
      <c r="K152" s="466"/>
      <c r="L152" s="466"/>
      <c r="M152" s="467" t="s">
        <v>277</v>
      </c>
      <c r="N152" s="467"/>
      <c r="O152" s="466" t="str">
        <f ca="1">BP404</f>
        <v/>
      </c>
      <c r="P152" s="466"/>
      <c r="Q152" s="466"/>
      <c r="R152" s="467" t="s">
        <v>278</v>
      </c>
      <c r="S152" s="467"/>
      <c r="T152" s="467"/>
      <c r="U152" s="467"/>
      <c r="V152" s="467"/>
      <c r="W152" s="467"/>
      <c r="X152" s="467"/>
      <c r="Y152" s="467"/>
      <c r="Z152" s="467"/>
      <c r="AA152" s="467"/>
      <c r="AB152" s="467"/>
      <c r="AC152" s="467"/>
      <c r="AD152" s="467"/>
      <c r="AE152" s="467"/>
      <c r="AF152" s="467"/>
      <c r="AG152" s="467"/>
      <c r="AH152" s="467"/>
      <c r="AI152" s="467"/>
      <c r="AJ152" s="467"/>
      <c r="AK152" s="467"/>
      <c r="AL152" s="467"/>
      <c r="AM152" s="467"/>
      <c r="AN152" s="467"/>
      <c r="AO152" s="467"/>
      <c r="AP152" s="467"/>
      <c r="AQ152" s="467"/>
      <c r="AR152" s="467"/>
      <c r="AS152" s="467"/>
      <c r="AT152" s="467"/>
      <c r="AU152" s="467"/>
      <c r="AV152" s="467"/>
      <c r="AW152" s="467"/>
      <c r="AX152" s="467"/>
      <c r="AY152" s="467"/>
      <c r="AZ152" s="467"/>
      <c r="BA152" s="467"/>
      <c r="BB152" s="467"/>
      <c r="BC152" s="467"/>
      <c r="BD152" s="467"/>
      <c r="BE152" s="467"/>
      <c r="BF152" s="467"/>
      <c r="BG152" s="471"/>
      <c r="BK152" s="69">
        <v>151</v>
      </c>
      <c r="BL152" s="645"/>
      <c r="BM152" s="397"/>
      <c r="BN152" s="364" t="s">
        <v>308</v>
      </c>
      <c r="BO152" s="359"/>
      <c r="BP152" s="45" t="str">
        <f t="shared" ca="1" si="2"/>
        <v/>
      </c>
    </row>
    <row r="153" spans="1:121" ht="13.5" customHeight="1" x14ac:dyDescent="0.15">
      <c r="A153" s="433"/>
      <c r="B153" s="434"/>
      <c r="C153" s="463"/>
      <c r="D153" s="464"/>
      <c r="E153" s="464"/>
      <c r="F153" s="464"/>
      <c r="G153" s="464"/>
      <c r="H153" s="464"/>
      <c r="I153" s="465"/>
      <c r="J153" s="472" t="s">
        <v>370</v>
      </c>
      <c r="K153" s="464"/>
      <c r="L153" s="464"/>
      <c r="M153" s="465"/>
      <c r="N153" s="468" t="str">
        <f ca="1">BP405</f>
        <v/>
      </c>
      <c r="O153" s="469"/>
      <c r="P153" s="469"/>
      <c r="Q153" s="469"/>
      <c r="R153" s="469"/>
      <c r="S153" s="469"/>
      <c r="T153" s="469"/>
      <c r="U153" s="469"/>
      <c r="V153" s="469"/>
      <c r="W153" s="469"/>
      <c r="X153" s="469"/>
      <c r="Y153" s="469"/>
      <c r="Z153" s="469"/>
      <c r="AA153" s="469"/>
      <c r="AB153" s="469"/>
      <c r="AC153" s="469"/>
      <c r="AD153" s="469"/>
      <c r="AE153" s="469"/>
      <c r="AF153" s="469"/>
      <c r="AG153" s="469"/>
      <c r="AH153" s="469"/>
      <c r="AI153" s="469"/>
      <c r="AJ153" s="469"/>
      <c r="AK153" s="469"/>
      <c r="AL153" s="469"/>
      <c r="AM153" s="469"/>
      <c r="AN153" s="469"/>
      <c r="AO153" s="469"/>
      <c r="AP153" s="469"/>
      <c r="AQ153" s="469"/>
      <c r="AR153" s="469"/>
      <c r="AS153" s="469"/>
      <c r="AT153" s="469"/>
      <c r="AU153" s="469"/>
      <c r="AV153" s="469"/>
      <c r="AW153" s="469"/>
      <c r="AX153" s="469"/>
      <c r="AY153" s="469"/>
      <c r="AZ153" s="469"/>
      <c r="BA153" s="469"/>
      <c r="BB153" s="469"/>
      <c r="BC153" s="469"/>
      <c r="BD153" s="469"/>
      <c r="BE153" s="469"/>
      <c r="BF153" s="469"/>
      <c r="BG153" s="470"/>
      <c r="BK153" s="69">
        <v>152</v>
      </c>
      <c r="BL153" s="645"/>
      <c r="BM153" s="397"/>
      <c r="BN153" s="364" t="s">
        <v>28</v>
      </c>
      <c r="BO153" s="144" t="s">
        <v>29</v>
      </c>
      <c r="BP153" s="45" t="str">
        <f t="shared" ca="1" si="2"/>
        <v/>
      </c>
    </row>
    <row r="154" spans="1:121" ht="13.5" customHeight="1" x14ac:dyDescent="0.15">
      <c r="A154" s="433"/>
      <c r="B154" s="434"/>
      <c r="C154" s="460" t="s">
        <v>428</v>
      </c>
      <c r="D154" s="461"/>
      <c r="E154" s="461"/>
      <c r="F154" s="461"/>
      <c r="G154" s="461"/>
      <c r="H154" s="461"/>
      <c r="I154" s="462"/>
      <c r="J154" s="466" t="str">
        <f ca="1">BP406</f>
        <v/>
      </c>
      <c r="K154" s="466"/>
      <c r="L154" s="466"/>
      <c r="M154" s="477" t="s">
        <v>429</v>
      </c>
      <c r="N154" s="477"/>
      <c r="O154" s="477"/>
      <c r="P154" s="477"/>
      <c r="Q154" s="467"/>
      <c r="R154" s="467"/>
      <c r="S154" s="467"/>
      <c r="T154" s="467"/>
      <c r="U154" s="467"/>
      <c r="V154" s="467"/>
      <c r="W154" s="467"/>
      <c r="X154" s="467"/>
      <c r="Y154" s="467"/>
      <c r="Z154" s="467"/>
      <c r="AA154" s="467"/>
      <c r="AB154" s="467"/>
      <c r="AC154" s="467"/>
      <c r="AD154" s="467"/>
      <c r="AE154" s="467"/>
      <c r="AF154" s="467"/>
      <c r="AG154" s="467"/>
      <c r="AH154" s="467"/>
      <c r="AI154" s="467"/>
      <c r="AJ154" s="467"/>
      <c r="AK154" s="467"/>
      <c r="AL154" s="467"/>
      <c r="AM154" s="467"/>
      <c r="AN154" s="467"/>
      <c r="AO154" s="467"/>
      <c r="AP154" s="467"/>
      <c r="AQ154" s="467"/>
      <c r="AR154" s="467"/>
      <c r="AS154" s="467"/>
      <c r="AT154" s="467"/>
      <c r="AU154" s="467"/>
      <c r="AV154" s="467"/>
      <c r="AW154" s="467"/>
      <c r="AX154" s="467"/>
      <c r="AY154" s="467"/>
      <c r="AZ154" s="467"/>
      <c r="BA154" s="467"/>
      <c r="BB154" s="467"/>
      <c r="BC154" s="467"/>
      <c r="BD154" s="467"/>
      <c r="BE154" s="467"/>
      <c r="BF154" s="467"/>
      <c r="BG154" s="471"/>
      <c r="BK154" s="69">
        <v>153</v>
      </c>
      <c r="BL154" s="645"/>
      <c r="BM154" s="397"/>
      <c r="BN154" s="364"/>
      <c r="BO154" s="144" t="s">
        <v>32</v>
      </c>
      <c r="BP154" s="45" t="str">
        <f t="shared" ca="1" si="2"/>
        <v/>
      </c>
    </row>
    <row r="155" spans="1:121" ht="13.5" customHeight="1" x14ac:dyDescent="0.15">
      <c r="A155" s="433"/>
      <c r="B155" s="434"/>
      <c r="C155" s="463"/>
      <c r="D155" s="464"/>
      <c r="E155" s="464"/>
      <c r="F155" s="464"/>
      <c r="G155" s="464"/>
      <c r="H155" s="464"/>
      <c r="I155" s="465"/>
      <c r="J155" s="472" t="s">
        <v>370</v>
      </c>
      <c r="K155" s="464"/>
      <c r="L155" s="464"/>
      <c r="M155" s="465"/>
      <c r="N155" s="468" t="str">
        <f ca="1">BP407</f>
        <v/>
      </c>
      <c r="O155" s="469"/>
      <c r="P155" s="469"/>
      <c r="Q155" s="469"/>
      <c r="R155" s="469"/>
      <c r="S155" s="469"/>
      <c r="T155" s="469"/>
      <c r="U155" s="469"/>
      <c r="V155" s="469"/>
      <c r="W155" s="469"/>
      <c r="X155" s="469"/>
      <c r="Y155" s="469"/>
      <c r="Z155" s="469"/>
      <c r="AA155" s="469"/>
      <c r="AB155" s="469"/>
      <c r="AC155" s="469"/>
      <c r="AD155" s="469"/>
      <c r="AE155" s="469"/>
      <c r="AF155" s="469"/>
      <c r="AG155" s="469"/>
      <c r="AH155" s="469"/>
      <c r="AI155" s="469"/>
      <c r="AJ155" s="469"/>
      <c r="AK155" s="469"/>
      <c r="AL155" s="469"/>
      <c r="AM155" s="469"/>
      <c r="AN155" s="469"/>
      <c r="AO155" s="469"/>
      <c r="AP155" s="469"/>
      <c r="AQ155" s="469"/>
      <c r="AR155" s="469"/>
      <c r="AS155" s="469"/>
      <c r="AT155" s="469"/>
      <c r="AU155" s="469"/>
      <c r="AV155" s="469"/>
      <c r="AW155" s="469"/>
      <c r="AX155" s="469"/>
      <c r="AY155" s="469"/>
      <c r="AZ155" s="469"/>
      <c r="BA155" s="469"/>
      <c r="BB155" s="469"/>
      <c r="BC155" s="469"/>
      <c r="BD155" s="469"/>
      <c r="BE155" s="469"/>
      <c r="BF155" s="469"/>
      <c r="BG155" s="470"/>
      <c r="BK155" s="69">
        <v>154</v>
      </c>
      <c r="BL155" s="645"/>
      <c r="BM155" s="397"/>
      <c r="BN155" s="422" t="s">
        <v>33</v>
      </c>
      <c r="BO155" s="77" t="s">
        <v>34</v>
      </c>
      <c r="BP155" s="45" t="str">
        <f t="shared" ca="1" si="2"/>
        <v/>
      </c>
    </row>
    <row r="156" spans="1:121" ht="13.5" customHeight="1" x14ac:dyDescent="0.15">
      <c r="A156" s="433"/>
      <c r="B156" s="434"/>
      <c r="C156" s="460" t="s">
        <v>430</v>
      </c>
      <c r="D156" s="461"/>
      <c r="E156" s="461"/>
      <c r="F156" s="461"/>
      <c r="G156" s="461"/>
      <c r="H156" s="461"/>
      <c r="I156" s="462"/>
      <c r="J156" s="453" t="str">
        <f ca="1">IF(BP408&lt;&gt;"", "■", "□")</f>
        <v>□</v>
      </c>
      <c r="K156" s="454"/>
      <c r="L156" s="451" t="s">
        <v>281</v>
      </c>
      <c r="M156" s="451"/>
      <c r="N156" s="451"/>
      <c r="O156" s="451"/>
      <c r="P156" s="451"/>
      <c r="Q156" s="451"/>
      <c r="R156" s="451"/>
      <c r="S156" s="453" t="str">
        <f ca="1">IF(BP409&lt;&gt;"", "■", "□")</f>
        <v>□</v>
      </c>
      <c r="T156" s="454"/>
      <c r="U156" s="451" t="s">
        <v>283</v>
      </c>
      <c r="V156" s="451"/>
      <c r="W156" s="451"/>
      <c r="X156" s="451"/>
      <c r="Y156" s="451"/>
      <c r="Z156" s="451"/>
      <c r="AA156" s="451"/>
      <c r="AB156" s="453" t="str">
        <f ca="1">IF(BP410&lt;&gt;"", "■", "□")</f>
        <v>□</v>
      </c>
      <c r="AC156" s="454"/>
      <c r="AD156" s="451" t="s">
        <v>431</v>
      </c>
      <c r="AE156" s="451"/>
      <c r="AF156" s="451"/>
      <c r="AG156" s="451"/>
      <c r="AH156" s="451"/>
      <c r="AI156" s="451"/>
      <c r="AJ156" s="451"/>
      <c r="AK156" s="453" t="str">
        <f ca="1">IF(BP411&lt;&gt;"", "■", "□")</f>
        <v>□</v>
      </c>
      <c r="AL156" s="454"/>
      <c r="AM156" s="451" t="s">
        <v>285</v>
      </c>
      <c r="AN156" s="451"/>
      <c r="AO156" s="451"/>
      <c r="AP156" s="451"/>
      <c r="AQ156" s="451"/>
      <c r="AR156" s="451"/>
      <c r="AS156" s="451"/>
      <c r="AT156" s="453" t="str">
        <f ca="1">IF(BP412&lt;&gt;"", "■", "□")</f>
        <v>□</v>
      </c>
      <c r="AU156" s="454"/>
      <c r="AV156" s="451" t="s">
        <v>153</v>
      </c>
      <c r="AW156" s="451"/>
      <c r="AX156" s="451"/>
      <c r="AY156" s="451"/>
      <c r="AZ156" s="451"/>
      <c r="BA156" s="451"/>
      <c r="BB156" s="451"/>
      <c r="BC156" s="467"/>
      <c r="BD156" s="467"/>
      <c r="BE156" s="467"/>
      <c r="BF156" s="467"/>
      <c r="BG156" s="471"/>
      <c r="BK156" s="69">
        <v>155</v>
      </c>
      <c r="BL156" s="645"/>
      <c r="BM156" s="397"/>
      <c r="BN156" s="423"/>
      <c r="BO156" s="77" t="s">
        <v>36</v>
      </c>
      <c r="BP156" s="45" t="str">
        <f t="shared" ca="1" si="2"/>
        <v/>
      </c>
    </row>
    <row r="157" spans="1:121" ht="13.5" customHeight="1" x14ac:dyDescent="0.15">
      <c r="A157" s="433"/>
      <c r="B157" s="434"/>
      <c r="C157" s="479"/>
      <c r="D157" s="480"/>
      <c r="E157" s="480"/>
      <c r="F157" s="480"/>
      <c r="G157" s="480"/>
      <c r="H157" s="480"/>
      <c r="I157" s="481"/>
      <c r="J157" s="453" t="str">
        <f ca="1">IF(BP413&lt;&gt;"", "■", "□")</f>
        <v>□</v>
      </c>
      <c r="K157" s="454"/>
      <c r="L157" s="426" t="s">
        <v>135</v>
      </c>
      <c r="M157" s="426"/>
      <c r="N157" s="426"/>
      <c r="O157" s="426"/>
      <c r="P157" s="426"/>
      <c r="Q157" s="426"/>
      <c r="R157" s="426"/>
      <c r="S157" s="453" t="str">
        <f ca="1">IF(OR(BP414&lt;&gt;"", BP415&lt;&gt;""), "■", "□")</f>
        <v>□</v>
      </c>
      <c r="T157" s="454"/>
      <c r="U157" s="426" t="s">
        <v>355</v>
      </c>
      <c r="V157" s="426"/>
      <c r="W157" s="426"/>
      <c r="X157" s="426"/>
      <c r="Y157" s="56" t="s">
        <v>348</v>
      </c>
      <c r="Z157" s="473" t="str">
        <f ca="1">BP415</f>
        <v/>
      </c>
      <c r="AA157" s="473"/>
      <c r="AB157" s="473"/>
      <c r="AC157" s="473"/>
      <c r="AD157" s="473"/>
      <c r="AE157" s="473"/>
      <c r="AF157" s="473"/>
      <c r="AG157" s="473"/>
      <c r="AH157" s="473"/>
      <c r="AI157" s="473"/>
      <c r="AJ157" s="473"/>
      <c r="AK157" s="473"/>
      <c r="AL157" s="473"/>
      <c r="AM157" s="473"/>
      <c r="AN157" s="473"/>
      <c r="AO157" s="473"/>
      <c r="AP157" s="473"/>
      <c r="AQ157" s="473"/>
      <c r="AR157" s="473"/>
      <c r="AS157" s="473"/>
      <c r="AT157" s="473"/>
      <c r="AU157" s="473"/>
      <c r="AV157" s="473"/>
      <c r="AW157" s="473"/>
      <c r="AX157" s="473"/>
      <c r="AY157" s="473"/>
      <c r="AZ157" s="473"/>
      <c r="BA157" s="473"/>
      <c r="BB157" s="473"/>
      <c r="BC157" s="473"/>
      <c r="BD157" s="473"/>
      <c r="BE157" s="473"/>
      <c r="BF157" s="473"/>
      <c r="BG157" s="67" t="s">
        <v>350</v>
      </c>
      <c r="BK157" s="69">
        <v>156</v>
      </c>
      <c r="BL157" s="645"/>
      <c r="BM157" s="397"/>
      <c r="BN157" s="423"/>
      <c r="BO157" s="77" t="s">
        <v>37</v>
      </c>
      <c r="BP157" s="45" t="str">
        <f t="shared" ca="1" si="2"/>
        <v/>
      </c>
    </row>
    <row r="158" spans="1:121" ht="13.5" customHeight="1" x14ac:dyDescent="0.15">
      <c r="A158" s="435"/>
      <c r="B158" s="436"/>
      <c r="C158" s="463"/>
      <c r="D158" s="464"/>
      <c r="E158" s="464"/>
      <c r="F158" s="464"/>
      <c r="G158" s="464"/>
      <c r="H158" s="464"/>
      <c r="I158" s="465"/>
      <c r="J158" s="472" t="s">
        <v>370</v>
      </c>
      <c r="K158" s="464"/>
      <c r="L158" s="464"/>
      <c r="M158" s="465"/>
      <c r="N158" s="468" t="str">
        <f ca="1">BP416</f>
        <v/>
      </c>
      <c r="O158" s="469"/>
      <c r="P158" s="469"/>
      <c r="Q158" s="469"/>
      <c r="R158" s="469"/>
      <c r="S158" s="469"/>
      <c r="T158" s="469"/>
      <c r="U158" s="469"/>
      <c r="V158" s="469"/>
      <c r="W158" s="469"/>
      <c r="X158" s="469"/>
      <c r="Y158" s="469"/>
      <c r="Z158" s="469"/>
      <c r="AA158" s="469"/>
      <c r="AB158" s="469"/>
      <c r="AC158" s="469"/>
      <c r="AD158" s="469"/>
      <c r="AE158" s="469"/>
      <c r="AF158" s="469"/>
      <c r="AG158" s="469"/>
      <c r="AH158" s="469"/>
      <c r="AI158" s="469"/>
      <c r="AJ158" s="469"/>
      <c r="AK158" s="469"/>
      <c r="AL158" s="469"/>
      <c r="AM158" s="469"/>
      <c r="AN158" s="469"/>
      <c r="AO158" s="469"/>
      <c r="AP158" s="469"/>
      <c r="AQ158" s="469"/>
      <c r="AR158" s="469"/>
      <c r="AS158" s="469"/>
      <c r="AT158" s="469"/>
      <c r="AU158" s="469"/>
      <c r="AV158" s="469"/>
      <c r="AW158" s="469"/>
      <c r="AX158" s="469"/>
      <c r="AY158" s="469"/>
      <c r="AZ158" s="469"/>
      <c r="BA158" s="469"/>
      <c r="BB158" s="469"/>
      <c r="BC158" s="469"/>
      <c r="BD158" s="469"/>
      <c r="BE158" s="469"/>
      <c r="BF158" s="469"/>
      <c r="BG158" s="470"/>
      <c r="BK158" s="69">
        <v>157</v>
      </c>
      <c r="BL158" s="645"/>
      <c r="BM158" s="397"/>
      <c r="BN158" s="423"/>
      <c r="BO158" s="77" t="s">
        <v>774</v>
      </c>
      <c r="BP158" s="45" t="str">
        <f t="shared" ca="1" si="2"/>
        <v/>
      </c>
    </row>
    <row r="159" spans="1:121" ht="13.5" customHeight="1" x14ac:dyDescent="0.15">
      <c r="A159" s="474" t="s">
        <v>432</v>
      </c>
      <c r="B159" s="475"/>
      <c r="C159" s="475"/>
      <c r="D159" s="475"/>
      <c r="E159" s="475"/>
      <c r="F159" s="475"/>
      <c r="G159" s="475"/>
      <c r="H159" s="475"/>
      <c r="I159" s="475"/>
      <c r="J159" s="475"/>
      <c r="K159" s="475"/>
      <c r="L159" s="475"/>
      <c r="M159" s="476"/>
      <c r="N159" s="453" t="str">
        <f ca="1">IF(BP417&lt;&gt;"", "■", "□")</f>
        <v>□</v>
      </c>
      <c r="O159" s="454"/>
      <c r="P159" s="455" t="s">
        <v>55</v>
      </c>
      <c r="Q159" s="455"/>
      <c r="R159" s="455"/>
      <c r="S159" s="453" t="str">
        <f ca="1">IF(BP418&lt;&gt;"", "■", "□")</f>
        <v>□</v>
      </c>
      <c r="T159" s="454"/>
      <c r="U159" s="455" t="s">
        <v>236</v>
      </c>
      <c r="V159" s="455"/>
      <c r="W159" s="455"/>
      <c r="X159" s="453" t="str">
        <f ca="1">IF(BP419&lt;&gt;"", "■", "□")</f>
        <v>□</v>
      </c>
      <c r="Y159" s="454"/>
      <c r="Z159" s="455" t="s">
        <v>237</v>
      </c>
      <c r="AA159" s="455"/>
      <c r="AB159" s="455"/>
      <c r="AC159" s="453" t="str">
        <f ca="1">IF(BP420&lt;&gt;"", "■", "□")</f>
        <v>□</v>
      </c>
      <c r="AD159" s="454"/>
      <c r="AE159" s="455" t="s">
        <v>238</v>
      </c>
      <c r="AF159" s="455"/>
      <c r="AG159" s="455"/>
      <c r="AH159" s="453" t="str">
        <f ca="1">IF(BP421&lt;&gt;"", "■", "□")</f>
        <v>□</v>
      </c>
      <c r="AI159" s="454"/>
      <c r="AJ159" s="455" t="s">
        <v>239</v>
      </c>
      <c r="AK159" s="455"/>
      <c r="AL159" s="455"/>
      <c r="AM159" s="453" t="str">
        <f ca="1">IF(BP422&lt;&gt;"", "■", "□")</f>
        <v>□</v>
      </c>
      <c r="AN159" s="454"/>
      <c r="AO159" s="455" t="s">
        <v>240</v>
      </c>
      <c r="AP159" s="455"/>
      <c r="AQ159" s="455"/>
      <c r="AR159" s="453" t="str">
        <f ca="1">IF(BP423&lt;&gt;"", "■", "□")</f>
        <v>□</v>
      </c>
      <c r="AS159" s="454"/>
      <c r="AT159" s="455" t="s">
        <v>241</v>
      </c>
      <c r="AU159" s="455"/>
      <c r="AV159" s="455"/>
      <c r="AW159" s="453" t="str">
        <f ca="1">IF(BP424&lt;&gt;"", "■", "□")</f>
        <v>□</v>
      </c>
      <c r="AX159" s="454"/>
      <c r="AY159" s="455" t="s">
        <v>242</v>
      </c>
      <c r="AZ159" s="455"/>
      <c r="BA159" s="455"/>
      <c r="BB159" s="453" t="str">
        <f ca="1">IF(BP425&lt;&gt;"", "■", "□")</f>
        <v>□</v>
      </c>
      <c r="BC159" s="454"/>
      <c r="BD159" s="455" t="s">
        <v>243</v>
      </c>
      <c r="BE159" s="455"/>
      <c r="BF159" s="455"/>
      <c r="BG159" s="68"/>
      <c r="BK159" s="69">
        <v>158</v>
      </c>
      <c r="BL159" s="645"/>
      <c r="BM159" s="397"/>
      <c r="BN159" s="423"/>
      <c r="BO159" s="77" t="s">
        <v>775</v>
      </c>
      <c r="BP159" s="45" t="str">
        <f t="shared" ca="1" si="2"/>
        <v/>
      </c>
      <c r="DG159" s="51"/>
      <c r="DH159" s="51"/>
      <c r="DI159" s="51"/>
      <c r="DJ159" s="51"/>
      <c r="DK159" s="51"/>
      <c r="DL159" s="52"/>
      <c r="DM159" s="52"/>
      <c r="DN159" s="52"/>
      <c r="DO159" s="52"/>
      <c r="DP159" s="52"/>
      <c r="DQ159" s="51"/>
    </row>
    <row r="160" spans="1:121" ht="13.5" customHeight="1" x14ac:dyDescent="0.15">
      <c r="A160" s="474" t="s">
        <v>433</v>
      </c>
      <c r="B160" s="475"/>
      <c r="C160" s="475"/>
      <c r="D160" s="475"/>
      <c r="E160" s="475"/>
      <c r="F160" s="475"/>
      <c r="G160" s="475"/>
      <c r="H160" s="475"/>
      <c r="I160" s="475"/>
      <c r="J160" s="475"/>
      <c r="K160" s="475"/>
      <c r="L160" s="475"/>
      <c r="M160" s="476"/>
      <c r="N160" s="453" t="str">
        <f ca="1">IF(BP426&lt;&gt;"", "■", "□")</f>
        <v>□</v>
      </c>
      <c r="O160" s="454"/>
      <c r="P160" s="455" t="s">
        <v>185</v>
      </c>
      <c r="Q160" s="455"/>
      <c r="R160" s="455"/>
      <c r="S160" s="453" t="str">
        <f ca="1">IF(BP427&lt;&gt;"", "■", "□")</f>
        <v>□</v>
      </c>
      <c r="T160" s="454"/>
      <c r="U160" s="455" t="s">
        <v>245</v>
      </c>
      <c r="V160" s="455"/>
      <c r="W160" s="455"/>
      <c r="X160" s="453" t="str">
        <f ca="1">IF(BP428&lt;&gt;"", "■", "□")</f>
        <v>□</v>
      </c>
      <c r="Y160" s="454"/>
      <c r="Z160" s="455" t="s">
        <v>434</v>
      </c>
      <c r="AA160" s="455"/>
      <c r="AB160" s="455"/>
      <c r="AC160" s="453" t="str">
        <f ca="1">IF(BP429&lt;&gt;"", "■", "□")</f>
        <v>□</v>
      </c>
      <c r="AD160" s="454"/>
      <c r="AE160" s="455" t="s">
        <v>435</v>
      </c>
      <c r="AF160" s="455"/>
      <c r="AG160" s="455"/>
      <c r="AH160" s="453" t="str">
        <f ca="1">IF(BP430&lt;&gt;"", "■", "□")</f>
        <v>□</v>
      </c>
      <c r="AI160" s="454"/>
      <c r="AJ160" s="455" t="s">
        <v>436</v>
      </c>
      <c r="AK160" s="455"/>
      <c r="AL160" s="455"/>
      <c r="AM160" s="453" t="str">
        <f ca="1">IF(BP431&lt;&gt;"", "■", "□")</f>
        <v>□</v>
      </c>
      <c r="AN160" s="454"/>
      <c r="AO160" s="455" t="s">
        <v>437</v>
      </c>
      <c r="AP160" s="455"/>
      <c r="AQ160" s="455"/>
      <c r="AR160" s="453" t="str">
        <f ca="1">IF(BP432&lt;&gt;"", "■", "□")</f>
        <v>□</v>
      </c>
      <c r="AS160" s="454"/>
      <c r="AT160" s="455" t="s">
        <v>250</v>
      </c>
      <c r="AU160" s="455"/>
      <c r="AV160" s="455"/>
      <c r="AW160" s="453" t="str">
        <f ca="1">IF(BP433&lt;&gt;"", "■", "□")</f>
        <v>□</v>
      </c>
      <c r="AX160" s="454"/>
      <c r="AY160" s="455" t="s">
        <v>34</v>
      </c>
      <c r="AZ160" s="455"/>
      <c r="BA160" s="455"/>
      <c r="BB160" s="456"/>
      <c r="BC160" s="456"/>
      <c r="BD160" s="456"/>
      <c r="BE160" s="456"/>
      <c r="BF160" s="456"/>
      <c r="BG160" s="457"/>
      <c r="BK160" s="69">
        <v>159</v>
      </c>
      <c r="BL160" s="645"/>
      <c r="BM160" s="397"/>
      <c r="BN160" s="423"/>
      <c r="BO160" s="70" t="s">
        <v>9</v>
      </c>
      <c r="BP160" s="45" t="str">
        <f t="shared" ca="1" si="2"/>
        <v/>
      </c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51"/>
    </row>
    <row r="161" spans="1:68" ht="13.5" customHeight="1" x14ac:dyDescent="0.15">
      <c r="A161" s="431" t="s">
        <v>251</v>
      </c>
      <c r="B161" s="432"/>
      <c r="C161" s="458" t="s">
        <v>252</v>
      </c>
      <c r="D161" s="451"/>
      <c r="E161" s="451"/>
      <c r="F161" s="451"/>
      <c r="G161" s="451"/>
      <c r="H161" s="451"/>
      <c r="I161" s="451"/>
      <c r="J161" s="451"/>
      <c r="K161" s="451"/>
      <c r="L161" s="451"/>
      <c r="M161" s="451"/>
      <c r="N161" s="451"/>
      <c r="O161" s="451"/>
      <c r="P161" s="451"/>
      <c r="Q161" s="451"/>
      <c r="R161" s="451"/>
      <c r="S161" s="451"/>
      <c r="T161" s="451"/>
      <c r="U161" s="451"/>
      <c r="V161" s="451"/>
      <c r="W161" s="451"/>
      <c r="X161" s="451"/>
      <c r="Y161" s="451"/>
      <c r="Z161" s="451"/>
      <c r="AA161" s="451"/>
      <c r="AB161" s="451"/>
      <c r="AC161" s="451"/>
      <c r="AD161" s="451"/>
      <c r="AE161" s="451"/>
      <c r="AF161" s="451"/>
      <c r="AG161" s="451"/>
      <c r="AH161" s="451"/>
      <c r="AI161" s="451"/>
      <c r="AJ161" s="451"/>
      <c r="AK161" s="451"/>
      <c r="AL161" s="451"/>
      <c r="AM161" s="451"/>
      <c r="AN161" s="451"/>
      <c r="AO161" s="451"/>
      <c r="AP161" s="451"/>
      <c r="AQ161" s="451"/>
      <c r="AR161" s="451"/>
      <c r="AS161" s="451"/>
      <c r="AT161" s="459" t="str">
        <f ca="1">IF(BP434&lt;&gt;"", "■", "□")</f>
        <v>□</v>
      </c>
      <c r="AU161" s="459"/>
      <c r="AV161" s="451" t="s">
        <v>253</v>
      </c>
      <c r="AW161" s="451"/>
      <c r="AX161" s="451"/>
      <c r="AY161" s="451"/>
      <c r="AZ161" s="451"/>
      <c r="BA161" s="459" t="str">
        <f ca="1">IF(BP435&lt;&gt;"", "■", "□")</f>
        <v>□</v>
      </c>
      <c r="BB161" s="459"/>
      <c r="BC161" s="451" t="s">
        <v>255</v>
      </c>
      <c r="BD161" s="451"/>
      <c r="BE161" s="451"/>
      <c r="BF161" s="451"/>
      <c r="BG161" s="452"/>
      <c r="BK161" s="69">
        <v>160</v>
      </c>
      <c r="BL161" s="645"/>
      <c r="BM161" s="397"/>
      <c r="BN161" s="423"/>
      <c r="BO161" s="71" t="s">
        <v>11</v>
      </c>
      <c r="BP161" s="45" t="str">
        <f t="shared" ca="1" si="2"/>
        <v/>
      </c>
    </row>
    <row r="162" spans="1:68" ht="13.5" customHeight="1" x14ac:dyDescent="0.15">
      <c r="A162" s="433"/>
      <c r="B162" s="434"/>
      <c r="C162" s="425" t="s">
        <v>256</v>
      </c>
      <c r="D162" s="426"/>
      <c r="E162" s="426"/>
      <c r="F162" s="426"/>
      <c r="G162" s="426"/>
      <c r="H162" s="426"/>
      <c r="I162" s="426"/>
      <c r="J162" s="426"/>
      <c r="K162" s="426"/>
      <c r="L162" s="426"/>
      <c r="M162" s="426"/>
      <c r="N162" s="426"/>
      <c r="O162" s="426"/>
      <c r="P162" s="426"/>
      <c r="Q162" s="426"/>
      <c r="R162" s="426"/>
      <c r="S162" s="426"/>
      <c r="T162" s="426"/>
      <c r="U162" s="426"/>
      <c r="V162" s="426"/>
      <c r="W162" s="426"/>
      <c r="X162" s="426"/>
      <c r="Y162" s="426"/>
      <c r="Z162" s="426"/>
      <c r="AA162" s="426"/>
      <c r="AB162" s="426"/>
      <c r="AC162" s="426"/>
      <c r="AD162" s="426"/>
      <c r="AE162" s="426"/>
      <c r="AF162" s="426"/>
      <c r="AG162" s="426"/>
      <c r="AH162" s="426"/>
      <c r="AI162" s="426"/>
      <c r="AJ162" s="426"/>
      <c r="AK162" s="426"/>
      <c r="AL162" s="426"/>
      <c r="AM162" s="426"/>
      <c r="AN162" s="426"/>
      <c r="AO162" s="426"/>
      <c r="AP162" s="426"/>
      <c r="AQ162" s="426"/>
      <c r="AR162" s="426"/>
      <c r="AS162" s="426"/>
      <c r="AT162" s="427" t="str">
        <f ca="1">IF(BP436&lt;&gt;"", "■", "□")</f>
        <v>□</v>
      </c>
      <c r="AU162" s="427"/>
      <c r="AV162" s="426" t="s">
        <v>253</v>
      </c>
      <c r="AW162" s="426"/>
      <c r="AX162" s="426"/>
      <c r="AY162" s="426"/>
      <c r="AZ162" s="426"/>
      <c r="BA162" s="427" t="str">
        <f ca="1">IF(BP437&lt;&gt;"", "■", "□")</f>
        <v>□</v>
      </c>
      <c r="BB162" s="427"/>
      <c r="BC162" s="426" t="s">
        <v>255</v>
      </c>
      <c r="BD162" s="426"/>
      <c r="BE162" s="426"/>
      <c r="BF162" s="426"/>
      <c r="BG162" s="428"/>
      <c r="BK162" s="69">
        <v>161</v>
      </c>
      <c r="BL162" s="645"/>
      <c r="BM162" s="397"/>
      <c r="BN162" s="424"/>
      <c r="BO162" s="71" t="s">
        <v>12</v>
      </c>
      <c r="BP162" s="45" t="str">
        <f t="shared" ca="1" si="2"/>
        <v/>
      </c>
    </row>
    <row r="163" spans="1:68" ht="13.5" customHeight="1" x14ac:dyDescent="0.15">
      <c r="A163" s="433"/>
      <c r="B163" s="434"/>
      <c r="C163" s="425" t="s">
        <v>438</v>
      </c>
      <c r="D163" s="426"/>
      <c r="E163" s="426"/>
      <c r="F163" s="426"/>
      <c r="G163" s="426"/>
      <c r="H163" s="426"/>
      <c r="I163" s="426"/>
      <c r="J163" s="426"/>
      <c r="K163" s="426"/>
      <c r="L163" s="426"/>
      <c r="M163" s="426"/>
      <c r="N163" s="426"/>
      <c r="O163" s="426"/>
      <c r="P163" s="426"/>
      <c r="Q163" s="426"/>
      <c r="R163" s="426"/>
      <c r="S163" s="426"/>
      <c r="T163" s="426"/>
      <c r="U163" s="426"/>
      <c r="V163" s="426"/>
      <c r="W163" s="426"/>
      <c r="X163" s="426"/>
      <c r="Y163" s="426"/>
      <c r="Z163" s="426"/>
      <c r="AA163" s="426"/>
      <c r="AB163" s="426"/>
      <c r="AC163" s="426"/>
      <c r="AD163" s="426"/>
      <c r="AE163" s="426"/>
      <c r="AF163" s="426"/>
      <c r="AG163" s="426"/>
      <c r="AH163" s="426"/>
      <c r="AI163" s="426"/>
      <c r="AJ163" s="426"/>
      <c r="AK163" s="426"/>
      <c r="AL163" s="426"/>
      <c r="AM163" s="426"/>
      <c r="AN163" s="426"/>
      <c r="AO163" s="426"/>
      <c r="AP163" s="426"/>
      <c r="AQ163" s="426"/>
      <c r="AR163" s="426"/>
      <c r="AS163" s="426"/>
      <c r="AT163" s="427" t="str">
        <f ca="1">IF(BP438&lt;&gt;"", "■", "□")</f>
        <v>□</v>
      </c>
      <c r="AU163" s="427"/>
      <c r="AV163" s="426" t="s">
        <v>253</v>
      </c>
      <c r="AW163" s="426"/>
      <c r="AX163" s="426"/>
      <c r="AY163" s="426"/>
      <c r="AZ163" s="426"/>
      <c r="BA163" s="427" t="str">
        <f ca="1">IF(BP439&lt;&gt;"", "■", "□")</f>
        <v>□</v>
      </c>
      <c r="BB163" s="427"/>
      <c r="BC163" s="426" t="s">
        <v>255</v>
      </c>
      <c r="BD163" s="426"/>
      <c r="BE163" s="426"/>
      <c r="BF163" s="426"/>
      <c r="BG163" s="428"/>
      <c r="BK163" s="69">
        <v>162</v>
      </c>
      <c r="BL163" s="645"/>
      <c r="BM163" s="397"/>
      <c r="BN163" s="364" t="s">
        <v>38</v>
      </c>
      <c r="BO163" s="359"/>
      <c r="BP163" s="45" t="str">
        <f t="shared" ca="1" si="2"/>
        <v/>
      </c>
    </row>
    <row r="164" spans="1:68" ht="13.5" customHeight="1" x14ac:dyDescent="0.15">
      <c r="A164" s="433"/>
      <c r="B164" s="434"/>
      <c r="C164" s="425" t="s">
        <v>439</v>
      </c>
      <c r="D164" s="426"/>
      <c r="E164" s="426"/>
      <c r="F164" s="426"/>
      <c r="G164" s="426"/>
      <c r="H164" s="426"/>
      <c r="I164" s="426"/>
      <c r="J164" s="426"/>
      <c r="K164" s="426"/>
      <c r="L164" s="426"/>
      <c r="M164" s="426"/>
      <c r="N164" s="426"/>
      <c r="O164" s="426"/>
      <c r="P164" s="426"/>
      <c r="Q164" s="426"/>
      <c r="R164" s="426"/>
      <c r="S164" s="426"/>
      <c r="T164" s="426"/>
      <c r="U164" s="426"/>
      <c r="V164" s="426"/>
      <c r="W164" s="426"/>
      <c r="X164" s="426"/>
      <c r="Y164" s="426"/>
      <c r="Z164" s="426"/>
      <c r="AA164" s="426"/>
      <c r="AB164" s="426"/>
      <c r="AC164" s="426"/>
      <c r="AD164" s="426"/>
      <c r="AE164" s="426"/>
      <c r="AF164" s="426"/>
      <c r="AG164" s="426"/>
      <c r="AH164" s="426"/>
      <c r="AI164" s="426"/>
      <c r="AJ164" s="426"/>
      <c r="AK164" s="426"/>
      <c r="AL164" s="426"/>
      <c r="AM164" s="426"/>
      <c r="AN164" s="426"/>
      <c r="AO164" s="426"/>
      <c r="AP164" s="426"/>
      <c r="AQ164" s="426"/>
      <c r="AR164" s="426"/>
      <c r="AS164" s="426"/>
      <c r="AT164" s="427" t="str">
        <f ca="1">IF(BP440&lt;&gt;"", "■", "□")</f>
        <v>□</v>
      </c>
      <c r="AU164" s="427"/>
      <c r="AV164" s="426" t="s">
        <v>253</v>
      </c>
      <c r="AW164" s="426"/>
      <c r="AX164" s="426"/>
      <c r="AY164" s="426"/>
      <c r="AZ164" s="426"/>
      <c r="BA164" s="427" t="str">
        <f ca="1">IF(BP441&lt;&gt;"", "■", "□")</f>
        <v>□</v>
      </c>
      <c r="BB164" s="427"/>
      <c r="BC164" s="426" t="s">
        <v>255</v>
      </c>
      <c r="BD164" s="426"/>
      <c r="BE164" s="426"/>
      <c r="BF164" s="426"/>
      <c r="BG164" s="428"/>
      <c r="BK164" s="69">
        <v>163</v>
      </c>
      <c r="BL164" s="645"/>
      <c r="BM164" s="397"/>
      <c r="BN164" s="364" t="s">
        <v>39</v>
      </c>
      <c r="BO164" s="359"/>
      <c r="BP164" s="45" t="str">
        <f t="shared" ca="1" si="2"/>
        <v/>
      </c>
    </row>
    <row r="165" spans="1:68" ht="13.5" customHeight="1" x14ac:dyDescent="0.15">
      <c r="A165" s="433"/>
      <c r="B165" s="434"/>
      <c r="C165" s="425" t="s">
        <v>440</v>
      </c>
      <c r="D165" s="426"/>
      <c r="E165" s="426"/>
      <c r="F165" s="426"/>
      <c r="G165" s="426"/>
      <c r="H165" s="426"/>
      <c r="I165" s="426"/>
      <c r="J165" s="426"/>
      <c r="K165" s="426"/>
      <c r="L165" s="426"/>
      <c r="M165" s="426"/>
      <c r="N165" s="426"/>
      <c r="O165" s="426"/>
      <c r="P165" s="426"/>
      <c r="Q165" s="426"/>
      <c r="R165" s="426"/>
      <c r="S165" s="426"/>
      <c r="T165" s="426"/>
      <c r="U165" s="426"/>
      <c r="V165" s="426"/>
      <c r="W165" s="426"/>
      <c r="X165" s="426"/>
      <c r="Y165" s="426"/>
      <c r="Z165" s="426"/>
      <c r="AA165" s="426"/>
      <c r="AB165" s="426"/>
      <c r="AC165" s="426"/>
      <c r="AD165" s="426"/>
      <c r="AE165" s="426"/>
      <c r="AF165" s="426"/>
      <c r="AG165" s="426"/>
      <c r="AH165" s="426"/>
      <c r="AI165" s="426"/>
      <c r="AJ165" s="426"/>
      <c r="AK165" s="426"/>
      <c r="AL165" s="426"/>
      <c r="AM165" s="426"/>
      <c r="AN165" s="426"/>
      <c r="AO165" s="426"/>
      <c r="AP165" s="426"/>
      <c r="AQ165" s="426"/>
      <c r="AR165" s="426"/>
      <c r="AS165" s="426"/>
      <c r="AT165" s="427" t="str">
        <f ca="1">IF(BP442&lt;&gt;"", "■", "□")</f>
        <v>□</v>
      </c>
      <c r="AU165" s="427"/>
      <c r="AV165" s="426" t="s">
        <v>253</v>
      </c>
      <c r="AW165" s="426"/>
      <c r="AX165" s="426"/>
      <c r="AY165" s="426"/>
      <c r="AZ165" s="426"/>
      <c r="BA165" s="427" t="str">
        <f ca="1">IF(BP443&lt;&gt;"", "■", "□")</f>
        <v>□</v>
      </c>
      <c r="BB165" s="427"/>
      <c r="BC165" s="426" t="s">
        <v>255</v>
      </c>
      <c r="BD165" s="426"/>
      <c r="BE165" s="426"/>
      <c r="BF165" s="426"/>
      <c r="BG165" s="428"/>
      <c r="BK165" s="69">
        <v>164</v>
      </c>
      <c r="BL165" s="645"/>
      <c r="BM165" s="397"/>
      <c r="BN165" s="364" t="s">
        <v>312</v>
      </c>
      <c r="BO165" s="359"/>
      <c r="BP165" s="45" t="str">
        <f t="shared" ca="1" si="2"/>
        <v/>
      </c>
    </row>
    <row r="166" spans="1:68" ht="13.5" customHeight="1" x14ac:dyDescent="0.15">
      <c r="A166" s="433"/>
      <c r="B166" s="434"/>
      <c r="C166" s="425" t="s">
        <v>441</v>
      </c>
      <c r="D166" s="426"/>
      <c r="E166" s="426"/>
      <c r="F166" s="426"/>
      <c r="G166" s="426"/>
      <c r="H166" s="426"/>
      <c r="I166" s="426"/>
      <c r="J166" s="426"/>
      <c r="K166" s="426"/>
      <c r="L166" s="426"/>
      <c r="M166" s="426"/>
      <c r="N166" s="426"/>
      <c r="O166" s="426"/>
      <c r="P166" s="426"/>
      <c r="Q166" s="426"/>
      <c r="R166" s="426"/>
      <c r="S166" s="426"/>
      <c r="T166" s="426"/>
      <c r="U166" s="426"/>
      <c r="V166" s="426"/>
      <c r="W166" s="426"/>
      <c r="X166" s="426"/>
      <c r="Y166" s="426"/>
      <c r="Z166" s="426"/>
      <c r="AA166" s="426"/>
      <c r="AB166" s="426"/>
      <c r="AC166" s="426"/>
      <c r="AD166" s="426"/>
      <c r="AE166" s="426"/>
      <c r="AF166" s="426"/>
      <c r="AG166" s="426"/>
      <c r="AH166" s="426"/>
      <c r="AI166" s="426"/>
      <c r="AJ166" s="426"/>
      <c r="AK166" s="426"/>
      <c r="AL166" s="426"/>
      <c r="AM166" s="426"/>
      <c r="AN166" s="426"/>
      <c r="AO166" s="426"/>
      <c r="AP166" s="426"/>
      <c r="AQ166" s="426"/>
      <c r="AR166" s="426"/>
      <c r="AS166" s="426"/>
      <c r="AT166" s="450"/>
      <c r="AU166" s="450"/>
      <c r="AV166" s="450"/>
      <c r="AW166" s="450"/>
      <c r="AX166" s="450"/>
      <c r="AY166" s="450"/>
      <c r="AZ166" s="450"/>
      <c r="BA166" s="427" t="str">
        <f ca="1">BP444</f>
        <v/>
      </c>
      <c r="BB166" s="427"/>
      <c r="BC166" s="426" t="s">
        <v>442</v>
      </c>
      <c r="BD166" s="426"/>
      <c r="BE166" s="426"/>
      <c r="BF166" s="426"/>
      <c r="BG166" s="428"/>
      <c r="BK166" s="69">
        <v>165</v>
      </c>
      <c r="BL166" s="645"/>
      <c r="BM166" s="397"/>
      <c r="BN166" s="418" t="s">
        <v>119</v>
      </c>
      <c r="BO166" s="70" t="s">
        <v>311</v>
      </c>
      <c r="BP166" s="45" t="str">
        <f t="shared" ca="1" si="2"/>
        <v/>
      </c>
    </row>
    <row r="167" spans="1:68" ht="13.5" customHeight="1" x14ac:dyDescent="0.15">
      <c r="A167" s="433"/>
      <c r="B167" s="434"/>
      <c r="C167" s="425" t="s">
        <v>262</v>
      </c>
      <c r="D167" s="426"/>
      <c r="E167" s="426"/>
      <c r="F167" s="426"/>
      <c r="G167" s="426"/>
      <c r="H167" s="426"/>
      <c r="I167" s="426"/>
      <c r="J167" s="426"/>
      <c r="K167" s="426"/>
      <c r="L167" s="426"/>
      <c r="M167" s="426"/>
      <c r="N167" s="426"/>
      <c r="O167" s="426"/>
      <c r="P167" s="426"/>
      <c r="Q167" s="426"/>
      <c r="R167" s="426"/>
      <c r="S167" s="426"/>
      <c r="T167" s="426"/>
      <c r="U167" s="426"/>
      <c r="V167" s="426"/>
      <c r="W167" s="426"/>
      <c r="X167" s="426"/>
      <c r="Y167" s="426"/>
      <c r="Z167" s="426"/>
      <c r="AA167" s="426"/>
      <c r="AB167" s="426"/>
      <c r="AC167" s="426"/>
      <c r="AD167" s="426"/>
      <c r="AE167" s="426"/>
      <c r="AF167" s="426"/>
      <c r="AG167" s="426"/>
      <c r="AH167" s="426"/>
      <c r="AI167" s="426"/>
      <c r="AJ167" s="426"/>
      <c r="AK167" s="426"/>
      <c r="AL167" s="426"/>
      <c r="AM167" s="426"/>
      <c r="AN167" s="426"/>
      <c r="AO167" s="426"/>
      <c r="AP167" s="426"/>
      <c r="AQ167" s="426"/>
      <c r="AR167" s="426"/>
      <c r="AS167" s="426"/>
      <c r="AT167" s="427" t="str">
        <f ca="1">IF(BP445&lt;&gt;"", "■", "□")</f>
        <v>□</v>
      </c>
      <c r="AU167" s="427"/>
      <c r="AV167" s="426" t="s">
        <v>253</v>
      </c>
      <c r="AW167" s="426"/>
      <c r="AX167" s="426"/>
      <c r="AY167" s="426"/>
      <c r="AZ167" s="426"/>
      <c r="BA167" s="427" t="str">
        <f ca="1">IF(BP446&lt;&gt;"", "■", "□")</f>
        <v>□</v>
      </c>
      <c r="BB167" s="427"/>
      <c r="BC167" s="426" t="s">
        <v>255</v>
      </c>
      <c r="BD167" s="426"/>
      <c r="BE167" s="426"/>
      <c r="BF167" s="426"/>
      <c r="BG167" s="428"/>
      <c r="BK167" s="69">
        <v>166</v>
      </c>
      <c r="BL167" s="645"/>
      <c r="BM167" s="397"/>
      <c r="BN167" s="418"/>
      <c r="BO167" s="70" t="s">
        <v>120</v>
      </c>
      <c r="BP167" s="45" t="str">
        <f t="shared" ca="1" si="2"/>
        <v/>
      </c>
    </row>
    <row r="168" spans="1:68" ht="13.5" customHeight="1" x14ac:dyDescent="0.15">
      <c r="A168" s="433"/>
      <c r="B168" s="434"/>
      <c r="C168" s="425" t="s">
        <v>263</v>
      </c>
      <c r="D168" s="426"/>
      <c r="E168" s="426"/>
      <c r="F168" s="426"/>
      <c r="G168" s="426"/>
      <c r="H168" s="426"/>
      <c r="I168" s="426"/>
      <c r="J168" s="426"/>
      <c r="K168" s="426"/>
      <c r="L168" s="426"/>
      <c r="M168" s="426"/>
      <c r="N168" s="426"/>
      <c r="O168" s="426"/>
      <c r="P168" s="426"/>
      <c r="Q168" s="426"/>
      <c r="R168" s="426"/>
      <c r="S168" s="426"/>
      <c r="T168" s="426"/>
      <c r="U168" s="426"/>
      <c r="V168" s="426"/>
      <c r="W168" s="426"/>
      <c r="X168" s="426"/>
      <c r="Y168" s="426"/>
      <c r="Z168" s="426"/>
      <c r="AA168" s="426"/>
      <c r="AB168" s="426"/>
      <c r="AC168" s="426"/>
      <c r="AD168" s="426"/>
      <c r="AE168" s="426"/>
      <c r="AF168" s="426"/>
      <c r="AG168" s="426"/>
      <c r="AH168" s="426"/>
      <c r="AI168" s="426"/>
      <c r="AJ168" s="426"/>
      <c r="AK168" s="426"/>
      <c r="AL168" s="426"/>
      <c r="AM168" s="426"/>
      <c r="AN168" s="426"/>
      <c r="AO168" s="426"/>
      <c r="AP168" s="426"/>
      <c r="AQ168" s="426"/>
      <c r="AR168" s="426"/>
      <c r="AS168" s="426"/>
      <c r="AT168" s="427" t="str">
        <f ca="1">IF(BP447&lt;&gt;"", "■", "□")</f>
        <v>□</v>
      </c>
      <c r="AU168" s="427"/>
      <c r="AV168" s="426" t="s">
        <v>253</v>
      </c>
      <c r="AW168" s="426"/>
      <c r="AX168" s="426"/>
      <c r="AY168" s="426"/>
      <c r="AZ168" s="426"/>
      <c r="BA168" s="427" t="str">
        <f ca="1">IF(BP448&lt;&gt;"", "■", "□")</f>
        <v>□</v>
      </c>
      <c r="BB168" s="427"/>
      <c r="BC168" s="426" t="s">
        <v>255</v>
      </c>
      <c r="BD168" s="426"/>
      <c r="BE168" s="426"/>
      <c r="BF168" s="426"/>
      <c r="BG168" s="428"/>
      <c r="BK168" s="69">
        <v>167</v>
      </c>
      <c r="BL168" s="645"/>
      <c r="BM168" s="397"/>
      <c r="BN168" s="418" t="s">
        <v>121</v>
      </c>
      <c r="BO168" s="70" t="s">
        <v>122</v>
      </c>
      <c r="BP168" s="45" t="str">
        <f t="shared" ca="1" si="2"/>
        <v/>
      </c>
    </row>
    <row r="169" spans="1:68" ht="13.5" customHeight="1" x14ac:dyDescent="0.15">
      <c r="A169" s="433"/>
      <c r="B169" s="434"/>
      <c r="C169" s="425" t="s">
        <v>443</v>
      </c>
      <c r="D169" s="426"/>
      <c r="E169" s="426"/>
      <c r="F169" s="426"/>
      <c r="G169" s="426"/>
      <c r="H169" s="426"/>
      <c r="I169" s="426"/>
      <c r="J169" s="426"/>
      <c r="K169" s="426"/>
      <c r="L169" s="426"/>
      <c r="M169" s="426"/>
      <c r="N169" s="426"/>
      <c r="O169" s="426"/>
      <c r="P169" s="426"/>
      <c r="Q169" s="426"/>
      <c r="R169" s="426"/>
      <c r="S169" s="426"/>
      <c r="T169" s="426"/>
      <c r="U169" s="426"/>
      <c r="V169" s="426"/>
      <c r="W169" s="426"/>
      <c r="X169" s="426"/>
      <c r="Y169" s="426"/>
      <c r="Z169" s="426"/>
      <c r="AA169" s="426"/>
      <c r="AB169" s="426"/>
      <c r="AC169" s="426"/>
      <c r="AD169" s="426"/>
      <c r="AE169" s="426"/>
      <c r="AF169" s="426"/>
      <c r="AG169" s="426"/>
      <c r="AH169" s="426"/>
      <c r="AI169" s="426"/>
      <c r="AJ169" s="426"/>
      <c r="AK169" s="426"/>
      <c r="AL169" s="426"/>
      <c r="AM169" s="426"/>
      <c r="AN169" s="426"/>
      <c r="AO169" s="426"/>
      <c r="AP169" s="426"/>
      <c r="AQ169" s="426"/>
      <c r="AR169" s="426"/>
      <c r="AS169" s="426"/>
      <c r="AT169" s="427" t="str">
        <f ca="1">IF(BP449&lt;&gt;"", "■", "□")</f>
        <v>□</v>
      </c>
      <c r="AU169" s="427"/>
      <c r="AV169" s="426" t="s">
        <v>253</v>
      </c>
      <c r="AW169" s="426"/>
      <c r="AX169" s="426"/>
      <c r="AY169" s="426"/>
      <c r="AZ169" s="426"/>
      <c r="BA169" s="427" t="str">
        <f ca="1">IF(BP450&lt;&gt;"", "■", "□")</f>
        <v>□</v>
      </c>
      <c r="BB169" s="427"/>
      <c r="BC169" s="426" t="s">
        <v>255</v>
      </c>
      <c r="BD169" s="426"/>
      <c r="BE169" s="426"/>
      <c r="BF169" s="426"/>
      <c r="BG169" s="428"/>
      <c r="BK169" s="69">
        <v>168</v>
      </c>
      <c r="BL169" s="645"/>
      <c r="BM169" s="397"/>
      <c r="BN169" s="418"/>
      <c r="BO169" s="70" t="s">
        <v>123</v>
      </c>
      <c r="BP169" s="45" t="str">
        <f t="shared" ca="1" si="2"/>
        <v/>
      </c>
    </row>
    <row r="170" spans="1:68" ht="13.5" customHeight="1" x14ac:dyDescent="0.15">
      <c r="A170" s="433"/>
      <c r="B170" s="434"/>
      <c r="C170" s="425" t="s">
        <v>444</v>
      </c>
      <c r="D170" s="426"/>
      <c r="E170" s="426"/>
      <c r="F170" s="426"/>
      <c r="G170" s="426"/>
      <c r="H170" s="426"/>
      <c r="I170" s="426"/>
      <c r="J170" s="426"/>
      <c r="K170" s="426"/>
      <c r="L170" s="426"/>
      <c r="M170" s="426"/>
      <c r="N170" s="426"/>
      <c r="O170" s="426"/>
      <c r="P170" s="426"/>
      <c r="Q170" s="426"/>
      <c r="R170" s="426"/>
      <c r="S170" s="426"/>
      <c r="T170" s="426"/>
      <c r="U170" s="426"/>
      <c r="V170" s="426"/>
      <c r="W170" s="426"/>
      <c r="X170" s="426"/>
      <c r="Y170" s="426"/>
      <c r="Z170" s="426"/>
      <c r="AA170" s="426"/>
      <c r="AB170" s="426"/>
      <c r="AC170" s="426"/>
      <c r="AD170" s="426"/>
      <c r="AE170" s="426"/>
      <c r="AF170" s="426"/>
      <c r="AG170" s="426"/>
      <c r="AH170" s="426"/>
      <c r="AI170" s="426"/>
      <c r="AJ170" s="426"/>
      <c r="AK170" s="426"/>
      <c r="AL170" s="426"/>
      <c r="AM170" s="426"/>
      <c r="AN170" s="426"/>
      <c r="AO170" s="426"/>
      <c r="AP170" s="426"/>
      <c r="AQ170" s="426"/>
      <c r="AR170" s="426"/>
      <c r="AS170" s="426"/>
      <c r="AT170" s="427" t="str">
        <f ca="1">IF(BP451&lt;&gt;"", "■", "□")</f>
        <v>□</v>
      </c>
      <c r="AU170" s="427"/>
      <c r="AV170" s="426" t="s">
        <v>253</v>
      </c>
      <c r="AW170" s="426"/>
      <c r="AX170" s="426"/>
      <c r="AY170" s="426"/>
      <c r="AZ170" s="426"/>
      <c r="BA170" s="427" t="str">
        <f ca="1">IF(BP452&lt;&gt;"", "■", "□")</f>
        <v>□</v>
      </c>
      <c r="BB170" s="427"/>
      <c r="BC170" s="426" t="s">
        <v>255</v>
      </c>
      <c r="BD170" s="426"/>
      <c r="BE170" s="426"/>
      <c r="BF170" s="426"/>
      <c r="BG170" s="428"/>
      <c r="BK170" s="69">
        <v>169</v>
      </c>
      <c r="BL170" s="645"/>
      <c r="BM170" s="405"/>
      <c r="BN170" s="365" t="s">
        <v>63</v>
      </c>
      <c r="BO170" s="372"/>
      <c r="BP170" s="45" t="str">
        <f t="shared" ca="1" si="2"/>
        <v/>
      </c>
    </row>
    <row r="171" spans="1:68" ht="13.5" customHeight="1" x14ac:dyDescent="0.15">
      <c r="A171" s="433"/>
      <c r="B171" s="434"/>
      <c r="C171" s="425" t="s">
        <v>266</v>
      </c>
      <c r="D171" s="426"/>
      <c r="E171" s="426"/>
      <c r="F171" s="426"/>
      <c r="G171" s="426"/>
      <c r="H171" s="426"/>
      <c r="I171" s="426"/>
      <c r="J171" s="426"/>
      <c r="K171" s="426"/>
      <c r="L171" s="426"/>
      <c r="M171" s="426"/>
      <c r="N171" s="426"/>
      <c r="O171" s="426"/>
      <c r="P171" s="426"/>
      <c r="Q171" s="426"/>
      <c r="R171" s="426"/>
      <c r="S171" s="426"/>
      <c r="T171" s="426"/>
      <c r="U171" s="426"/>
      <c r="V171" s="426"/>
      <c r="W171" s="426"/>
      <c r="X171" s="426"/>
      <c r="Y171" s="426"/>
      <c r="Z171" s="426"/>
      <c r="AA171" s="426"/>
      <c r="AB171" s="426"/>
      <c r="AC171" s="426"/>
      <c r="AD171" s="426"/>
      <c r="AE171" s="426"/>
      <c r="AF171" s="426"/>
      <c r="AG171" s="426"/>
      <c r="AH171" s="426"/>
      <c r="AI171" s="426"/>
      <c r="AJ171" s="426"/>
      <c r="AK171" s="426"/>
      <c r="AL171" s="426"/>
      <c r="AM171" s="426"/>
      <c r="AN171" s="426"/>
      <c r="AO171" s="426"/>
      <c r="AP171" s="426"/>
      <c r="AQ171" s="426"/>
      <c r="AR171" s="426"/>
      <c r="AS171" s="426"/>
      <c r="AT171" s="427" t="str">
        <f ca="1">IF(BP453&lt;&gt;"", "■", "□")</f>
        <v>□</v>
      </c>
      <c r="AU171" s="427"/>
      <c r="AV171" s="426" t="s">
        <v>253</v>
      </c>
      <c r="AW171" s="426"/>
      <c r="AX171" s="426"/>
      <c r="AY171" s="426"/>
      <c r="AZ171" s="426"/>
      <c r="BA171" s="427" t="str">
        <f ca="1">IF(BP454&lt;&gt;"", "■", "□")</f>
        <v>□</v>
      </c>
      <c r="BB171" s="427"/>
      <c r="BC171" s="426" t="s">
        <v>255</v>
      </c>
      <c r="BD171" s="426"/>
      <c r="BE171" s="426"/>
      <c r="BF171" s="426"/>
      <c r="BG171" s="428"/>
      <c r="BK171" s="69">
        <v>170</v>
      </c>
      <c r="BL171" s="645"/>
      <c r="BM171" s="402" t="s">
        <v>126</v>
      </c>
      <c r="BN171" s="376" t="s">
        <v>303</v>
      </c>
      <c r="BO171" s="363"/>
      <c r="BP171" s="45" t="str">
        <f t="shared" ca="1" si="2"/>
        <v/>
      </c>
    </row>
    <row r="172" spans="1:68" ht="13.5" customHeight="1" x14ac:dyDescent="0.15">
      <c r="A172" s="433"/>
      <c r="B172" s="434"/>
      <c r="C172" s="425" t="s">
        <v>267</v>
      </c>
      <c r="D172" s="426"/>
      <c r="E172" s="426"/>
      <c r="F172" s="426"/>
      <c r="G172" s="426"/>
      <c r="H172" s="426"/>
      <c r="I172" s="426"/>
      <c r="J172" s="426"/>
      <c r="K172" s="426"/>
      <c r="L172" s="426"/>
      <c r="M172" s="426"/>
      <c r="N172" s="426"/>
      <c r="O172" s="426"/>
      <c r="P172" s="426"/>
      <c r="Q172" s="426"/>
      <c r="R172" s="426"/>
      <c r="S172" s="426"/>
      <c r="T172" s="426"/>
      <c r="U172" s="426"/>
      <c r="V172" s="426"/>
      <c r="W172" s="426"/>
      <c r="X172" s="426"/>
      <c r="Y172" s="426"/>
      <c r="Z172" s="426"/>
      <c r="AA172" s="426"/>
      <c r="AB172" s="426"/>
      <c r="AC172" s="426"/>
      <c r="AD172" s="426"/>
      <c r="AE172" s="426"/>
      <c r="AF172" s="426"/>
      <c r="AG172" s="426"/>
      <c r="AH172" s="426"/>
      <c r="AI172" s="426"/>
      <c r="AJ172" s="426"/>
      <c r="AK172" s="426"/>
      <c r="AL172" s="426"/>
      <c r="AM172" s="426"/>
      <c r="AN172" s="426"/>
      <c r="AO172" s="426"/>
      <c r="AP172" s="426"/>
      <c r="AQ172" s="426"/>
      <c r="AR172" s="426"/>
      <c r="AS172" s="426"/>
      <c r="AT172" s="427" t="str">
        <f ca="1">IF(BP455&lt;&gt;"", "■", "□")</f>
        <v>□</v>
      </c>
      <c r="AU172" s="427"/>
      <c r="AV172" s="426" t="s">
        <v>253</v>
      </c>
      <c r="AW172" s="426"/>
      <c r="AX172" s="426"/>
      <c r="AY172" s="426"/>
      <c r="AZ172" s="426"/>
      <c r="BA172" s="427" t="str">
        <f ca="1">IF(BP456&lt;&gt;"", "■", "□")</f>
        <v>□</v>
      </c>
      <c r="BB172" s="427"/>
      <c r="BC172" s="426" t="s">
        <v>255</v>
      </c>
      <c r="BD172" s="426"/>
      <c r="BE172" s="426"/>
      <c r="BF172" s="426"/>
      <c r="BG172" s="428"/>
      <c r="BK172" s="69">
        <v>171</v>
      </c>
      <c r="BL172" s="645"/>
      <c r="BM172" s="397"/>
      <c r="BN172" s="364" t="s">
        <v>304</v>
      </c>
      <c r="BO172" s="401"/>
      <c r="BP172" s="45" t="str">
        <f t="shared" ca="1" si="2"/>
        <v/>
      </c>
    </row>
    <row r="173" spans="1:68" ht="13.5" customHeight="1" x14ac:dyDescent="0.15">
      <c r="A173" s="433"/>
      <c r="B173" s="434"/>
      <c r="C173" s="425" t="s">
        <v>268</v>
      </c>
      <c r="D173" s="426"/>
      <c r="E173" s="426"/>
      <c r="F173" s="426"/>
      <c r="G173" s="426"/>
      <c r="H173" s="426"/>
      <c r="I173" s="426"/>
      <c r="J173" s="426"/>
      <c r="K173" s="426"/>
      <c r="L173" s="426"/>
      <c r="M173" s="426"/>
      <c r="N173" s="426"/>
      <c r="O173" s="426"/>
      <c r="P173" s="426"/>
      <c r="Q173" s="426"/>
      <c r="R173" s="426"/>
      <c r="S173" s="426"/>
      <c r="T173" s="426"/>
      <c r="U173" s="426"/>
      <c r="V173" s="426"/>
      <c r="W173" s="426"/>
      <c r="X173" s="426"/>
      <c r="Y173" s="426"/>
      <c r="Z173" s="426"/>
      <c r="AA173" s="426"/>
      <c r="AB173" s="426"/>
      <c r="AC173" s="426"/>
      <c r="AD173" s="426"/>
      <c r="AE173" s="426"/>
      <c r="AF173" s="426"/>
      <c r="AG173" s="426"/>
      <c r="AH173" s="426"/>
      <c r="AI173" s="426"/>
      <c r="AJ173" s="426"/>
      <c r="AK173" s="426"/>
      <c r="AL173" s="426"/>
      <c r="AM173" s="426"/>
      <c r="AN173" s="426"/>
      <c r="AO173" s="426"/>
      <c r="AP173" s="426"/>
      <c r="AQ173" s="426"/>
      <c r="AR173" s="426"/>
      <c r="AS173" s="426"/>
      <c r="AT173" s="427" t="str">
        <f ca="1">IF(BP457&lt;&gt;"", "■", "□")</f>
        <v>□</v>
      </c>
      <c r="AU173" s="427"/>
      <c r="AV173" s="426" t="s">
        <v>253</v>
      </c>
      <c r="AW173" s="426"/>
      <c r="AX173" s="426"/>
      <c r="AY173" s="426"/>
      <c r="AZ173" s="426"/>
      <c r="BA173" s="427" t="str">
        <f ca="1">IF(BP458&lt;&gt;"", "■", "□")</f>
        <v>□</v>
      </c>
      <c r="BB173" s="427"/>
      <c r="BC173" s="426" t="s">
        <v>255</v>
      </c>
      <c r="BD173" s="426"/>
      <c r="BE173" s="426"/>
      <c r="BF173" s="426"/>
      <c r="BG173" s="428"/>
      <c r="BK173" s="69">
        <v>172</v>
      </c>
      <c r="BL173" s="645"/>
      <c r="BM173" s="397"/>
      <c r="BN173" s="364" t="s">
        <v>26</v>
      </c>
      <c r="BO173" s="401"/>
      <c r="BP173" s="45" t="str">
        <f t="shared" ca="1" si="2"/>
        <v/>
      </c>
    </row>
    <row r="174" spans="1:68" ht="13.5" customHeight="1" x14ac:dyDescent="0.15">
      <c r="A174" s="433"/>
      <c r="B174" s="434"/>
      <c r="C174" s="425" t="s">
        <v>445</v>
      </c>
      <c r="D174" s="426"/>
      <c r="E174" s="426"/>
      <c r="F174" s="426"/>
      <c r="G174" s="426"/>
      <c r="H174" s="426"/>
      <c r="I174" s="426"/>
      <c r="J174" s="426"/>
      <c r="K174" s="426"/>
      <c r="L174" s="426"/>
      <c r="M174" s="426"/>
      <c r="N174" s="426"/>
      <c r="O174" s="426"/>
      <c r="P174" s="426"/>
      <c r="Q174" s="426"/>
      <c r="R174" s="426"/>
      <c r="S174" s="426"/>
      <c r="T174" s="426"/>
      <c r="U174" s="426"/>
      <c r="V174" s="426"/>
      <c r="W174" s="426"/>
      <c r="X174" s="426"/>
      <c r="Y174" s="426"/>
      <c r="Z174" s="426"/>
      <c r="AA174" s="426"/>
      <c r="AB174" s="426"/>
      <c r="AC174" s="426"/>
      <c r="AD174" s="426"/>
      <c r="AE174" s="426"/>
      <c r="AF174" s="426"/>
      <c r="AG174" s="426"/>
      <c r="AH174" s="426"/>
      <c r="AI174" s="426"/>
      <c r="AJ174" s="426"/>
      <c r="AK174" s="426"/>
      <c r="AL174" s="426"/>
      <c r="AM174" s="426"/>
      <c r="AN174" s="426"/>
      <c r="AO174" s="426"/>
      <c r="AP174" s="426"/>
      <c r="AQ174" s="426"/>
      <c r="AR174" s="426"/>
      <c r="AS174" s="426"/>
      <c r="AT174" s="427" t="str">
        <f ca="1">IF(BP459&lt;&gt;"", "■", "□")</f>
        <v>□</v>
      </c>
      <c r="AU174" s="427"/>
      <c r="AV174" s="426" t="s">
        <v>253</v>
      </c>
      <c r="AW174" s="426"/>
      <c r="AX174" s="426"/>
      <c r="AY174" s="426"/>
      <c r="AZ174" s="426"/>
      <c r="BA174" s="427" t="str">
        <f ca="1">IF(BP460&lt;&gt;"", "■", "□")</f>
        <v>□</v>
      </c>
      <c r="BB174" s="427"/>
      <c r="BC174" s="426" t="s">
        <v>255</v>
      </c>
      <c r="BD174" s="426"/>
      <c r="BE174" s="426"/>
      <c r="BF174" s="426"/>
      <c r="BG174" s="428"/>
      <c r="BK174" s="69">
        <v>173</v>
      </c>
      <c r="BL174" s="645"/>
      <c r="BM174" s="397"/>
      <c r="BN174" s="364" t="s">
        <v>308</v>
      </c>
      <c r="BO174" s="359"/>
      <c r="BP174" s="45" t="str">
        <f t="shared" ca="1" si="2"/>
        <v/>
      </c>
    </row>
    <row r="175" spans="1:68" ht="13.5" customHeight="1" x14ac:dyDescent="0.15">
      <c r="A175" s="433"/>
      <c r="B175" s="434"/>
      <c r="C175" s="425" t="s">
        <v>446</v>
      </c>
      <c r="D175" s="426"/>
      <c r="E175" s="426"/>
      <c r="F175" s="426"/>
      <c r="G175" s="426"/>
      <c r="H175" s="426"/>
      <c r="I175" s="426"/>
      <c r="J175" s="426"/>
      <c r="K175" s="426"/>
      <c r="L175" s="426"/>
      <c r="M175" s="426"/>
      <c r="N175" s="426"/>
      <c r="O175" s="426"/>
      <c r="P175" s="426"/>
      <c r="Q175" s="426"/>
      <c r="R175" s="426"/>
      <c r="S175" s="426"/>
      <c r="T175" s="426"/>
      <c r="U175" s="426"/>
      <c r="V175" s="426"/>
      <c r="W175" s="426"/>
      <c r="X175" s="426"/>
      <c r="Y175" s="426"/>
      <c r="Z175" s="426"/>
      <c r="AA175" s="426"/>
      <c r="AB175" s="426"/>
      <c r="AC175" s="426"/>
      <c r="AD175" s="426"/>
      <c r="AE175" s="426"/>
      <c r="AF175" s="426"/>
      <c r="AG175" s="426"/>
      <c r="AH175" s="426"/>
      <c r="AI175" s="426"/>
      <c r="AJ175" s="426"/>
      <c r="AK175" s="426"/>
      <c r="AL175" s="426"/>
      <c r="AM175" s="426"/>
      <c r="AN175" s="426"/>
      <c r="AO175" s="426"/>
      <c r="AP175" s="426"/>
      <c r="AQ175" s="426"/>
      <c r="AR175" s="426"/>
      <c r="AS175" s="426"/>
      <c r="AT175" s="427" t="str">
        <f ca="1">IF(BP461&lt;&gt;"", "■", "□")</f>
        <v>□</v>
      </c>
      <c r="AU175" s="427"/>
      <c r="AV175" s="426" t="s">
        <v>253</v>
      </c>
      <c r="AW175" s="426"/>
      <c r="AX175" s="426"/>
      <c r="AY175" s="426"/>
      <c r="AZ175" s="426"/>
      <c r="BA175" s="427" t="str">
        <f ca="1">IF(BP462&lt;&gt;"", "■", "□")</f>
        <v>□</v>
      </c>
      <c r="BB175" s="427"/>
      <c r="BC175" s="426" t="s">
        <v>255</v>
      </c>
      <c r="BD175" s="426"/>
      <c r="BE175" s="426"/>
      <c r="BF175" s="426"/>
      <c r="BG175" s="428"/>
      <c r="BK175" s="69">
        <v>174</v>
      </c>
      <c r="BL175" s="645"/>
      <c r="BM175" s="397"/>
      <c r="BN175" s="364" t="s">
        <v>28</v>
      </c>
      <c r="BO175" s="144" t="s">
        <v>29</v>
      </c>
      <c r="BP175" s="45" t="str">
        <f t="shared" ca="1" si="2"/>
        <v/>
      </c>
    </row>
    <row r="176" spans="1:68" ht="13.5" customHeight="1" x14ac:dyDescent="0.15">
      <c r="A176" s="433"/>
      <c r="B176" s="434"/>
      <c r="C176" s="425" t="s">
        <v>447</v>
      </c>
      <c r="D176" s="426"/>
      <c r="E176" s="426"/>
      <c r="F176" s="426"/>
      <c r="G176" s="426"/>
      <c r="H176" s="426"/>
      <c r="I176" s="426"/>
      <c r="J176" s="426"/>
      <c r="K176" s="426"/>
      <c r="L176" s="426"/>
      <c r="M176" s="426"/>
      <c r="N176" s="426"/>
      <c r="O176" s="426"/>
      <c r="P176" s="426"/>
      <c r="Q176" s="426"/>
      <c r="R176" s="426"/>
      <c r="S176" s="426"/>
      <c r="T176" s="426"/>
      <c r="U176" s="426"/>
      <c r="V176" s="426"/>
      <c r="W176" s="426"/>
      <c r="X176" s="426"/>
      <c r="Y176" s="426"/>
      <c r="Z176" s="426"/>
      <c r="AA176" s="426"/>
      <c r="AB176" s="426"/>
      <c r="AC176" s="426"/>
      <c r="AD176" s="426"/>
      <c r="AE176" s="426"/>
      <c r="AF176" s="426"/>
      <c r="AG176" s="426"/>
      <c r="AH176" s="426"/>
      <c r="AI176" s="426"/>
      <c r="AJ176" s="426"/>
      <c r="AK176" s="426"/>
      <c r="AL176" s="426"/>
      <c r="AM176" s="426"/>
      <c r="AN176" s="426"/>
      <c r="AO176" s="426"/>
      <c r="AP176" s="426"/>
      <c r="AQ176" s="426"/>
      <c r="AR176" s="426"/>
      <c r="AS176" s="426"/>
      <c r="AT176" s="427" t="str">
        <f ca="1">IF(BP463&lt;&gt;"", "■", "□")</f>
        <v>□</v>
      </c>
      <c r="AU176" s="427"/>
      <c r="AV176" s="426" t="s">
        <v>253</v>
      </c>
      <c r="AW176" s="426"/>
      <c r="AX176" s="426"/>
      <c r="AY176" s="426"/>
      <c r="AZ176" s="426"/>
      <c r="BA176" s="427" t="str">
        <f ca="1">IF(BP464&lt;&gt;"", "■", "□")</f>
        <v>□</v>
      </c>
      <c r="BB176" s="427"/>
      <c r="BC176" s="426" t="s">
        <v>255</v>
      </c>
      <c r="BD176" s="426"/>
      <c r="BE176" s="426"/>
      <c r="BF176" s="426"/>
      <c r="BG176" s="428"/>
      <c r="BK176" s="69">
        <v>175</v>
      </c>
      <c r="BL176" s="645"/>
      <c r="BM176" s="397"/>
      <c r="BN176" s="364"/>
      <c r="BO176" s="144" t="s">
        <v>32</v>
      </c>
      <c r="BP176" s="45" t="str">
        <f t="shared" ca="1" si="2"/>
        <v/>
      </c>
    </row>
    <row r="177" spans="1:68" ht="13.5" customHeight="1" x14ac:dyDescent="0.15">
      <c r="A177" s="433"/>
      <c r="B177" s="434"/>
      <c r="C177" s="425" t="s">
        <v>448</v>
      </c>
      <c r="D177" s="426"/>
      <c r="E177" s="426"/>
      <c r="F177" s="426"/>
      <c r="G177" s="426"/>
      <c r="H177" s="426"/>
      <c r="I177" s="426"/>
      <c r="J177" s="426"/>
      <c r="K177" s="426"/>
      <c r="L177" s="426"/>
      <c r="M177" s="426"/>
      <c r="N177" s="426"/>
      <c r="O177" s="426"/>
      <c r="P177" s="426"/>
      <c r="Q177" s="426"/>
      <c r="R177" s="426"/>
      <c r="S177" s="426"/>
      <c r="T177" s="426"/>
      <c r="U177" s="426"/>
      <c r="V177" s="426"/>
      <c r="W177" s="426"/>
      <c r="X177" s="426"/>
      <c r="Y177" s="426"/>
      <c r="Z177" s="426"/>
      <c r="AA177" s="426"/>
      <c r="AB177" s="426"/>
      <c r="AC177" s="426"/>
      <c r="AD177" s="426"/>
      <c r="AE177" s="426"/>
      <c r="AF177" s="426"/>
      <c r="AG177" s="426"/>
      <c r="AH177" s="426"/>
      <c r="AI177" s="426"/>
      <c r="AJ177" s="426"/>
      <c r="AK177" s="426"/>
      <c r="AL177" s="426"/>
      <c r="AM177" s="426"/>
      <c r="AN177" s="426"/>
      <c r="AO177" s="426"/>
      <c r="AP177" s="426"/>
      <c r="AQ177" s="426"/>
      <c r="AR177" s="426"/>
      <c r="AS177" s="426"/>
      <c r="AT177" s="427" t="str">
        <f ca="1">IF(BP465&lt;&gt;"", "■", "□")</f>
        <v>□</v>
      </c>
      <c r="AU177" s="427"/>
      <c r="AV177" s="426" t="s">
        <v>253</v>
      </c>
      <c r="AW177" s="426"/>
      <c r="AX177" s="426"/>
      <c r="AY177" s="426"/>
      <c r="AZ177" s="426"/>
      <c r="BA177" s="427" t="str">
        <f ca="1">IF(BP466&lt;&gt;"", "■", "□")</f>
        <v>□</v>
      </c>
      <c r="BB177" s="427"/>
      <c r="BC177" s="426" t="s">
        <v>255</v>
      </c>
      <c r="BD177" s="426"/>
      <c r="BE177" s="426"/>
      <c r="BF177" s="426"/>
      <c r="BG177" s="428"/>
      <c r="BK177" s="69">
        <v>176</v>
      </c>
      <c r="BL177" s="645"/>
      <c r="BM177" s="397"/>
      <c r="BN177" s="422" t="s">
        <v>33</v>
      </c>
      <c r="BO177" s="77" t="s">
        <v>34</v>
      </c>
      <c r="BP177" s="45" t="str">
        <f t="shared" ca="1" si="2"/>
        <v/>
      </c>
    </row>
    <row r="178" spans="1:68" ht="13.5" customHeight="1" x14ac:dyDescent="0.15">
      <c r="A178" s="433"/>
      <c r="B178" s="434"/>
      <c r="C178" s="425" t="s">
        <v>273</v>
      </c>
      <c r="D178" s="426"/>
      <c r="E178" s="426"/>
      <c r="F178" s="426"/>
      <c r="G178" s="426"/>
      <c r="H178" s="426"/>
      <c r="I178" s="426"/>
      <c r="J178" s="426"/>
      <c r="K178" s="426"/>
      <c r="L178" s="426"/>
      <c r="M178" s="426"/>
      <c r="N178" s="426"/>
      <c r="O178" s="426"/>
      <c r="P178" s="426"/>
      <c r="Q178" s="426"/>
      <c r="R178" s="426"/>
      <c r="S178" s="426"/>
      <c r="T178" s="426"/>
      <c r="U178" s="426"/>
      <c r="V178" s="426"/>
      <c r="W178" s="426"/>
      <c r="X178" s="426"/>
      <c r="Y178" s="426"/>
      <c r="Z178" s="426"/>
      <c r="AA178" s="426"/>
      <c r="AB178" s="426"/>
      <c r="AC178" s="426"/>
      <c r="AD178" s="426"/>
      <c r="AE178" s="426"/>
      <c r="AF178" s="426"/>
      <c r="AG178" s="426"/>
      <c r="AH178" s="426"/>
      <c r="AI178" s="426"/>
      <c r="AJ178" s="426"/>
      <c r="AK178" s="426"/>
      <c r="AL178" s="426"/>
      <c r="AM178" s="426"/>
      <c r="AN178" s="426"/>
      <c r="AO178" s="426"/>
      <c r="AP178" s="426"/>
      <c r="AQ178" s="426"/>
      <c r="AR178" s="426"/>
      <c r="AS178" s="426"/>
      <c r="AT178" s="427" t="str">
        <f ca="1">IF(BP467&lt;&gt;"", "■", "□")</f>
        <v>□</v>
      </c>
      <c r="AU178" s="427"/>
      <c r="AV178" s="426" t="s">
        <v>253</v>
      </c>
      <c r="AW178" s="426"/>
      <c r="AX178" s="426"/>
      <c r="AY178" s="426"/>
      <c r="AZ178" s="426"/>
      <c r="BA178" s="427" t="str">
        <f ca="1">IF(BP468&lt;&gt;"", "■", "□")</f>
        <v>□</v>
      </c>
      <c r="BB178" s="427"/>
      <c r="BC178" s="426" t="s">
        <v>255</v>
      </c>
      <c r="BD178" s="426"/>
      <c r="BE178" s="426"/>
      <c r="BF178" s="426"/>
      <c r="BG178" s="428"/>
      <c r="BK178" s="69">
        <v>177</v>
      </c>
      <c r="BL178" s="645"/>
      <c r="BM178" s="397"/>
      <c r="BN178" s="423"/>
      <c r="BO178" s="77" t="s">
        <v>36</v>
      </c>
      <c r="BP178" s="45" t="str">
        <f t="shared" ca="1" si="2"/>
        <v/>
      </c>
    </row>
    <row r="179" spans="1:68" ht="13.5" customHeight="1" x14ac:dyDescent="0.15">
      <c r="A179" s="433"/>
      <c r="B179" s="434"/>
      <c r="C179" s="425" t="s">
        <v>274</v>
      </c>
      <c r="D179" s="426"/>
      <c r="E179" s="426"/>
      <c r="F179" s="426"/>
      <c r="G179" s="426"/>
      <c r="H179" s="426"/>
      <c r="I179" s="426"/>
      <c r="J179" s="426"/>
      <c r="K179" s="426"/>
      <c r="L179" s="426"/>
      <c r="M179" s="426"/>
      <c r="N179" s="426"/>
      <c r="O179" s="426"/>
      <c r="P179" s="426"/>
      <c r="Q179" s="426"/>
      <c r="R179" s="426"/>
      <c r="S179" s="426"/>
      <c r="T179" s="426"/>
      <c r="U179" s="426"/>
      <c r="V179" s="426"/>
      <c r="W179" s="426"/>
      <c r="X179" s="426"/>
      <c r="Y179" s="426"/>
      <c r="Z179" s="426"/>
      <c r="AA179" s="426"/>
      <c r="AB179" s="426"/>
      <c r="AC179" s="426"/>
      <c r="AD179" s="426"/>
      <c r="AE179" s="426"/>
      <c r="AF179" s="426"/>
      <c r="AG179" s="426"/>
      <c r="AH179" s="426"/>
      <c r="AI179" s="426"/>
      <c r="AJ179" s="426"/>
      <c r="AK179" s="426"/>
      <c r="AL179" s="426"/>
      <c r="AM179" s="426"/>
      <c r="AN179" s="426"/>
      <c r="AO179" s="426"/>
      <c r="AP179" s="426"/>
      <c r="AQ179" s="426"/>
      <c r="AR179" s="426"/>
      <c r="AS179" s="426"/>
      <c r="AT179" s="427" t="str">
        <f ca="1">IF(BP469&lt;&gt;"", "■", "□")</f>
        <v>□</v>
      </c>
      <c r="AU179" s="427"/>
      <c r="AV179" s="426" t="s">
        <v>253</v>
      </c>
      <c r="AW179" s="426"/>
      <c r="AX179" s="426"/>
      <c r="AY179" s="426"/>
      <c r="AZ179" s="426"/>
      <c r="BA179" s="427" t="str">
        <f ca="1">IF(BP470&lt;&gt;"", "■", "□")</f>
        <v>□</v>
      </c>
      <c r="BB179" s="427"/>
      <c r="BC179" s="426" t="s">
        <v>255</v>
      </c>
      <c r="BD179" s="426"/>
      <c r="BE179" s="426"/>
      <c r="BF179" s="426"/>
      <c r="BG179" s="428"/>
      <c r="BK179" s="69">
        <v>178</v>
      </c>
      <c r="BL179" s="645"/>
      <c r="BM179" s="397"/>
      <c r="BN179" s="423"/>
      <c r="BO179" s="77" t="s">
        <v>37</v>
      </c>
      <c r="BP179" s="45" t="str">
        <f t="shared" ca="1" si="2"/>
        <v/>
      </c>
    </row>
    <row r="180" spans="1:68" ht="13.5" customHeight="1" x14ac:dyDescent="0.15">
      <c r="A180" s="435"/>
      <c r="B180" s="436"/>
      <c r="C180" s="429" t="s">
        <v>275</v>
      </c>
      <c r="D180" s="430"/>
      <c r="E180" s="430"/>
      <c r="F180" s="430"/>
      <c r="G180" s="430"/>
      <c r="H180" s="430"/>
      <c r="I180" s="430"/>
      <c r="J180" s="430"/>
      <c r="K180" s="430"/>
      <c r="L180" s="430"/>
      <c r="M180" s="430"/>
      <c r="N180" s="430"/>
      <c r="O180" s="430"/>
      <c r="P180" s="430"/>
      <c r="Q180" s="430"/>
      <c r="R180" s="430"/>
      <c r="S180" s="430"/>
      <c r="T180" s="430"/>
      <c r="U180" s="430"/>
      <c r="V180" s="430"/>
      <c r="W180" s="430"/>
      <c r="X180" s="430"/>
      <c r="Y180" s="430"/>
      <c r="Z180" s="430"/>
      <c r="AA180" s="430"/>
      <c r="AB180" s="430"/>
      <c r="AC180" s="430"/>
      <c r="AD180" s="430"/>
      <c r="AE180" s="430"/>
      <c r="AF180" s="430"/>
      <c r="AG180" s="430"/>
      <c r="AH180" s="430"/>
      <c r="AI180" s="430"/>
      <c r="AJ180" s="430"/>
      <c r="AK180" s="430"/>
      <c r="AL180" s="430"/>
      <c r="AM180" s="430"/>
      <c r="AN180" s="430"/>
      <c r="AO180" s="430"/>
      <c r="AP180" s="430"/>
      <c r="AQ180" s="430"/>
      <c r="AR180" s="430"/>
      <c r="AS180" s="430"/>
      <c r="AT180" s="340" t="str">
        <f ca="1">IF(BP471&lt;&gt;"", "■", "□")</f>
        <v>□</v>
      </c>
      <c r="AU180" s="340"/>
      <c r="AV180" s="430" t="s">
        <v>253</v>
      </c>
      <c r="AW180" s="430"/>
      <c r="AX180" s="430"/>
      <c r="AY180" s="430"/>
      <c r="AZ180" s="430"/>
      <c r="BA180" s="340" t="str">
        <f ca="1">IF(BP472&lt;&gt;"", "■", "□")</f>
        <v>□</v>
      </c>
      <c r="BB180" s="340"/>
      <c r="BC180" s="430" t="s">
        <v>255</v>
      </c>
      <c r="BD180" s="430"/>
      <c r="BE180" s="430"/>
      <c r="BF180" s="430"/>
      <c r="BG180" s="437"/>
      <c r="BK180" s="69">
        <v>179</v>
      </c>
      <c r="BL180" s="645"/>
      <c r="BM180" s="397"/>
      <c r="BN180" s="423"/>
      <c r="BO180" s="77" t="s">
        <v>774</v>
      </c>
      <c r="BP180" s="45" t="str">
        <f t="shared" ca="1" si="2"/>
        <v/>
      </c>
    </row>
    <row r="181" spans="1:68" ht="5.0999999999999996" customHeight="1" x14ac:dyDescent="0.15">
      <c r="A181" s="438"/>
      <c r="B181" s="439"/>
      <c r="C181" s="439"/>
      <c r="D181" s="439"/>
      <c r="E181" s="439"/>
      <c r="F181" s="439"/>
      <c r="G181" s="439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  <c r="T181" s="439"/>
      <c r="U181" s="439"/>
      <c r="V181" s="439"/>
      <c r="W181" s="439"/>
      <c r="X181" s="439"/>
      <c r="Y181" s="439"/>
      <c r="Z181" s="439"/>
      <c r="AA181" s="439"/>
      <c r="AB181" s="439"/>
      <c r="AC181" s="439"/>
      <c r="AD181" s="439"/>
      <c r="AE181" s="439"/>
      <c r="AF181" s="439"/>
      <c r="AG181" s="439"/>
      <c r="AH181" s="439"/>
      <c r="AI181" s="439"/>
      <c r="AJ181" s="439"/>
      <c r="AK181" s="439"/>
      <c r="AL181" s="439"/>
      <c r="AM181" s="439"/>
      <c r="AN181" s="439"/>
      <c r="AO181" s="439"/>
      <c r="AP181" s="439"/>
      <c r="AQ181" s="439"/>
      <c r="AR181" s="439"/>
      <c r="AS181" s="439"/>
      <c r="AT181" s="439"/>
      <c r="AU181" s="439"/>
      <c r="AV181" s="439"/>
      <c r="AW181" s="439"/>
      <c r="AX181" s="439"/>
      <c r="AY181" s="439"/>
      <c r="AZ181" s="439"/>
      <c r="BA181" s="439"/>
      <c r="BB181" s="439"/>
      <c r="BC181" s="439"/>
      <c r="BD181" s="439"/>
      <c r="BE181" s="439"/>
      <c r="BF181" s="439"/>
      <c r="BG181" s="440"/>
      <c r="BK181" s="69">
        <v>180</v>
      </c>
      <c r="BL181" s="645"/>
      <c r="BM181" s="397"/>
      <c r="BN181" s="423"/>
      <c r="BO181" s="77" t="s">
        <v>775</v>
      </c>
      <c r="BP181" s="45" t="str">
        <f t="shared" ca="1" si="2"/>
        <v/>
      </c>
    </row>
    <row r="182" spans="1:68" ht="13.5" customHeight="1" x14ac:dyDescent="0.15">
      <c r="A182" s="441" t="s">
        <v>449</v>
      </c>
      <c r="B182" s="442"/>
      <c r="C182" s="442"/>
      <c r="D182" s="442"/>
      <c r="E182" s="442"/>
      <c r="F182" s="442"/>
      <c r="G182" s="442"/>
      <c r="H182" s="442"/>
      <c r="I182" s="442"/>
      <c r="J182" s="442"/>
      <c r="K182" s="442"/>
      <c r="L182" s="442"/>
      <c r="M182" s="442"/>
      <c r="N182" s="442"/>
      <c r="O182" s="442"/>
      <c r="P182" s="442"/>
      <c r="Q182" s="442"/>
      <c r="R182" s="442"/>
      <c r="S182" s="442"/>
      <c r="T182" s="442"/>
      <c r="U182" s="442"/>
      <c r="V182" s="442"/>
      <c r="W182" s="442"/>
      <c r="X182" s="442"/>
      <c r="Y182" s="442"/>
      <c r="Z182" s="442"/>
      <c r="AA182" s="442"/>
      <c r="AB182" s="442"/>
      <c r="AC182" s="442"/>
      <c r="AD182" s="442"/>
      <c r="AE182" s="442"/>
      <c r="AF182" s="442"/>
      <c r="AG182" s="442"/>
      <c r="AH182" s="442"/>
      <c r="AI182" s="442"/>
      <c r="AJ182" s="442"/>
      <c r="AK182" s="442"/>
      <c r="AL182" s="442"/>
      <c r="AM182" s="442"/>
      <c r="AN182" s="442"/>
      <c r="AO182" s="442"/>
      <c r="AP182" s="442"/>
      <c r="AQ182" s="442"/>
      <c r="AR182" s="442"/>
      <c r="AS182" s="442"/>
      <c r="AT182" s="442"/>
      <c r="AU182" s="442"/>
      <c r="AV182" s="442"/>
      <c r="AW182" s="442"/>
      <c r="AX182" s="442"/>
      <c r="AY182" s="442"/>
      <c r="AZ182" s="442"/>
      <c r="BA182" s="442"/>
      <c r="BB182" s="442"/>
      <c r="BC182" s="442"/>
      <c r="BD182" s="442"/>
      <c r="BE182" s="442"/>
      <c r="BF182" s="442"/>
      <c r="BG182" s="443"/>
      <c r="BK182" s="69">
        <v>181</v>
      </c>
      <c r="BL182" s="645"/>
      <c r="BM182" s="397"/>
      <c r="BN182" s="423"/>
      <c r="BO182" s="70" t="s">
        <v>9</v>
      </c>
      <c r="BP182" s="45" t="str">
        <f t="shared" ca="1" si="2"/>
        <v/>
      </c>
    </row>
    <row r="183" spans="1:68" ht="13.5" customHeight="1" x14ac:dyDescent="0.15">
      <c r="A183" s="444" t="str">
        <f ca="1">BP473</f>
        <v/>
      </c>
      <c r="B183" s="445"/>
      <c r="C183" s="445"/>
      <c r="D183" s="445"/>
      <c r="E183" s="445"/>
      <c r="F183" s="445"/>
      <c r="G183" s="445"/>
      <c r="H183" s="445"/>
      <c r="I183" s="445"/>
      <c r="J183" s="445"/>
      <c r="K183" s="445"/>
      <c r="L183" s="445"/>
      <c r="M183" s="445"/>
      <c r="N183" s="445"/>
      <c r="O183" s="445"/>
      <c r="P183" s="445"/>
      <c r="Q183" s="445"/>
      <c r="R183" s="445"/>
      <c r="S183" s="445"/>
      <c r="T183" s="445"/>
      <c r="U183" s="445"/>
      <c r="V183" s="445"/>
      <c r="W183" s="445"/>
      <c r="X183" s="445"/>
      <c r="Y183" s="445"/>
      <c r="Z183" s="445"/>
      <c r="AA183" s="445"/>
      <c r="AB183" s="445"/>
      <c r="AC183" s="445"/>
      <c r="AD183" s="445"/>
      <c r="AE183" s="445"/>
      <c r="AF183" s="445"/>
      <c r="AG183" s="445"/>
      <c r="AH183" s="445"/>
      <c r="AI183" s="445"/>
      <c r="AJ183" s="445"/>
      <c r="AK183" s="445"/>
      <c r="AL183" s="445"/>
      <c r="AM183" s="445"/>
      <c r="AN183" s="445"/>
      <c r="AO183" s="445"/>
      <c r="AP183" s="445"/>
      <c r="AQ183" s="445"/>
      <c r="AR183" s="445"/>
      <c r="AS183" s="445"/>
      <c r="AT183" s="445"/>
      <c r="AU183" s="445"/>
      <c r="AV183" s="445"/>
      <c r="AW183" s="445"/>
      <c r="AX183" s="445"/>
      <c r="AY183" s="445"/>
      <c r="AZ183" s="445"/>
      <c r="BA183" s="445"/>
      <c r="BB183" s="445"/>
      <c r="BC183" s="445"/>
      <c r="BD183" s="445"/>
      <c r="BE183" s="445"/>
      <c r="BF183" s="445"/>
      <c r="BG183" s="446"/>
      <c r="BK183" s="69">
        <v>182</v>
      </c>
      <c r="BL183" s="645"/>
      <c r="BM183" s="397"/>
      <c r="BN183" s="423"/>
      <c r="BO183" s="71" t="s">
        <v>11</v>
      </c>
      <c r="BP183" s="45" t="str">
        <f t="shared" ca="1" si="2"/>
        <v/>
      </c>
    </row>
    <row r="184" spans="1:68" ht="13.5" customHeight="1" x14ac:dyDescent="0.15">
      <c r="A184" s="444"/>
      <c r="B184" s="445"/>
      <c r="C184" s="445"/>
      <c r="D184" s="445"/>
      <c r="E184" s="445"/>
      <c r="F184" s="445"/>
      <c r="G184" s="445"/>
      <c r="H184" s="445"/>
      <c r="I184" s="445"/>
      <c r="J184" s="445"/>
      <c r="K184" s="445"/>
      <c r="L184" s="445"/>
      <c r="M184" s="445"/>
      <c r="N184" s="445"/>
      <c r="O184" s="445"/>
      <c r="P184" s="445"/>
      <c r="Q184" s="445"/>
      <c r="R184" s="445"/>
      <c r="S184" s="445"/>
      <c r="T184" s="445"/>
      <c r="U184" s="445"/>
      <c r="V184" s="445"/>
      <c r="W184" s="445"/>
      <c r="X184" s="445"/>
      <c r="Y184" s="445"/>
      <c r="Z184" s="445"/>
      <c r="AA184" s="445"/>
      <c r="AB184" s="445"/>
      <c r="AC184" s="445"/>
      <c r="AD184" s="445"/>
      <c r="AE184" s="445"/>
      <c r="AF184" s="445"/>
      <c r="AG184" s="445"/>
      <c r="AH184" s="445"/>
      <c r="AI184" s="445"/>
      <c r="AJ184" s="445"/>
      <c r="AK184" s="445"/>
      <c r="AL184" s="445"/>
      <c r="AM184" s="445"/>
      <c r="AN184" s="445"/>
      <c r="AO184" s="445"/>
      <c r="AP184" s="445"/>
      <c r="AQ184" s="445"/>
      <c r="AR184" s="445"/>
      <c r="AS184" s="445"/>
      <c r="AT184" s="445"/>
      <c r="AU184" s="445"/>
      <c r="AV184" s="445"/>
      <c r="AW184" s="445"/>
      <c r="AX184" s="445"/>
      <c r="AY184" s="445"/>
      <c r="AZ184" s="445"/>
      <c r="BA184" s="445"/>
      <c r="BB184" s="445"/>
      <c r="BC184" s="445"/>
      <c r="BD184" s="445"/>
      <c r="BE184" s="445"/>
      <c r="BF184" s="445"/>
      <c r="BG184" s="446"/>
      <c r="BK184" s="69">
        <v>183</v>
      </c>
      <c r="BL184" s="645"/>
      <c r="BM184" s="397"/>
      <c r="BN184" s="424"/>
      <c r="BO184" s="71" t="s">
        <v>12</v>
      </c>
      <c r="BP184" s="45" t="str">
        <f t="shared" ca="1" si="2"/>
        <v/>
      </c>
    </row>
    <row r="185" spans="1:68" ht="13.5" customHeight="1" x14ac:dyDescent="0.15">
      <c r="A185" s="444"/>
      <c r="B185" s="445"/>
      <c r="C185" s="445"/>
      <c r="D185" s="445"/>
      <c r="E185" s="445"/>
      <c r="F185" s="445"/>
      <c r="G185" s="445"/>
      <c r="H185" s="445"/>
      <c r="I185" s="445"/>
      <c r="J185" s="445"/>
      <c r="K185" s="445"/>
      <c r="L185" s="445"/>
      <c r="M185" s="445"/>
      <c r="N185" s="445"/>
      <c r="O185" s="445"/>
      <c r="P185" s="445"/>
      <c r="Q185" s="445"/>
      <c r="R185" s="445"/>
      <c r="S185" s="445"/>
      <c r="T185" s="445"/>
      <c r="U185" s="445"/>
      <c r="V185" s="445"/>
      <c r="W185" s="445"/>
      <c r="X185" s="445"/>
      <c r="Y185" s="445"/>
      <c r="Z185" s="445"/>
      <c r="AA185" s="445"/>
      <c r="AB185" s="445"/>
      <c r="AC185" s="445"/>
      <c r="AD185" s="445"/>
      <c r="AE185" s="445"/>
      <c r="AF185" s="445"/>
      <c r="AG185" s="445"/>
      <c r="AH185" s="445"/>
      <c r="AI185" s="445"/>
      <c r="AJ185" s="445"/>
      <c r="AK185" s="445"/>
      <c r="AL185" s="445"/>
      <c r="AM185" s="445"/>
      <c r="AN185" s="445"/>
      <c r="AO185" s="445"/>
      <c r="AP185" s="445"/>
      <c r="AQ185" s="445"/>
      <c r="AR185" s="445"/>
      <c r="AS185" s="445"/>
      <c r="AT185" s="445"/>
      <c r="AU185" s="445"/>
      <c r="AV185" s="445"/>
      <c r="AW185" s="445"/>
      <c r="AX185" s="445"/>
      <c r="AY185" s="445"/>
      <c r="AZ185" s="445"/>
      <c r="BA185" s="445"/>
      <c r="BB185" s="445"/>
      <c r="BC185" s="445"/>
      <c r="BD185" s="445"/>
      <c r="BE185" s="445"/>
      <c r="BF185" s="445"/>
      <c r="BG185" s="446"/>
      <c r="BK185" s="69">
        <v>184</v>
      </c>
      <c r="BL185" s="645"/>
      <c r="BM185" s="397"/>
      <c r="BN185" s="364" t="s">
        <v>38</v>
      </c>
      <c r="BO185" s="359"/>
      <c r="BP185" s="45" t="str">
        <f t="shared" ca="1" si="2"/>
        <v/>
      </c>
    </row>
    <row r="186" spans="1:68" ht="13.5" customHeight="1" x14ac:dyDescent="0.15">
      <c r="A186" s="444"/>
      <c r="B186" s="445"/>
      <c r="C186" s="445"/>
      <c r="D186" s="445"/>
      <c r="E186" s="445"/>
      <c r="F186" s="445"/>
      <c r="G186" s="445"/>
      <c r="H186" s="445"/>
      <c r="I186" s="445"/>
      <c r="J186" s="445"/>
      <c r="K186" s="445"/>
      <c r="L186" s="445"/>
      <c r="M186" s="445"/>
      <c r="N186" s="445"/>
      <c r="O186" s="445"/>
      <c r="P186" s="445"/>
      <c r="Q186" s="445"/>
      <c r="R186" s="445"/>
      <c r="S186" s="445"/>
      <c r="T186" s="445"/>
      <c r="U186" s="445"/>
      <c r="V186" s="445"/>
      <c r="W186" s="445"/>
      <c r="X186" s="445"/>
      <c r="Y186" s="445"/>
      <c r="Z186" s="445"/>
      <c r="AA186" s="445"/>
      <c r="AB186" s="445"/>
      <c r="AC186" s="445"/>
      <c r="AD186" s="445"/>
      <c r="AE186" s="445"/>
      <c r="AF186" s="445"/>
      <c r="AG186" s="445"/>
      <c r="AH186" s="445"/>
      <c r="AI186" s="445"/>
      <c r="AJ186" s="445"/>
      <c r="AK186" s="445"/>
      <c r="AL186" s="445"/>
      <c r="AM186" s="445"/>
      <c r="AN186" s="445"/>
      <c r="AO186" s="445"/>
      <c r="AP186" s="445"/>
      <c r="AQ186" s="445"/>
      <c r="AR186" s="445"/>
      <c r="AS186" s="445"/>
      <c r="AT186" s="445"/>
      <c r="AU186" s="445"/>
      <c r="AV186" s="445"/>
      <c r="AW186" s="445"/>
      <c r="AX186" s="445"/>
      <c r="AY186" s="445"/>
      <c r="AZ186" s="445"/>
      <c r="BA186" s="445"/>
      <c r="BB186" s="445"/>
      <c r="BC186" s="445"/>
      <c r="BD186" s="445"/>
      <c r="BE186" s="445"/>
      <c r="BF186" s="445"/>
      <c r="BG186" s="446"/>
      <c r="BK186" s="69">
        <v>185</v>
      </c>
      <c r="BL186" s="645"/>
      <c r="BM186" s="397"/>
      <c r="BN186" s="364" t="s">
        <v>39</v>
      </c>
      <c r="BO186" s="359"/>
      <c r="BP186" s="45" t="str">
        <f t="shared" ca="1" si="2"/>
        <v/>
      </c>
    </row>
    <row r="187" spans="1:68" ht="13.5" customHeight="1" x14ac:dyDescent="0.15">
      <c r="A187" s="444"/>
      <c r="B187" s="445"/>
      <c r="C187" s="445"/>
      <c r="D187" s="445"/>
      <c r="E187" s="445"/>
      <c r="F187" s="445"/>
      <c r="G187" s="445"/>
      <c r="H187" s="445"/>
      <c r="I187" s="445"/>
      <c r="J187" s="445"/>
      <c r="K187" s="445"/>
      <c r="L187" s="445"/>
      <c r="M187" s="445"/>
      <c r="N187" s="445"/>
      <c r="O187" s="445"/>
      <c r="P187" s="445"/>
      <c r="Q187" s="445"/>
      <c r="R187" s="445"/>
      <c r="S187" s="445"/>
      <c r="T187" s="445"/>
      <c r="U187" s="445"/>
      <c r="V187" s="445"/>
      <c r="W187" s="445"/>
      <c r="X187" s="445"/>
      <c r="Y187" s="445"/>
      <c r="Z187" s="445"/>
      <c r="AA187" s="445"/>
      <c r="AB187" s="445"/>
      <c r="AC187" s="445"/>
      <c r="AD187" s="445"/>
      <c r="AE187" s="445"/>
      <c r="AF187" s="445"/>
      <c r="AG187" s="445"/>
      <c r="AH187" s="445"/>
      <c r="AI187" s="445"/>
      <c r="AJ187" s="445"/>
      <c r="AK187" s="445"/>
      <c r="AL187" s="445"/>
      <c r="AM187" s="445"/>
      <c r="AN187" s="445"/>
      <c r="AO187" s="445"/>
      <c r="AP187" s="445"/>
      <c r="AQ187" s="445"/>
      <c r="AR187" s="445"/>
      <c r="AS187" s="445"/>
      <c r="AT187" s="445"/>
      <c r="AU187" s="445"/>
      <c r="AV187" s="445"/>
      <c r="AW187" s="445"/>
      <c r="AX187" s="445"/>
      <c r="AY187" s="445"/>
      <c r="AZ187" s="445"/>
      <c r="BA187" s="445"/>
      <c r="BB187" s="445"/>
      <c r="BC187" s="445"/>
      <c r="BD187" s="445"/>
      <c r="BE187" s="445"/>
      <c r="BF187" s="445"/>
      <c r="BG187" s="446"/>
      <c r="BK187" s="69">
        <v>186</v>
      </c>
      <c r="BL187" s="645"/>
      <c r="BM187" s="397"/>
      <c r="BN187" s="364" t="s">
        <v>312</v>
      </c>
      <c r="BO187" s="359"/>
      <c r="BP187" s="45" t="str">
        <f t="shared" ca="1" si="2"/>
        <v/>
      </c>
    </row>
    <row r="188" spans="1:68" ht="13.5" customHeight="1" x14ac:dyDescent="0.15">
      <c r="A188" s="444"/>
      <c r="B188" s="445"/>
      <c r="C188" s="445"/>
      <c r="D188" s="445"/>
      <c r="E188" s="445"/>
      <c r="F188" s="445"/>
      <c r="G188" s="445"/>
      <c r="H188" s="445"/>
      <c r="I188" s="445"/>
      <c r="J188" s="445"/>
      <c r="K188" s="445"/>
      <c r="L188" s="445"/>
      <c r="M188" s="445"/>
      <c r="N188" s="445"/>
      <c r="O188" s="445"/>
      <c r="P188" s="445"/>
      <c r="Q188" s="445"/>
      <c r="R188" s="445"/>
      <c r="S188" s="445"/>
      <c r="T188" s="445"/>
      <c r="U188" s="445"/>
      <c r="V188" s="445"/>
      <c r="W188" s="445"/>
      <c r="X188" s="445"/>
      <c r="Y188" s="445"/>
      <c r="Z188" s="445"/>
      <c r="AA188" s="445"/>
      <c r="AB188" s="445"/>
      <c r="AC188" s="445"/>
      <c r="AD188" s="445"/>
      <c r="AE188" s="445"/>
      <c r="AF188" s="445"/>
      <c r="AG188" s="445"/>
      <c r="AH188" s="445"/>
      <c r="AI188" s="445"/>
      <c r="AJ188" s="445"/>
      <c r="AK188" s="445"/>
      <c r="AL188" s="445"/>
      <c r="AM188" s="445"/>
      <c r="AN188" s="445"/>
      <c r="AO188" s="445"/>
      <c r="AP188" s="445"/>
      <c r="AQ188" s="445"/>
      <c r="AR188" s="445"/>
      <c r="AS188" s="445"/>
      <c r="AT188" s="445"/>
      <c r="AU188" s="445"/>
      <c r="AV188" s="445"/>
      <c r="AW188" s="445"/>
      <c r="AX188" s="445"/>
      <c r="AY188" s="445"/>
      <c r="AZ188" s="445"/>
      <c r="BA188" s="445"/>
      <c r="BB188" s="445"/>
      <c r="BC188" s="445"/>
      <c r="BD188" s="445"/>
      <c r="BE188" s="445"/>
      <c r="BF188" s="445"/>
      <c r="BG188" s="446"/>
      <c r="BK188" s="69">
        <v>187</v>
      </c>
      <c r="BL188" s="645"/>
      <c r="BM188" s="397"/>
      <c r="BN188" s="418" t="s">
        <v>119</v>
      </c>
      <c r="BO188" s="70" t="s">
        <v>311</v>
      </c>
      <c r="BP188" s="45" t="str">
        <f t="shared" ca="1" si="2"/>
        <v/>
      </c>
    </row>
    <row r="189" spans="1:68" ht="13.5" customHeight="1" x14ac:dyDescent="0.15">
      <c r="A189" s="444"/>
      <c r="B189" s="445"/>
      <c r="C189" s="445"/>
      <c r="D189" s="445"/>
      <c r="E189" s="445"/>
      <c r="F189" s="445"/>
      <c r="G189" s="445"/>
      <c r="H189" s="445"/>
      <c r="I189" s="445"/>
      <c r="J189" s="445"/>
      <c r="K189" s="445"/>
      <c r="L189" s="445"/>
      <c r="M189" s="445"/>
      <c r="N189" s="445"/>
      <c r="O189" s="445"/>
      <c r="P189" s="445"/>
      <c r="Q189" s="445"/>
      <c r="R189" s="445"/>
      <c r="S189" s="445"/>
      <c r="T189" s="445"/>
      <c r="U189" s="445"/>
      <c r="V189" s="445"/>
      <c r="W189" s="445"/>
      <c r="X189" s="445"/>
      <c r="Y189" s="445"/>
      <c r="Z189" s="445"/>
      <c r="AA189" s="445"/>
      <c r="AB189" s="445"/>
      <c r="AC189" s="445"/>
      <c r="AD189" s="445"/>
      <c r="AE189" s="445"/>
      <c r="AF189" s="445"/>
      <c r="AG189" s="445"/>
      <c r="AH189" s="445"/>
      <c r="AI189" s="445"/>
      <c r="AJ189" s="445"/>
      <c r="AK189" s="445"/>
      <c r="AL189" s="445"/>
      <c r="AM189" s="445"/>
      <c r="AN189" s="445"/>
      <c r="AO189" s="445"/>
      <c r="AP189" s="445"/>
      <c r="AQ189" s="445"/>
      <c r="AR189" s="445"/>
      <c r="AS189" s="445"/>
      <c r="AT189" s="445"/>
      <c r="AU189" s="445"/>
      <c r="AV189" s="445"/>
      <c r="AW189" s="445"/>
      <c r="AX189" s="445"/>
      <c r="AY189" s="445"/>
      <c r="AZ189" s="445"/>
      <c r="BA189" s="445"/>
      <c r="BB189" s="445"/>
      <c r="BC189" s="445"/>
      <c r="BD189" s="445"/>
      <c r="BE189" s="445"/>
      <c r="BF189" s="445"/>
      <c r="BG189" s="446"/>
      <c r="BK189" s="69">
        <v>188</v>
      </c>
      <c r="BL189" s="645"/>
      <c r="BM189" s="397"/>
      <c r="BN189" s="418"/>
      <c r="BO189" s="70" t="s">
        <v>120</v>
      </c>
      <c r="BP189" s="45" t="str">
        <f t="shared" ca="1" si="2"/>
        <v/>
      </c>
    </row>
    <row r="190" spans="1:68" ht="13.5" customHeight="1" x14ac:dyDescent="0.15">
      <c r="A190" s="444"/>
      <c r="B190" s="445"/>
      <c r="C190" s="445"/>
      <c r="D190" s="445"/>
      <c r="E190" s="445"/>
      <c r="F190" s="445"/>
      <c r="G190" s="445"/>
      <c r="H190" s="445"/>
      <c r="I190" s="445"/>
      <c r="J190" s="445"/>
      <c r="K190" s="445"/>
      <c r="L190" s="445"/>
      <c r="M190" s="445"/>
      <c r="N190" s="445"/>
      <c r="O190" s="445"/>
      <c r="P190" s="445"/>
      <c r="Q190" s="445"/>
      <c r="R190" s="445"/>
      <c r="S190" s="445"/>
      <c r="T190" s="445"/>
      <c r="U190" s="445"/>
      <c r="V190" s="445"/>
      <c r="W190" s="445"/>
      <c r="X190" s="445"/>
      <c r="Y190" s="445"/>
      <c r="Z190" s="445"/>
      <c r="AA190" s="445"/>
      <c r="AB190" s="445"/>
      <c r="AC190" s="445"/>
      <c r="AD190" s="445"/>
      <c r="AE190" s="445"/>
      <c r="AF190" s="445"/>
      <c r="AG190" s="445"/>
      <c r="AH190" s="445"/>
      <c r="AI190" s="445"/>
      <c r="AJ190" s="445"/>
      <c r="AK190" s="445"/>
      <c r="AL190" s="445"/>
      <c r="AM190" s="445"/>
      <c r="AN190" s="445"/>
      <c r="AO190" s="445"/>
      <c r="AP190" s="445"/>
      <c r="AQ190" s="445"/>
      <c r="AR190" s="445"/>
      <c r="AS190" s="445"/>
      <c r="AT190" s="445"/>
      <c r="AU190" s="445"/>
      <c r="AV190" s="445"/>
      <c r="AW190" s="445"/>
      <c r="AX190" s="445"/>
      <c r="AY190" s="445"/>
      <c r="AZ190" s="445"/>
      <c r="BA190" s="445"/>
      <c r="BB190" s="445"/>
      <c r="BC190" s="445"/>
      <c r="BD190" s="445"/>
      <c r="BE190" s="445"/>
      <c r="BF190" s="445"/>
      <c r="BG190" s="446"/>
      <c r="BK190" s="69">
        <v>189</v>
      </c>
      <c r="BL190" s="645"/>
      <c r="BM190" s="397"/>
      <c r="BN190" s="418" t="s">
        <v>121</v>
      </c>
      <c r="BO190" s="70" t="s">
        <v>122</v>
      </c>
      <c r="BP190" s="45" t="str">
        <f t="shared" ca="1" si="2"/>
        <v/>
      </c>
    </row>
    <row r="191" spans="1:68" ht="13.5" customHeight="1" x14ac:dyDescent="0.15">
      <c r="A191" s="444"/>
      <c r="B191" s="445"/>
      <c r="C191" s="445"/>
      <c r="D191" s="445"/>
      <c r="E191" s="445"/>
      <c r="F191" s="445"/>
      <c r="G191" s="445"/>
      <c r="H191" s="445"/>
      <c r="I191" s="445"/>
      <c r="J191" s="445"/>
      <c r="K191" s="445"/>
      <c r="L191" s="445"/>
      <c r="M191" s="445"/>
      <c r="N191" s="445"/>
      <c r="O191" s="445"/>
      <c r="P191" s="445"/>
      <c r="Q191" s="445"/>
      <c r="R191" s="445"/>
      <c r="S191" s="445"/>
      <c r="T191" s="445"/>
      <c r="U191" s="445"/>
      <c r="V191" s="445"/>
      <c r="W191" s="445"/>
      <c r="X191" s="445"/>
      <c r="Y191" s="445"/>
      <c r="Z191" s="445"/>
      <c r="AA191" s="445"/>
      <c r="AB191" s="445"/>
      <c r="AC191" s="445"/>
      <c r="AD191" s="445"/>
      <c r="AE191" s="445"/>
      <c r="AF191" s="445"/>
      <c r="AG191" s="445"/>
      <c r="AH191" s="445"/>
      <c r="AI191" s="445"/>
      <c r="AJ191" s="445"/>
      <c r="AK191" s="445"/>
      <c r="AL191" s="445"/>
      <c r="AM191" s="445"/>
      <c r="AN191" s="445"/>
      <c r="AO191" s="445"/>
      <c r="AP191" s="445"/>
      <c r="AQ191" s="445"/>
      <c r="AR191" s="445"/>
      <c r="AS191" s="445"/>
      <c r="AT191" s="445"/>
      <c r="AU191" s="445"/>
      <c r="AV191" s="445"/>
      <c r="AW191" s="445"/>
      <c r="AX191" s="445"/>
      <c r="AY191" s="445"/>
      <c r="AZ191" s="445"/>
      <c r="BA191" s="445"/>
      <c r="BB191" s="445"/>
      <c r="BC191" s="445"/>
      <c r="BD191" s="445"/>
      <c r="BE191" s="445"/>
      <c r="BF191" s="445"/>
      <c r="BG191" s="446"/>
      <c r="BK191" s="69">
        <v>190</v>
      </c>
      <c r="BL191" s="645"/>
      <c r="BM191" s="397"/>
      <c r="BN191" s="418"/>
      <c r="BO191" s="70" t="s">
        <v>123</v>
      </c>
      <c r="BP191" s="45" t="str">
        <f t="shared" ca="1" si="2"/>
        <v/>
      </c>
    </row>
    <row r="192" spans="1:68" ht="13.5" customHeight="1" x14ac:dyDescent="0.15">
      <c r="A192" s="444"/>
      <c r="B192" s="445"/>
      <c r="C192" s="445"/>
      <c r="D192" s="445"/>
      <c r="E192" s="445"/>
      <c r="F192" s="445"/>
      <c r="G192" s="445"/>
      <c r="H192" s="445"/>
      <c r="I192" s="445"/>
      <c r="J192" s="445"/>
      <c r="K192" s="445"/>
      <c r="L192" s="445"/>
      <c r="M192" s="445"/>
      <c r="N192" s="445"/>
      <c r="O192" s="445"/>
      <c r="P192" s="445"/>
      <c r="Q192" s="445"/>
      <c r="R192" s="445"/>
      <c r="S192" s="445"/>
      <c r="T192" s="445"/>
      <c r="U192" s="445"/>
      <c r="V192" s="445"/>
      <c r="W192" s="445"/>
      <c r="X192" s="445"/>
      <c r="Y192" s="445"/>
      <c r="Z192" s="445"/>
      <c r="AA192" s="445"/>
      <c r="AB192" s="445"/>
      <c r="AC192" s="445"/>
      <c r="AD192" s="445"/>
      <c r="AE192" s="445"/>
      <c r="AF192" s="445"/>
      <c r="AG192" s="445"/>
      <c r="AH192" s="445"/>
      <c r="AI192" s="445"/>
      <c r="AJ192" s="445"/>
      <c r="AK192" s="445"/>
      <c r="AL192" s="445"/>
      <c r="AM192" s="445"/>
      <c r="AN192" s="445"/>
      <c r="AO192" s="445"/>
      <c r="AP192" s="445"/>
      <c r="AQ192" s="445"/>
      <c r="AR192" s="445"/>
      <c r="AS192" s="445"/>
      <c r="AT192" s="445"/>
      <c r="AU192" s="445"/>
      <c r="AV192" s="445"/>
      <c r="AW192" s="445"/>
      <c r="AX192" s="445"/>
      <c r="AY192" s="445"/>
      <c r="AZ192" s="445"/>
      <c r="BA192" s="445"/>
      <c r="BB192" s="445"/>
      <c r="BC192" s="445"/>
      <c r="BD192" s="445"/>
      <c r="BE192" s="445"/>
      <c r="BF192" s="445"/>
      <c r="BG192" s="446"/>
      <c r="BK192" s="69">
        <v>191</v>
      </c>
      <c r="BL192" s="645"/>
      <c r="BM192" s="405"/>
      <c r="BN192" s="365" t="s">
        <v>63</v>
      </c>
      <c r="BO192" s="372"/>
      <c r="BP192" s="45" t="str">
        <f t="shared" ca="1" si="2"/>
        <v/>
      </c>
    </row>
    <row r="193" spans="1:68" ht="13.5" customHeight="1" x14ac:dyDescent="0.15">
      <c r="A193" s="444"/>
      <c r="B193" s="445"/>
      <c r="C193" s="445"/>
      <c r="D193" s="445"/>
      <c r="E193" s="445"/>
      <c r="F193" s="445"/>
      <c r="G193" s="445"/>
      <c r="H193" s="445"/>
      <c r="I193" s="445"/>
      <c r="J193" s="445"/>
      <c r="K193" s="445"/>
      <c r="L193" s="445"/>
      <c r="M193" s="445"/>
      <c r="N193" s="445"/>
      <c r="O193" s="445"/>
      <c r="P193" s="445"/>
      <c r="Q193" s="445"/>
      <c r="R193" s="445"/>
      <c r="S193" s="445"/>
      <c r="T193" s="445"/>
      <c r="U193" s="445"/>
      <c r="V193" s="445"/>
      <c r="W193" s="445"/>
      <c r="X193" s="445"/>
      <c r="Y193" s="445"/>
      <c r="Z193" s="445"/>
      <c r="AA193" s="445"/>
      <c r="AB193" s="445"/>
      <c r="AC193" s="445"/>
      <c r="AD193" s="445"/>
      <c r="AE193" s="445"/>
      <c r="AF193" s="445"/>
      <c r="AG193" s="445"/>
      <c r="AH193" s="445"/>
      <c r="AI193" s="445"/>
      <c r="AJ193" s="445"/>
      <c r="AK193" s="445"/>
      <c r="AL193" s="445"/>
      <c r="AM193" s="445"/>
      <c r="AN193" s="445"/>
      <c r="AO193" s="445"/>
      <c r="AP193" s="445"/>
      <c r="AQ193" s="445"/>
      <c r="AR193" s="445"/>
      <c r="AS193" s="445"/>
      <c r="AT193" s="445"/>
      <c r="AU193" s="445"/>
      <c r="AV193" s="445"/>
      <c r="AW193" s="445"/>
      <c r="AX193" s="445"/>
      <c r="AY193" s="445"/>
      <c r="AZ193" s="445"/>
      <c r="BA193" s="445"/>
      <c r="BB193" s="445"/>
      <c r="BC193" s="445"/>
      <c r="BD193" s="445"/>
      <c r="BE193" s="445"/>
      <c r="BF193" s="445"/>
      <c r="BG193" s="446"/>
      <c r="BK193" s="69">
        <v>192</v>
      </c>
      <c r="BL193" s="645"/>
      <c r="BM193" s="402" t="s">
        <v>127</v>
      </c>
      <c r="BN193" s="376" t="s">
        <v>303</v>
      </c>
      <c r="BO193" s="363"/>
      <c r="BP193" s="45" t="str">
        <f t="shared" ca="1" si="2"/>
        <v/>
      </c>
    </row>
    <row r="194" spans="1:68" ht="13.5" customHeight="1" x14ac:dyDescent="0.15">
      <c r="A194" s="444"/>
      <c r="B194" s="445"/>
      <c r="C194" s="445"/>
      <c r="D194" s="445"/>
      <c r="E194" s="445"/>
      <c r="F194" s="445"/>
      <c r="G194" s="445"/>
      <c r="H194" s="445"/>
      <c r="I194" s="445"/>
      <c r="J194" s="445"/>
      <c r="K194" s="445"/>
      <c r="L194" s="445"/>
      <c r="M194" s="445"/>
      <c r="N194" s="445"/>
      <c r="O194" s="445"/>
      <c r="P194" s="445"/>
      <c r="Q194" s="445"/>
      <c r="R194" s="445"/>
      <c r="S194" s="445"/>
      <c r="T194" s="445"/>
      <c r="U194" s="445"/>
      <c r="V194" s="445"/>
      <c r="W194" s="445"/>
      <c r="X194" s="445"/>
      <c r="Y194" s="445"/>
      <c r="Z194" s="445"/>
      <c r="AA194" s="445"/>
      <c r="AB194" s="445"/>
      <c r="AC194" s="445"/>
      <c r="AD194" s="445"/>
      <c r="AE194" s="445"/>
      <c r="AF194" s="445"/>
      <c r="AG194" s="445"/>
      <c r="AH194" s="445"/>
      <c r="AI194" s="445"/>
      <c r="AJ194" s="445"/>
      <c r="AK194" s="445"/>
      <c r="AL194" s="445"/>
      <c r="AM194" s="445"/>
      <c r="AN194" s="445"/>
      <c r="AO194" s="445"/>
      <c r="AP194" s="445"/>
      <c r="AQ194" s="445"/>
      <c r="AR194" s="445"/>
      <c r="AS194" s="445"/>
      <c r="AT194" s="445"/>
      <c r="AU194" s="445"/>
      <c r="AV194" s="445"/>
      <c r="AW194" s="445"/>
      <c r="AX194" s="445"/>
      <c r="AY194" s="445"/>
      <c r="AZ194" s="445"/>
      <c r="BA194" s="445"/>
      <c r="BB194" s="445"/>
      <c r="BC194" s="445"/>
      <c r="BD194" s="445"/>
      <c r="BE194" s="445"/>
      <c r="BF194" s="445"/>
      <c r="BG194" s="446"/>
      <c r="BK194" s="69">
        <v>193</v>
      </c>
      <c r="BL194" s="645"/>
      <c r="BM194" s="397"/>
      <c r="BN194" s="364" t="s">
        <v>304</v>
      </c>
      <c r="BO194" s="401"/>
      <c r="BP194" s="45" t="str">
        <f t="shared" ca="1" si="2"/>
        <v/>
      </c>
    </row>
    <row r="195" spans="1:68" ht="13.5" customHeight="1" x14ac:dyDescent="0.15">
      <c r="A195" s="444"/>
      <c r="B195" s="445"/>
      <c r="C195" s="445"/>
      <c r="D195" s="445"/>
      <c r="E195" s="445"/>
      <c r="F195" s="445"/>
      <c r="G195" s="445"/>
      <c r="H195" s="445"/>
      <c r="I195" s="445"/>
      <c r="J195" s="445"/>
      <c r="K195" s="445"/>
      <c r="L195" s="445"/>
      <c r="M195" s="445"/>
      <c r="N195" s="445"/>
      <c r="O195" s="445"/>
      <c r="P195" s="445"/>
      <c r="Q195" s="445"/>
      <c r="R195" s="445"/>
      <c r="S195" s="445"/>
      <c r="T195" s="445"/>
      <c r="U195" s="445"/>
      <c r="V195" s="445"/>
      <c r="W195" s="445"/>
      <c r="X195" s="445"/>
      <c r="Y195" s="445"/>
      <c r="Z195" s="445"/>
      <c r="AA195" s="445"/>
      <c r="AB195" s="445"/>
      <c r="AC195" s="445"/>
      <c r="AD195" s="445"/>
      <c r="AE195" s="445"/>
      <c r="AF195" s="445"/>
      <c r="AG195" s="445"/>
      <c r="AH195" s="445"/>
      <c r="AI195" s="445"/>
      <c r="AJ195" s="445"/>
      <c r="AK195" s="445"/>
      <c r="AL195" s="445"/>
      <c r="AM195" s="445"/>
      <c r="AN195" s="445"/>
      <c r="AO195" s="445"/>
      <c r="AP195" s="445"/>
      <c r="AQ195" s="445"/>
      <c r="AR195" s="445"/>
      <c r="AS195" s="445"/>
      <c r="AT195" s="445"/>
      <c r="AU195" s="445"/>
      <c r="AV195" s="445"/>
      <c r="AW195" s="445"/>
      <c r="AX195" s="445"/>
      <c r="AY195" s="445"/>
      <c r="AZ195" s="445"/>
      <c r="BA195" s="445"/>
      <c r="BB195" s="445"/>
      <c r="BC195" s="445"/>
      <c r="BD195" s="445"/>
      <c r="BE195" s="445"/>
      <c r="BF195" s="445"/>
      <c r="BG195" s="446"/>
      <c r="BK195" s="69">
        <v>194</v>
      </c>
      <c r="BL195" s="645"/>
      <c r="BM195" s="397"/>
      <c r="BN195" s="364" t="s">
        <v>26</v>
      </c>
      <c r="BO195" s="401"/>
      <c r="BP195" s="45" t="str">
        <f t="shared" ca="1" si="2"/>
        <v/>
      </c>
    </row>
    <row r="196" spans="1:68" x14ac:dyDescent="0.15">
      <c r="A196" s="444"/>
      <c r="B196" s="445"/>
      <c r="C196" s="445"/>
      <c r="D196" s="445"/>
      <c r="E196" s="445"/>
      <c r="F196" s="445"/>
      <c r="G196" s="445"/>
      <c r="H196" s="445"/>
      <c r="I196" s="445"/>
      <c r="J196" s="445"/>
      <c r="K196" s="445"/>
      <c r="L196" s="445"/>
      <c r="M196" s="445"/>
      <c r="N196" s="445"/>
      <c r="O196" s="445"/>
      <c r="P196" s="445"/>
      <c r="Q196" s="445"/>
      <c r="R196" s="445"/>
      <c r="S196" s="445"/>
      <c r="T196" s="445"/>
      <c r="U196" s="445"/>
      <c r="V196" s="445"/>
      <c r="W196" s="445"/>
      <c r="X196" s="445"/>
      <c r="Y196" s="445"/>
      <c r="Z196" s="445"/>
      <c r="AA196" s="445"/>
      <c r="AB196" s="445"/>
      <c r="AC196" s="445"/>
      <c r="AD196" s="445"/>
      <c r="AE196" s="445"/>
      <c r="AF196" s="445"/>
      <c r="AG196" s="445"/>
      <c r="AH196" s="445"/>
      <c r="AI196" s="445"/>
      <c r="AJ196" s="445"/>
      <c r="AK196" s="445"/>
      <c r="AL196" s="445"/>
      <c r="AM196" s="445"/>
      <c r="AN196" s="445"/>
      <c r="AO196" s="445"/>
      <c r="AP196" s="445"/>
      <c r="AQ196" s="445"/>
      <c r="AR196" s="445"/>
      <c r="AS196" s="445"/>
      <c r="AT196" s="445"/>
      <c r="AU196" s="445"/>
      <c r="AV196" s="445"/>
      <c r="AW196" s="445"/>
      <c r="AX196" s="445"/>
      <c r="AY196" s="445"/>
      <c r="AZ196" s="445"/>
      <c r="BA196" s="445"/>
      <c r="BB196" s="445"/>
      <c r="BC196" s="445"/>
      <c r="BD196" s="445"/>
      <c r="BE196" s="445"/>
      <c r="BF196" s="445"/>
      <c r="BG196" s="446"/>
      <c r="BK196" s="69">
        <v>195</v>
      </c>
      <c r="BL196" s="645"/>
      <c r="BM196" s="397"/>
      <c r="BN196" s="364" t="s">
        <v>308</v>
      </c>
      <c r="BO196" s="359"/>
      <c r="BP196" s="45" t="str">
        <f t="shared" ca="1" si="2"/>
        <v/>
      </c>
    </row>
    <row r="197" spans="1:68" x14ac:dyDescent="0.15">
      <c r="A197" s="444"/>
      <c r="B197" s="445"/>
      <c r="C197" s="445"/>
      <c r="D197" s="445"/>
      <c r="E197" s="445"/>
      <c r="F197" s="445"/>
      <c r="G197" s="445"/>
      <c r="H197" s="445"/>
      <c r="I197" s="445"/>
      <c r="J197" s="445"/>
      <c r="K197" s="445"/>
      <c r="L197" s="445"/>
      <c r="M197" s="445"/>
      <c r="N197" s="445"/>
      <c r="O197" s="445"/>
      <c r="P197" s="445"/>
      <c r="Q197" s="445"/>
      <c r="R197" s="445"/>
      <c r="S197" s="445"/>
      <c r="T197" s="445"/>
      <c r="U197" s="445"/>
      <c r="V197" s="445"/>
      <c r="W197" s="445"/>
      <c r="X197" s="445"/>
      <c r="Y197" s="445"/>
      <c r="Z197" s="445"/>
      <c r="AA197" s="445"/>
      <c r="AB197" s="445"/>
      <c r="AC197" s="445"/>
      <c r="AD197" s="445"/>
      <c r="AE197" s="445"/>
      <c r="AF197" s="445"/>
      <c r="AG197" s="445"/>
      <c r="AH197" s="445"/>
      <c r="AI197" s="445"/>
      <c r="AJ197" s="445"/>
      <c r="AK197" s="445"/>
      <c r="AL197" s="445"/>
      <c r="AM197" s="445"/>
      <c r="AN197" s="445"/>
      <c r="AO197" s="445"/>
      <c r="AP197" s="445"/>
      <c r="AQ197" s="445"/>
      <c r="AR197" s="445"/>
      <c r="AS197" s="445"/>
      <c r="AT197" s="445"/>
      <c r="AU197" s="445"/>
      <c r="AV197" s="445"/>
      <c r="AW197" s="445"/>
      <c r="AX197" s="445"/>
      <c r="AY197" s="445"/>
      <c r="AZ197" s="445"/>
      <c r="BA197" s="445"/>
      <c r="BB197" s="445"/>
      <c r="BC197" s="445"/>
      <c r="BD197" s="445"/>
      <c r="BE197" s="445"/>
      <c r="BF197" s="445"/>
      <c r="BG197" s="446"/>
      <c r="BK197" s="69">
        <v>196</v>
      </c>
      <c r="BL197" s="645"/>
      <c r="BM197" s="397"/>
      <c r="BN197" s="364" t="s">
        <v>28</v>
      </c>
      <c r="BO197" s="144" t="s">
        <v>29</v>
      </c>
      <c r="BP197" s="45" t="str">
        <f t="shared" ca="1" si="2"/>
        <v/>
      </c>
    </row>
    <row r="198" spans="1:68" x14ac:dyDescent="0.15">
      <c r="A198" s="447"/>
      <c r="B198" s="448"/>
      <c r="C198" s="448"/>
      <c r="D198" s="448"/>
      <c r="E198" s="448"/>
      <c r="F198" s="448"/>
      <c r="G198" s="448"/>
      <c r="H198" s="448"/>
      <c r="I198" s="448"/>
      <c r="J198" s="448"/>
      <c r="K198" s="448"/>
      <c r="L198" s="448"/>
      <c r="M198" s="448"/>
      <c r="N198" s="448"/>
      <c r="O198" s="448"/>
      <c r="P198" s="448"/>
      <c r="Q198" s="448"/>
      <c r="R198" s="448"/>
      <c r="S198" s="448"/>
      <c r="T198" s="448"/>
      <c r="U198" s="448"/>
      <c r="V198" s="448"/>
      <c r="W198" s="448"/>
      <c r="X198" s="448"/>
      <c r="Y198" s="448"/>
      <c r="Z198" s="448"/>
      <c r="AA198" s="448"/>
      <c r="AB198" s="448"/>
      <c r="AC198" s="448"/>
      <c r="AD198" s="448"/>
      <c r="AE198" s="448"/>
      <c r="AF198" s="448"/>
      <c r="AG198" s="448"/>
      <c r="AH198" s="448"/>
      <c r="AI198" s="448"/>
      <c r="AJ198" s="448"/>
      <c r="AK198" s="448"/>
      <c r="AL198" s="448"/>
      <c r="AM198" s="448"/>
      <c r="AN198" s="448"/>
      <c r="AO198" s="448"/>
      <c r="AP198" s="448"/>
      <c r="AQ198" s="448"/>
      <c r="AR198" s="448"/>
      <c r="AS198" s="448"/>
      <c r="AT198" s="448"/>
      <c r="AU198" s="448"/>
      <c r="AV198" s="448"/>
      <c r="AW198" s="448"/>
      <c r="AX198" s="448"/>
      <c r="AY198" s="448"/>
      <c r="AZ198" s="448"/>
      <c r="BA198" s="448"/>
      <c r="BB198" s="448"/>
      <c r="BC198" s="448"/>
      <c r="BD198" s="448"/>
      <c r="BE198" s="448"/>
      <c r="BF198" s="448"/>
      <c r="BG198" s="449"/>
      <c r="BK198" s="69">
        <v>197</v>
      </c>
      <c r="BL198" s="645"/>
      <c r="BM198" s="397"/>
      <c r="BN198" s="364"/>
      <c r="BO198" s="144" t="s">
        <v>32</v>
      </c>
      <c r="BP198" s="45" t="str">
        <f t="shared" ca="1" si="2"/>
        <v/>
      </c>
    </row>
    <row r="199" spans="1:68" x14ac:dyDescent="0.15">
      <c r="BK199" s="69">
        <v>198</v>
      </c>
      <c r="BL199" s="645"/>
      <c r="BM199" s="397"/>
      <c r="BN199" s="422" t="s">
        <v>33</v>
      </c>
      <c r="BO199" s="77" t="s">
        <v>34</v>
      </c>
      <c r="BP199" s="45" t="str">
        <f t="shared" ca="1" si="2"/>
        <v/>
      </c>
    </row>
    <row r="200" spans="1:68" x14ac:dyDescent="0.15">
      <c r="BK200" s="69">
        <v>199</v>
      </c>
      <c r="BL200" s="645"/>
      <c r="BM200" s="397"/>
      <c r="BN200" s="423"/>
      <c r="BO200" s="77" t="s">
        <v>36</v>
      </c>
      <c r="BP200" s="45" t="str">
        <f t="shared" ca="1" si="2"/>
        <v/>
      </c>
    </row>
    <row r="201" spans="1:68" x14ac:dyDescent="0.15">
      <c r="BK201" s="69">
        <v>200</v>
      </c>
      <c r="BL201" s="645"/>
      <c r="BM201" s="397"/>
      <c r="BN201" s="423"/>
      <c r="BO201" s="77" t="s">
        <v>37</v>
      </c>
      <c r="BP201" s="45" t="str">
        <f t="shared" ca="1" si="2"/>
        <v/>
      </c>
    </row>
    <row r="202" spans="1:68" x14ac:dyDescent="0.15">
      <c r="BK202" s="69">
        <v>201</v>
      </c>
      <c r="BL202" s="645"/>
      <c r="BM202" s="397"/>
      <c r="BN202" s="423"/>
      <c r="BO202" s="77" t="s">
        <v>774</v>
      </c>
      <c r="BP202" s="45" t="str">
        <f t="shared" ca="1" si="2"/>
        <v/>
      </c>
    </row>
    <row r="203" spans="1:68" x14ac:dyDescent="0.15">
      <c r="BK203" s="69">
        <v>202</v>
      </c>
      <c r="BL203" s="645"/>
      <c r="BM203" s="397"/>
      <c r="BN203" s="423"/>
      <c r="BO203" s="77" t="s">
        <v>775</v>
      </c>
      <c r="BP203" s="45" t="str">
        <f t="shared" ca="1" si="2"/>
        <v/>
      </c>
    </row>
    <row r="204" spans="1:68" x14ac:dyDescent="0.15">
      <c r="BK204" s="69">
        <v>203</v>
      </c>
      <c r="BL204" s="645"/>
      <c r="BM204" s="397"/>
      <c r="BN204" s="423"/>
      <c r="BO204" s="70" t="s">
        <v>9</v>
      </c>
      <c r="BP204" s="45" t="str">
        <f t="shared" ca="1" si="2"/>
        <v/>
      </c>
    </row>
    <row r="205" spans="1:68" x14ac:dyDescent="0.15">
      <c r="BK205" s="69">
        <v>204</v>
      </c>
      <c r="BL205" s="645"/>
      <c r="BM205" s="397"/>
      <c r="BN205" s="423"/>
      <c r="BO205" s="71" t="s">
        <v>11</v>
      </c>
      <c r="BP205" s="45" t="str">
        <f t="shared" ca="1" si="2"/>
        <v/>
      </c>
    </row>
    <row r="206" spans="1:68" x14ac:dyDescent="0.15">
      <c r="BK206" s="69">
        <v>205</v>
      </c>
      <c r="BL206" s="645"/>
      <c r="BM206" s="397"/>
      <c r="BN206" s="424"/>
      <c r="BO206" s="71" t="s">
        <v>12</v>
      </c>
      <c r="BP206" s="45" t="str">
        <f t="shared" ca="1" si="2"/>
        <v/>
      </c>
    </row>
    <row r="207" spans="1:68" x14ac:dyDescent="0.15">
      <c r="BK207" s="69">
        <v>206</v>
      </c>
      <c r="BL207" s="645"/>
      <c r="BM207" s="397"/>
      <c r="BN207" s="364" t="s">
        <v>38</v>
      </c>
      <c r="BO207" s="359"/>
      <c r="BP207" s="45" t="str">
        <f t="shared" ca="1" si="2"/>
        <v/>
      </c>
    </row>
    <row r="208" spans="1:68" x14ac:dyDescent="0.15">
      <c r="BK208" s="69">
        <v>207</v>
      </c>
      <c r="BL208" s="645"/>
      <c r="BM208" s="397"/>
      <c r="BN208" s="364" t="s">
        <v>39</v>
      </c>
      <c r="BO208" s="359"/>
      <c r="BP208" s="45" t="str">
        <f t="shared" ref="BP208:BP271" ca="1" si="3">IF(ISERROR(IF(INDIRECT("入力シート!" &amp; $BP$1 &amp; ROW())="", "", INDIRECT("入力シート!" &amp; $BP$1 &amp; ROW()))), "", IF(INDIRECT("入力シート!" &amp; $BP$1 &amp; ROW())="", "", INDIRECT("入力シート!" &amp; $BP$1 &amp; ROW())))</f>
        <v/>
      </c>
    </row>
    <row r="209" spans="63:68" x14ac:dyDescent="0.15">
      <c r="BK209" s="69">
        <v>208</v>
      </c>
      <c r="BL209" s="645"/>
      <c r="BM209" s="397"/>
      <c r="BN209" s="364" t="s">
        <v>312</v>
      </c>
      <c r="BO209" s="359"/>
      <c r="BP209" s="45" t="str">
        <f t="shared" ca="1" si="3"/>
        <v/>
      </c>
    </row>
    <row r="210" spans="63:68" x14ac:dyDescent="0.15">
      <c r="BK210" s="69">
        <v>209</v>
      </c>
      <c r="BL210" s="645"/>
      <c r="BM210" s="397"/>
      <c r="BN210" s="418" t="s">
        <v>119</v>
      </c>
      <c r="BO210" s="70" t="s">
        <v>311</v>
      </c>
      <c r="BP210" s="45" t="str">
        <f t="shared" ca="1" si="3"/>
        <v/>
      </c>
    </row>
    <row r="211" spans="63:68" x14ac:dyDescent="0.15">
      <c r="BK211" s="69">
        <v>210</v>
      </c>
      <c r="BL211" s="645"/>
      <c r="BM211" s="397"/>
      <c r="BN211" s="418"/>
      <c r="BO211" s="70" t="s">
        <v>120</v>
      </c>
      <c r="BP211" s="45" t="str">
        <f t="shared" ca="1" si="3"/>
        <v/>
      </c>
    </row>
    <row r="212" spans="63:68" x14ac:dyDescent="0.15">
      <c r="BK212" s="69">
        <v>211</v>
      </c>
      <c r="BL212" s="645"/>
      <c r="BM212" s="397"/>
      <c r="BN212" s="418" t="s">
        <v>121</v>
      </c>
      <c r="BO212" s="70" t="s">
        <v>122</v>
      </c>
      <c r="BP212" s="45" t="str">
        <f t="shared" ca="1" si="3"/>
        <v/>
      </c>
    </row>
    <row r="213" spans="63:68" x14ac:dyDescent="0.15">
      <c r="BK213" s="69">
        <v>212</v>
      </c>
      <c r="BL213" s="645"/>
      <c r="BM213" s="397"/>
      <c r="BN213" s="418"/>
      <c r="BO213" s="70" t="s">
        <v>123</v>
      </c>
      <c r="BP213" s="45" t="str">
        <f t="shared" ca="1" si="3"/>
        <v/>
      </c>
    </row>
    <row r="214" spans="63:68" x14ac:dyDescent="0.15">
      <c r="BK214" s="69">
        <v>213</v>
      </c>
      <c r="BL214" s="656"/>
      <c r="BM214" s="405"/>
      <c r="BN214" s="365" t="s">
        <v>63</v>
      </c>
      <c r="BO214" s="372"/>
      <c r="BP214" s="45" t="str">
        <f t="shared" ca="1" si="3"/>
        <v/>
      </c>
    </row>
    <row r="215" spans="63:68" x14ac:dyDescent="0.15">
      <c r="BK215" s="69">
        <v>214</v>
      </c>
      <c r="BL215" s="419" t="s">
        <v>128</v>
      </c>
      <c r="BM215" s="402" t="s">
        <v>129</v>
      </c>
      <c r="BN215" s="376" t="s">
        <v>314</v>
      </c>
      <c r="BO215" s="363"/>
      <c r="BP215" s="45" t="str">
        <f t="shared" ca="1" si="3"/>
        <v/>
      </c>
    </row>
    <row r="216" spans="63:68" x14ac:dyDescent="0.15">
      <c r="BK216" s="69">
        <v>215</v>
      </c>
      <c r="BL216" s="420"/>
      <c r="BM216" s="397"/>
      <c r="BN216" s="364" t="s">
        <v>315</v>
      </c>
      <c r="BO216" s="359"/>
      <c r="BP216" s="45" t="str">
        <f t="shared" ca="1" si="3"/>
        <v/>
      </c>
    </row>
    <row r="217" spans="63:68" x14ac:dyDescent="0.15">
      <c r="BK217" s="69">
        <v>216</v>
      </c>
      <c r="BL217" s="420"/>
      <c r="BM217" s="397"/>
      <c r="BN217" s="364" t="s">
        <v>130</v>
      </c>
      <c r="BO217" s="359"/>
      <c r="BP217" s="45" t="str">
        <f t="shared" ca="1" si="3"/>
        <v/>
      </c>
    </row>
    <row r="218" spans="63:68" x14ac:dyDescent="0.15">
      <c r="BK218" s="69">
        <v>217</v>
      </c>
      <c r="BL218" s="420"/>
      <c r="BM218" s="397"/>
      <c r="BN218" s="364" t="s">
        <v>62</v>
      </c>
      <c r="BO218" s="359"/>
      <c r="BP218" s="45" t="str">
        <f t="shared" ca="1" si="3"/>
        <v/>
      </c>
    </row>
    <row r="219" spans="63:68" x14ac:dyDescent="0.15">
      <c r="BK219" s="69">
        <v>218</v>
      </c>
      <c r="BL219" s="420"/>
      <c r="BM219" s="397"/>
      <c r="BN219" s="364" t="s">
        <v>297</v>
      </c>
      <c r="BO219" s="359"/>
      <c r="BP219" s="45" t="str">
        <f t="shared" ca="1" si="3"/>
        <v/>
      </c>
    </row>
    <row r="220" spans="63:68" x14ac:dyDescent="0.15">
      <c r="BK220" s="69">
        <v>219</v>
      </c>
      <c r="BL220" s="420"/>
      <c r="BM220" s="405"/>
      <c r="BN220" s="365" t="s">
        <v>63</v>
      </c>
      <c r="BO220" s="372"/>
      <c r="BP220" s="45" t="str">
        <f t="shared" ca="1" si="3"/>
        <v/>
      </c>
    </row>
    <row r="221" spans="63:68" x14ac:dyDescent="0.15">
      <c r="BK221" s="69">
        <v>220</v>
      </c>
      <c r="BL221" s="420"/>
      <c r="BM221" s="373" t="s">
        <v>131</v>
      </c>
      <c r="BN221" s="376" t="s">
        <v>132</v>
      </c>
      <c r="BO221" s="370"/>
      <c r="BP221" s="45" t="str">
        <f t="shared" ca="1" si="3"/>
        <v/>
      </c>
    </row>
    <row r="222" spans="63:68" x14ac:dyDescent="0.15">
      <c r="BK222" s="69">
        <v>221</v>
      </c>
      <c r="BL222" s="420"/>
      <c r="BM222" s="378"/>
      <c r="BN222" s="364" t="s">
        <v>133</v>
      </c>
      <c r="BO222" s="359"/>
      <c r="BP222" s="45" t="str">
        <f t="shared" ca="1" si="3"/>
        <v/>
      </c>
    </row>
    <row r="223" spans="63:68" x14ac:dyDescent="0.15">
      <c r="BK223" s="69">
        <v>222</v>
      </c>
      <c r="BL223" s="420"/>
      <c r="BM223" s="378"/>
      <c r="BN223" s="364" t="s">
        <v>62</v>
      </c>
      <c r="BO223" s="359"/>
      <c r="BP223" s="45" t="str">
        <f t="shared" ca="1" si="3"/>
        <v/>
      </c>
    </row>
    <row r="224" spans="63:68" x14ac:dyDescent="0.15">
      <c r="BK224" s="69">
        <v>223</v>
      </c>
      <c r="BL224" s="420"/>
      <c r="BM224" s="378"/>
      <c r="BN224" s="364" t="s">
        <v>297</v>
      </c>
      <c r="BO224" s="359"/>
      <c r="BP224" s="45" t="str">
        <f t="shared" ca="1" si="3"/>
        <v/>
      </c>
    </row>
    <row r="225" spans="63:68" x14ac:dyDescent="0.15">
      <c r="BK225" s="69">
        <v>224</v>
      </c>
      <c r="BL225" s="420"/>
      <c r="BM225" s="379"/>
      <c r="BN225" s="365" t="s">
        <v>134</v>
      </c>
      <c r="BO225" s="372"/>
      <c r="BP225" s="45" t="str">
        <f t="shared" ca="1" si="3"/>
        <v/>
      </c>
    </row>
    <row r="226" spans="63:68" x14ac:dyDescent="0.15">
      <c r="BK226" s="69">
        <v>225</v>
      </c>
      <c r="BL226" s="420"/>
      <c r="BM226" s="403" t="s">
        <v>136</v>
      </c>
      <c r="BN226" s="376" t="s">
        <v>132</v>
      </c>
      <c r="BO226" s="370"/>
      <c r="BP226" s="45" t="str">
        <f t="shared" ca="1" si="3"/>
        <v/>
      </c>
    </row>
    <row r="227" spans="63:68" x14ac:dyDescent="0.15">
      <c r="BK227" s="69">
        <v>226</v>
      </c>
      <c r="BL227" s="420"/>
      <c r="BM227" s="403"/>
      <c r="BN227" s="364" t="s">
        <v>133</v>
      </c>
      <c r="BO227" s="401"/>
      <c r="BP227" s="45" t="str">
        <f t="shared" ca="1" si="3"/>
        <v/>
      </c>
    </row>
    <row r="228" spans="63:68" x14ac:dyDescent="0.15">
      <c r="BK228" s="69">
        <v>227</v>
      </c>
      <c r="BL228" s="420"/>
      <c r="BM228" s="403"/>
      <c r="BN228" s="364" t="s">
        <v>62</v>
      </c>
      <c r="BO228" s="359"/>
      <c r="BP228" s="45" t="str">
        <f t="shared" ca="1" si="3"/>
        <v/>
      </c>
    </row>
    <row r="229" spans="63:68" x14ac:dyDescent="0.15">
      <c r="BK229" s="69">
        <v>228</v>
      </c>
      <c r="BL229" s="420"/>
      <c r="BM229" s="403"/>
      <c r="BN229" s="364" t="s">
        <v>297</v>
      </c>
      <c r="BO229" s="359"/>
      <c r="BP229" s="45" t="str">
        <f t="shared" ca="1" si="3"/>
        <v/>
      </c>
    </row>
    <row r="230" spans="63:68" x14ac:dyDescent="0.15">
      <c r="BK230" s="69">
        <v>229</v>
      </c>
      <c r="BL230" s="421"/>
      <c r="BM230" s="398"/>
      <c r="BN230" s="365" t="s">
        <v>134</v>
      </c>
      <c r="BO230" s="347"/>
      <c r="BP230" s="45" t="str">
        <f t="shared" ca="1" si="3"/>
        <v/>
      </c>
    </row>
    <row r="231" spans="63:68" x14ac:dyDescent="0.15">
      <c r="BK231" s="69">
        <v>230</v>
      </c>
      <c r="BL231" s="406" t="s">
        <v>137</v>
      </c>
      <c r="BM231" s="402" t="s">
        <v>138</v>
      </c>
      <c r="BN231" s="376" t="s">
        <v>139</v>
      </c>
      <c r="BO231" s="363"/>
      <c r="BP231" s="45" t="str">
        <f t="shared" ca="1" si="3"/>
        <v/>
      </c>
    </row>
    <row r="232" spans="63:68" x14ac:dyDescent="0.15">
      <c r="BK232" s="69">
        <v>231</v>
      </c>
      <c r="BL232" s="367"/>
      <c r="BM232" s="403"/>
      <c r="BN232" s="364" t="s">
        <v>140</v>
      </c>
      <c r="BO232" s="359"/>
      <c r="BP232" s="45" t="str">
        <f t="shared" ca="1" si="3"/>
        <v/>
      </c>
    </row>
    <row r="233" spans="63:68" x14ac:dyDescent="0.15">
      <c r="BK233" s="69">
        <v>232</v>
      </c>
      <c r="BL233" s="367"/>
      <c r="BM233" s="403"/>
      <c r="BN233" s="364" t="s">
        <v>141</v>
      </c>
      <c r="BO233" s="359"/>
      <c r="BP233" s="45" t="str">
        <f t="shared" ca="1" si="3"/>
        <v/>
      </c>
    </row>
    <row r="234" spans="63:68" x14ac:dyDescent="0.15">
      <c r="BK234" s="69">
        <v>233</v>
      </c>
      <c r="BL234" s="367"/>
      <c r="BM234" s="403"/>
      <c r="BN234" s="416" t="s">
        <v>316</v>
      </c>
      <c r="BO234" s="417"/>
      <c r="BP234" s="45" t="str">
        <f t="shared" ca="1" si="3"/>
        <v/>
      </c>
    </row>
    <row r="235" spans="63:68" x14ac:dyDescent="0.15">
      <c r="BK235" s="69">
        <v>234</v>
      </c>
      <c r="BL235" s="367"/>
      <c r="BM235" s="403"/>
      <c r="BN235" s="416" t="s">
        <v>317</v>
      </c>
      <c r="BO235" s="417"/>
      <c r="BP235" s="45" t="str">
        <f t="shared" ca="1" si="3"/>
        <v/>
      </c>
    </row>
    <row r="236" spans="63:68" x14ac:dyDescent="0.15">
      <c r="BK236" s="69">
        <v>235</v>
      </c>
      <c r="BL236" s="367"/>
      <c r="BM236" s="403"/>
      <c r="BN236" s="364" t="s">
        <v>143</v>
      </c>
      <c r="BO236" s="359"/>
      <c r="BP236" s="45" t="str">
        <f t="shared" ca="1" si="3"/>
        <v/>
      </c>
    </row>
    <row r="237" spans="63:68" x14ac:dyDescent="0.15">
      <c r="BK237" s="69">
        <v>236</v>
      </c>
      <c r="BL237" s="367"/>
      <c r="BM237" s="403"/>
      <c r="BN237" s="364" t="s">
        <v>144</v>
      </c>
      <c r="BO237" s="359"/>
      <c r="BP237" s="45" t="str">
        <f t="shared" ca="1" si="3"/>
        <v/>
      </c>
    </row>
    <row r="238" spans="63:68" x14ac:dyDescent="0.15">
      <c r="BK238" s="69">
        <v>237</v>
      </c>
      <c r="BL238" s="367"/>
      <c r="BM238" s="403"/>
      <c r="BN238" s="365" t="s">
        <v>63</v>
      </c>
      <c r="BO238" s="372"/>
      <c r="BP238" s="45" t="str">
        <f t="shared" ca="1" si="3"/>
        <v/>
      </c>
    </row>
    <row r="239" spans="63:68" x14ac:dyDescent="0.15">
      <c r="BK239" s="69">
        <v>238</v>
      </c>
      <c r="BL239" s="367"/>
      <c r="BM239" s="394" t="s">
        <v>145</v>
      </c>
      <c r="BN239" s="414" t="s">
        <v>139</v>
      </c>
      <c r="BO239" s="415"/>
      <c r="BP239" s="45" t="str">
        <f t="shared" ca="1" si="3"/>
        <v/>
      </c>
    </row>
    <row r="240" spans="63:68" x14ac:dyDescent="0.15">
      <c r="BK240" s="69">
        <v>239</v>
      </c>
      <c r="BL240" s="367"/>
      <c r="BM240" s="395"/>
      <c r="BN240" s="392" t="s">
        <v>140</v>
      </c>
      <c r="BO240" s="393"/>
      <c r="BP240" s="45" t="str">
        <f t="shared" ca="1" si="3"/>
        <v/>
      </c>
    </row>
    <row r="241" spans="63:68" x14ac:dyDescent="0.15">
      <c r="BK241" s="69">
        <v>240</v>
      </c>
      <c r="BL241" s="367"/>
      <c r="BM241" s="395"/>
      <c r="BN241" s="392" t="s">
        <v>141</v>
      </c>
      <c r="BO241" s="393"/>
      <c r="BP241" s="45" t="str">
        <f t="shared" ca="1" si="3"/>
        <v/>
      </c>
    </row>
    <row r="242" spans="63:68" x14ac:dyDescent="0.15">
      <c r="BK242" s="69">
        <v>241</v>
      </c>
      <c r="BL242" s="367"/>
      <c r="BM242" s="396"/>
      <c r="BN242" s="365" t="s">
        <v>63</v>
      </c>
      <c r="BO242" s="347"/>
      <c r="BP242" s="45" t="str">
        <f t="shared" ca="1" si="3"/>
        <v/>
      </c>
    </row>
    <row r="243" spans="63:68" x14ac:dyDescent="0.15">
      <c r="BK243" s="69">
        <v>242</v>
      </c>
      <c r="BL243" s="367"/>
      <c r="BM243" s="373" t="s">
        <v>146</v>
      </c>
      <c r="BN243" s="376" t="s">
        <v>139</v>
      </c>
      <c r="BO243" s="363"/>
      <c r="BP243" s="45" t="str">
        <f t="shared" ca="1" si="3"/>
        <v/>
      </c>
    </row>
    <row r="244" spans="63:68" x14ac:dyDescent="0.15">
      <c r="BK244" s="69">
        <v>243</v>
      </c>
      <c r="BL244" s="367"/>
      <c r="BM244" s="378"/>
      <c r="BN244" s="364" t="s">
        <v>140</v>
      </c>
      <c r="BO244" s="359"/>
      <c r="BP244" s="45" t="str">
        <f t="shared" ca="1" si="3"/>
        <v/>
      </c>
    </row>
    <row r="245" spans="63:68" x14ac:dyDescent="0.15">
      <c r="BK245" s="69">
        <v>244</v>
      </c>
      <c r="BL245" s="367"/>
      <c r="BM245" s="378"/>
      <c r="BN245" s="364" t="s">
        <v>141</v>
      </c>
      <c r="BO245" s="359"/>
      <c r="BP245" s="45" t="str">
        <f t="shared" ca="1" si="3"/>
        <v/>
      </c>
    </row>
    <row r="246" spans="63:68" x14ac:dyDescent="0.15">
      <c r="BK246" s="69">
        <v>245</v>
      </c>
      <c r="BL246" s="367"/>
      <c r="BM246" s="378"/>
      <c r="BN246" s="387" t="s">
        <v>319</v>
      </c>
      <c r="BO246" s="388"/>
      <c r="BP246" s="45" t="str">
        <f t="shared" ca="1" si="3"/>
        <v/>
      </c>
    </row>
    <row r="247" spans="63:68" x14ac:dyDescent="0.15">
      <c r="BK247" s="69">
        <v>246</v>
      </c>
      <c r="BL247" s="367"/>
      <c r="BM247" s="378"/>
      <c r="BN247" s="387" t="s">
        <v>320</v>
      </c>
      <c r="BO247" s="388"/>
      <c r="BP247" s="45" t="str">
        <f t="shared" ca="1" si="3"/>
        <v/>
      </c>
    </row>
    <row r="248" spans="63:68" x14ac:dyDescent="0.15">
      <c r="BK248" s="69">
        <v>247</v>
      </c>
      <c r="BL248" s="367"/>
      <c r="BM248" s="378"/>
      <c r="BN248" s="387" t="s">
        <v>148</v>
      </c>
      <c r="BO248" s="388"/>
      <c r="BP248" s="45" t="str">
        <f t="shared" ca="1" si="3"/>
        <v/>
      </c>
    </row>
    <row r="249" spans="63:68" x14ac:dyDescent="0.15">
      <c r="BK249" s="69">
        <v>248</v>
      </c>
      <c r="BL249" s="367"/>
      <c r="BM249" s="379"/>
      <c r="BN249" s="365" t="s">
        <v>63</v>
      </c>
      <c r="BO249" s="372"/>
      <c r="BP249" s="45" t="str">
        <f t="shared" ca="1" si="3"/>
        <v/>
      </c>
    </row>
    <row r="250" spans="63:68" x14ac:dyDescent="0.15">
      <c r="BK250" s="69">
        <v>249</v>
      </c>
      <c r="BL250" s="367"/>
      <c r="BM250" s="402" t="s">
        <v>149</v>
      </c>
      <c r="BN250" s="376" t="s">
        <v>139</v>
      </c>
      <c r="BO250" s="363"/>
      <c r="BP250" s="45" t="str">
        <f t="shared" ca="1" si="3"/>
        <v/>
      </c>
    </row>
    <row r="251" spans="63:68" x14ac:dyDescent="0.15">
      <c r="BK251" s="69">
        <v>250</v>
      </c>
      <c r="BL251" s="367"/>
      <c r="BM251" s="397"/>
      <c r="BN251" s="364" t="s">
        <v>140</v>
      </c>
      <c r="BO251" s="359"/>
      <c r="BP251" s="45" t="str">
        <f t="shared" ca="1" si="3"/>
        <v/>
      </c>
    </row>
    <row r="252" spans="63:68" x14ac:dyDescent="0.15">
      <c r="BK252" s="69">
        <v>251</v>
      </c>
      <c r="BL252" s="367"/>
      <c r="BM252" s="397"/>
      <c r="BN252" s="364" t="s">
        <v>141</v>
      </c>
      <c r="BO252" s="359"/>
      <c r="BP252" s="45" t="str">
        <f t="shared" ca="1" si="3"/>
        <v/>
      </c>
    </row>
    <row r="253" spans="63:68" x14ac:dyDescent="0.15">
      <c r="BK253" s="69">
        <v>252</v>
      </c>
      <c r="BL253" s="367"/>
      <c r="BM253" s="405"/>
      <c r="BN253" s="365" t="s">
        <v>63</v>
      </c>
      <c r="BO253" s="372"/>
      <c r="BP253" s="45" t="str">
        <f t="shared" ca="1" si="3"/>
        <v/>
      </c>
    </row>
    <row r="254" spans="63:68" x14ac:dyDescent="0.15">
      <c r="BK254" s="69">
        <v>253</v>
      </c>
      <c r="BL254" s="367"/>
      <c r="BM254" s="402" t="s">
        <v>150</v>
      </c>
      <c r="BN254" s="376" t="s">
        <v>139</v>
      </c>
      <c r="BO254" s="363"/>
      <c r="BP254" s="45" t="str">
        <f t="shared" ca="1" si="3"/>
        <v/>
      </c>
    </row>
    <row r="255" spans="63:68" x14ac:dyDescent="0.15">
      <c r="BK255" s="69">
        <v>254</v>
      </c>
      <c r="BL255" s="367"/>
      <c r="BM255" s="397"/>
      <c r="BN255" s="364" t="s">
        <v>140</v>
      </c>
      <c r="BO255" s="359"/>
      <c r="BP255" s="45" t="str">
        <f t="shared" ca="1" si="3"/>
        <v/>
      </c>
    </row>
    <row r="256" spans="63:68" x14ac:dyDescent="0.15">
      <c r="BK256" s="69">
        <v>255</v>
      </c>
      <c r="BL256" s="367"/>
      <c r="BM256" s="397"/>
      <c r="BN256" s="364" t="s">
        <v>141</v>
      </c>
      <c r="BO256" s="359"/>
      <c r="BP256" s="45" t="str">
        <f t="shared" ca="1" si="3"/>
        <v/>
      </c>
    </row>
    <row r="257" spans="63:68" x14ac:dyDescent="0.15">
      <c r="BK257" s="69">
        <v>256</v>
      </c>
      <c r="BL257" s="367"/>
      <c r="BM257" s="405"/>
      <c r="BN257" s="365" t="s">
        <v>63</v>
      </c>
      <c r="BO257" s="372"/>
      <c r="BP257" s="45" t="str">
        <f t="shared" ca="1" si="3"/>
        <v/>
      </c>
    </row>
    <row r="258" spans="63:68" x14ac:dyDescent="0.15">
      <c r="BK258" s="69">
        <v>257</v>
      </c>
      <c r="BL258" s="367"/>
      <c r="BM258" s="402" t="s">
        <v>151</v>
      </c>
      <c r="BN258" s="376" t="s">
        <v>139</v>
      </c>
      <c r="BO258" s="363"/>
      <c r="BP258" s="45" t="str">
        <f t="shared" ca="1" si="3"/>
        <v/>
      </c>
    </row>
    <row r="259" spans="63:68" x14ac:dyDescent="0.15">
      <c r="BK259" s="69">
        <v>258</v>
      </c>
      <c r="BL259" s="367"/>
      <c r="BM259" s="397"/>
      <c r="BN259" s="364" t="s">
        <v>140</v>
      </c>
      <c r="BO259" s="359"/>
      <c r="BP259" s="45" t="str">
        <f t="shared" ca="1" si="3"/>
        <v/>
      </c>
    </row>
    <row r="260" spans="63:68" x14ac:dyDescent="0.15">
      <c r="BK260" s="69">
        <v>259</v>
      </c>
      <c r="BL260" s="367"/>
      <c r="BM260" s="397"/>
      <c r="BN260" s="364" t="s">
        <v>141</v>
      </c>
      <c r="BO260" s="359"/>
      <c r="BP260" s="45" t="str">
        <f t="shared" ca="1" si="3"/>
        <v/>
      </c>
    </row>
    <row r="261" spans="63:68" x14ac:dyDescent="0.15">
      <c r="BK261" s="69">
        <v>260</v>
      </c>
      <c r="BL261" s="368"/>
      <c r="BM261" s="405"/>
      <c r="BN261" s="407" t="s">
        <v>63</v>
      </c>
      <c r="BO261" s="408"/>
      <c r="BP261" s="45" t="str">
        <f t="shared" ca="1" si="3"/>
        <v/>
      </c>
    </row>
    <row r="262" spans="63:68" x14ac:dyDescent="0.15">
      <c r="BK262" s="69">
        <v>261</v>
      </c>
      <c r="BL262" s="406" t="s">
        <v>152</v>
      </c>
      <c r="BM262" s="394" t="s">
        <v>153</v>
      </c>
      <c r="BN262" s="376" t="s">
        <v>139</v>
      </c>
      <c r="BO262" s="363"/>
      <c r="BP262" s="45" t="str">
        <f t="shared" ca="1" si="3"/>
        <v/>
      </c>
    </row>
    <row r="263" spans="63:68" x14ac:dyDescent="0.15">
      <c r="BK263" s="69">
        <v>262</v>
      </c>
      <c r="BL263" s="349"/>
      <c r="BM263" s="395"/>
      <c r="BN263" s="392" t="s">
        <v>140</v>
      </c>
      <c r="BO263" s="393"/>
      <c r="BP263" s="45" t="str">
        <f t="shared" ca="1" si="3"/>
        <v/>
      </c>
    </row>
    <row r="264" spans="63:68" x14ac:dyDescent="0.15">
      <c r="BK264" s="69">
        <v>263</v>
      </c>
      <c r="BL264" s="349"/>
      <c r="BM264" s="395"/>
      <c r="BN264" s="392" t="s">
        <v>141</v>
      </c>
      <c r="BO264" s="393"/>
      <c r="BP264" s="45" t="str">
        <f t="shared" ca="1" si="3"/>
        <v/>
      </c>
    </row>
    <row r="265" spans="63:68" x14ac:dyDescent="0.15">
      <c r="BK265" s="69">
        <v>264</v>
      </c>
      <c r="BL265" s="349"/>
      <c r="BM265" s="396"/>
      <c r="BN265" s="407" t="s">
        <v>63</v>
      </c>
      <c r="BO265" s="408"/>
      <c r="BP265" s="45" t="str">
        <f t="shared" ca="1" si="3"/>
        <v/>
      </c>
    </row>
    <row r="266" spans="63:68" x14ac:dyDescent="0.15">
      <c r="BK266" s="69">
        <v>265</v>
      </c>
      <c r="BL266" s="349"/>
      <c r="BM266" s="402" t="s">
        <v>154</v>
      </c>
      <c r="BN266" s="376" t="s">
        <v>139</v>
      </c>
      <c r="BO266" s="363"/>
      <c r="BP266" s="45" t="str">
        <f t="shared" ca="1" si="3"/>
        <v/>
      </c>
    </row>
    <row r="267" spans="63:68" x14ac:dyDescent="0.15">
      <c r="BK267" s="69">
        <v>266</v>
      </c>
      <c r="BL267" s="349"/>
      <c r="BM267" s="397"/>
      <c r="BN267" s="364" t="s">
        <v>140</v>
      </c>
      <c r="BO267" s="359"/>
      <c r="BP267" s="45" t="str">
        <f t="shared" ca="1" si="3"/>
        <v/>
      </c>
    </row>
    <row r="268" spans="63:68" x14ac:dyDescent="0.15">
      <c r="BK268" s="69">
        <v>267</v>
      </c>
      <c r="BL268" s="349"/>
      <c r="BM268" s="397"/>
      <c r="BN268" s="364" t="s">
        <v>141</v>
      </c>
      <c r="BO268" s="359"/>
      <c r="BP268" s="45" t="str">
        <f t="shared" ca="1" si="3"/>
        <v/>
      </c>
    </row>
    <row r="269" spans="63:68" x14ac:dyDescent="0.15">
      <c r="BK269" s="69">
        <v>268</v>
      </c>
      <c r="BL269" s="349"/>
      <c r="BM269" s="405"/>
      <c r="BN269" s="407" t="s">
        <v>63</v>
      </c>
      <c r="BO269" s="408"/>
      <c r="BP269" s="45" t="str">
        <f t="shared" ca="1" si="3"/>
        <v/>
      </c>
    </row>
    <row r="270" spans="63:68" x14ac:dyDescent="0.15">
      <c r="BK270" s="69">
        <v>269</v>
      </c>
      <c r="BL270" s="349"/>
      <c r="BM270" s="394" t="s">
        <v>155</v>
      </c>
      <c r="BN270" s="376" t="s">
        <v>139</v>
      </c>
      <c r="BO270" s="363"/>
      <c r="BP270" s="45" t="str">
        <f t="shared" ca="1" si="3"/>
        <v/>
      </c>
    </row>
    <row r="271" spans="63:68" ht="13.5" customHeight="1" x14ac:dyDescent="0.15">
      <c r="BK271" s="69">
        <v>270</v>
      </c>
      <c r="BL271" s="349"/>
      <c r="BM271" s="395"/>
      <c r="BN271" s="392" t="s">
        <v>140</v>
      </c>
      <c r="BO271" s="393"/>
      <c r="BP271" s="45" t="str">
        <f t="shared" ca="1" si="3"/>
        <v/>
      </c>
    </row>
    <row r="272" spans="63:68" x14ac:dyDescent="0.15">
      <c r="BK272" s="69">
        <v>271</v>
      </c>
      <c r="BL272" s="349"/>
      <c r="BM272" s="395"/>
      <c r="BN272" s="392" t="s">
        <v>141</v>
      </c>
      <c r="BO272" s="393"/>
      <c r="BP272" s="45" t="str">
        <f t="shared" ref="BP272:BP335" ca="1" si="4">IF(ISERROR(IF(INDIRECT("入力シート!" &amp; $BP$1 &amp; ROW())="", "", INDIRECT("入力シート!" &amp; $BP$1 &amp; ROW()))), "", IF(INDIRECT("入力シート!" &amp; $BP$1 &amp; ROW())="", "", INDIRECT("入力シート!" &amp; $BP$1 &amp; ROW())))</f>
        <v/>
      </c>
    </row>
    <row r="273" spans="63:68" x14ac:dyDescent="0.15">
      <c r="BK273" s="69">
        <v>272</v>
      </c>
      <c r="BL273" s="349"/>
      <c r="BM273" s="396"/>
      <c r="BN273" s="407" t="s">
        <v>63</v>
      </c>
      <c r="BO273" s="408"/>
      <c r="BP273" s="45" t="str">
        <f t="shared" ca="1" si="4"/>
        <v/>
      </c>
    </row>
    <row r="274" spans="63:68" x14ac:dyDescent="0.15">
      <c r="BK274" s="69">
        <v>273</v>
      </c>
      <c r="BL274" s="349"/>
      <c r="BM274" s="409" t="s">
        <v>156</v>
      </c>
      <c r="BN274" s="376" t="s">
        <v>139</v>
      </c>
      <c r="BO274" s="363"/>
      <c r="BP274" s="45" t="str">
        <f t="shared" ca="1" si="4"/>
        <v/>
      </c>
    </row>
    <row r="275" spans="63:68" x14ac:dyDescent="0.15">
      <c r="BK275" s="69">
        <v>274</v>
      </c>
      <c r="BL275" s="349"/>
      <c r="BM275" s="410"/>
      <c r="BN275" s="412" t="s">
        <v>140</v>
      </c>
      <c r="BO275" s="413"/>
      <c r="BP275" s="45" t="str">
        <f t="shared" ca="1" si="4"/>
        <v/>
      </c>
    </row>
    <row r="276" spans="63:68" x14ac:dyDescent="0.15">
      <c r="BK276" s="69">
        <v>275</v>
      </c>
      <c r="BL276" s="349"/>
      <c r="BM276" s="410"/>
      <c r="BN276" s="412" t="s">
        <v>141</v>
      </c>
      <c r="BO276" s="413"/>
      <c r="BP276" s="45" t="str">
        <f t="shared" ca="1" si="4"/>
        <v/>
      </c>
    </row>
    <row r="277" spans="63:68" x14ac:dyDescent="0.15">
      <c r="BK277" s="69">
        <v>276</v>
      </c>
      <c r="BL277" s="349"/>
      <c r="BM277" s="411"/>
      <c r="BN277" s="407" t="s">
        <v>63</v>
      </c>
      <c r="BO277" s="408"/>
      <c r="BP277" s="45" t="str">
        <f t="shared" ca="1" si="4"/>
        <v/>
      </c>
    </row>
    <row r="278" spans="63:68" x14ac:dyDescent="0.15">
      <c r="BK278" s="69">
        <v>277</v>
      </c>
      <c r="BL278" s="349"/>
      <c r="BM278" s="402" t="s">
        <v>157</v>
      </c>
      <c r="BN278" s="376" t="s">
        <v>139</v>
      </c>
      <c r="BO278" s="363"/>
      <c r="BP278" s="45" t="str">
        <f t="shared" ca="1" si="4"/>
        <v/>
      </c>
    </row>
    <row r="279" spans="63:68" x14ac:dyDescent="0.15">
      <c r="BK279" s="69">
        <v>278</v>
      </c>
      <c r="BL279" s="349"/>
      <c r="BM279" s="403"/>
      <c r="BN279" s="364" t="s">
        <v>140</v>
      </c>
      <c r="BO279" s="359"/>
      <c r="BP279" s="45" t="str">
        <f t="shared" ca="1" si="4"/>
        <v/>
      </c>
    </row>
    <row r="280" spans="63:68" x14ac:dyDescent="0.15">
      <c r="BK280" s="69">
        <v>279</v>
      </c>
      <c r="BL280" s="349"/>
      <c r="BM280" s="403"/>
      <c r="BN280" s="364" t="s">
        <v>141</v>
      </c>
      <c r="BO280" s="359"/>
      <c r="BP280" s="45" t="str">
        <f t="shared" ca="1" si="4"/>
        <v/>
      </c>
    </row>
    <row r="281" spans="63:68" x14ac:dyDescent="0.15">
      <c r="BK281" s="69">
        <v>280</v>
      </c>
      <c r="BL281" s="350"/>
      <c r="BM281" s="398"/>
      <c r="BN281" s="407" t="s">
        <v>63</v>
      </c>
      <c r="BO281" s="408"/>
      <c r="BP281" s="45" t="str">
        <f t="shared" ca="1" si="4"/>
        <v/>
      </c>
    </row>
    <row r="282" spans="63:68" x14ac:dyDescent="0.15">
      <c r="BK282" s="69">
        <v>281</v>
      </c>
      <c r="BL282" s="377" t="s">
        <v>158</v>
      </c>
      <c r="BM282" s="389" t="s">
        <v>159</v>
      </c>
      <c r="BN282" s="376" t="s">
        <v>139</v>
      </c>
      <c r="BO282" s="363"/>
      <c r="BP282" s="45" t="str">
        <f t="shared" ca="1" si="4"/>
        <v/>
      </c>
    </row>
    <row r="283" spans="63:68" x14ac:dyDescent="0.15">
      <c r="BK283" s="69">
        <v>282</v>
      </c>
      <c r="BL283" s="349"/>
      <c r="BM283" s="390"/>
      <c r="BN283" s="392" t="s">
        <v>160</v>
      </c>
      <c r="BO283" s="393"/>
      <c r="BP283" s="45" t="str">
        <f t="shared" ca="1" si="4"/>
        <v/>
      </c>
    </row>
    <row r="284" spans="63:68" x14ac:dyDescent="0.15">
      <c r="BK284" s="69">
        <v>283</v>
      </c>
      <c r="BL284" s="349"/>
      <c r="BM284" s="390"/>
      <c r="BN284" s="387" t="s">
        <v>161</v>
      </c>
      <c r="BO284" s="359"/>
      <c r="BP284" s="45" t="str">
        <f t="shared" ca="1" si="4"/>
        <v/>
      </c>
    </row>
    <row r="285" spans="63:68" x14ac:dyDescent="0.15">
      <c r="BK285" s="69">
        <v>284</v>
      </c>
      <c r="BL285" s="349"/>
      <c r="BM285" s="390"/>
      <c r="BN285" s="387" t="s">
        <v>163</v>
      </c>
      <c r="BO285" s="359"/>
      <c r="BP285" s="45" t="str">
        <f t="shared" ca="1" si="4"/>
        <v/>
      </c>
    </row>
    <row r="286" spans="63:68" x14ac:dyDescent="0.15">
      <c r="BK286" s="69">
        <v>285</v>
      </c>
      <c r="BL286" s="349"/>
      <c r="BM286" s="390"/>
      <c r="BN286" s="387" t="s">
        <v>164</v>
      </c>
      <c r="BO286" s="359"/>
      <c r="BP286" s="45" t="str">
        <f t="shared" ca="1" si="4"/>
        <v/>
      </c>
    </row>
    <row r="287" spans="63:68" x14ac:dyDescent="0.15">
      <c r="BK287" s="69">
        <v>286</v>
      </c>
      <c r="BL287" s="349"/>
      <c r="BM287" s="390"/>
      <c r="BN287" s="387" t="s">
        <v>165</v>
      </c>
      <c r="BO287" s="359"/>
      <c r="BP287" s="45" t="str">
        <f t="shared" ca="1" si="4"/>
        <v/>
      </c>
    </row>
    <row r="288" spans="63:68" x14ac:dyDescent="0.15">
      <c r="BK288" s="69">
        <v>287</v>
      </c>
      <c r="BL288" s="349"/>
      <c r="BM288" s="391"/>
      <c r="BN288" s="365" t="s">
        <v>63</v>
      </c>
      <c r="BO288" s="372"/>
      <c r="BP288" s="45" t="str">
        <f t="shared" ca="1" si="4"/>
        <v/>
      </c>
    </row>
    <row r="289" spans="63:68" x14ac:dyDescent="0.15">
      <c r="BK289" s="69">
        <v>288</v>
      </c>
      <c r="BL289" s="349"/>
      <c r="BM289" s="389" t="s">
        <v>166</v>
      </c>
      <c r="BN289" s="376" t="s">
        <v>139</v>
      </c>
      <c r="BO289" s="363"/>
      <c r="BP289" s="45" t="str">
        <f t="shared" ca="1" si="4"/>
        <v/>
      </c>
    </row>
    <row r="290" spans="63:68" x14ac:dyDescent="0.15">
      <c r="BK290" s="69">
        <v>289</v>
      </c>
      <c r="BL290" s="349"/>
      <c r="BM290" s="390"/>
      <c r="BN290" s="392" t="s">
        <v>160</v>
      </c>
      <c r="BO290" s="393"/>
      <c r="BP290" s="45" t="str">
        <f t="shared" ca="1" si="4"/>
        <v/>
      </c>
    </row>
    <row r="291" spans="63:68" x14ac:dyDescent="0.15">
      <c r="BK291" s="69">
        <v>290</v>
      </c>
      <c r="BL291" s="349"/>
      <c r="BM291" s="390"/>
      <c r="BN291" s="364" t="s">
        <v>167</v>
      </c>
      <c r="BO291" s="359"/>
      <c r="BP291" s="45" t="str">
        <f t="shared" ca="1" si="4"/>
        <v/>
      </c>
    </row>
    <row r="292" spans="63:68" x14ac:dyDescent="0.15">
      <c r="BK292" s="69">
        <v>291</v>
      </c>
      <c r="BL292" s="349"/>
      <c r="BM292" s="390"/>
      <c r="BN292" s="387" t="s">
        <v>168</v>
      </c>
      <c r="BO292" s="359"/>
      <c r="BP292" s="45" t="str">
        <f t="shared" ca="1" si="4"/>
        <v/>
      </c>
    </row>
    <row r="293" spans="63:68" x14ac:dyDescent="0.15">
      <c r="BK293" s="69">
        <v>292</v>
      </c>
      <c r="BL293" s="349"/>
      <c r="BM293" s="390"/>
      <c r="BN293" s="387" t="s">
        <v>170</v>
      </c>
      <c r="BO293" s="359"/>
      <c r="BP293" s="45" t="str">
        <f t="shared" ca="1" si="4"/>
        <v/>
      </c>
    </row>
    <row r="294" spans="63:68" x14ac:dyDescent="0.15">
      <c r="BK294" s="69">
        <v>293</v>
      </c>
      <c r="BL294" s="349"/>
      <c r="BM294" s="391"/>
      <c r="BN294" s="365" t="s">
        <v>63</v>
      </c>
      <c r="BO294" s="372"/>
      <c r="BP294" s="45" t="str">
        <f t="shared" ca="1" si="4"/>
        <v/>
      </c>
    </row>
    <row r="295" spans="63:68" x14ac:dyDescent="0.15">
      <c r="BK295" s="69">
        <v>294</v>
      </c>
      <c r="BL295" s="349"/>
      <c r="BM295" s="373" t="s">
        <v>171</v>
      </c>
      <c r="BN295" s="376" t="s">
        <v>139</v>
      </c>
      <c r="BO295" s="363"/>
      <c r="BP295" s="45" t="str">
        <f t="shared" ca="1" si="4"/>
        <v/>
      </c>
    </row>
    <row r="296" spans="63:68" x14ac:dyDescent="0.15">
      <c r="BK296" s="69">
        <v>295</v>
      </c>
      <c r="BL296" s="349"/>
      <c r="BM296" s="378"/>
      <c r="BN296" s="364" t="s">
        <v>160</v>
      </c>
      <c r="BO296" s="359"/>
      <c r="BP296" s="45" t="str">
        <f t="shared" ca="1" si="4"/>
        <v/>
      </c>
    </row>
    <row r="297" spans="63:68" x14ac:dyDescent="0.15">
      <c r="BK297" s="69">
        <v>296</v>
      </c>
      <c r="BL297" s="349"/>
      <c r="BM297" s="378"/>
      <c r="BN297" s="387" t="s">
        <v>172</v>
      </c>
      <c r="BO297" s="359"/>
      <c r="BP297" s="45" t="str">
        <f t="shared" ca="1" si="4"/>
        <v/>
      </c>
    </row>
    <row r="298" spans="63:68" x14ac:dyDescent="0.15">
      <c r="BK298" s="69">
        <v>297</v>
      </c>
      <c r="BL298" s="349"/>
      <c r="BM298" s="378"/>
      <c r="BN298" s="387" t="s">
        <v>173</v>
      </c>
      <c r="BO298" s="359"/>
      <c r="BP298" s="45" t="str">
        <f t="shared" ca="1" si="4"/>
        <v/>
      </c>
    </row>
    <row r="299" spans="63:68" x14ac:dyDescent="0.15">
      <c r="BK299" s="69">
        <v>298</v>
      </c>
      <c r="BL299" s="349"/>
      <c r="BM299" s="379"/>
      <c r="BN299" s="365" t="s">
        <v>63</v>
      </c>
      <c r="BO299" s="372"/>
      <c r="BP299" s="45" t="str">
        <f t="shared" ca="1" si="4"/>
        <v/>
      </c>
    </row>
    <row r="300" spans="63:68" x14ac:dyDescent="0.15">
      <c r="BK300" s="69">
        <v>299</v>
      </c>
      <c r="BL300" s="349"/>
      <c r="BM300" s="389" t="s">
        <v>174</v>
      </c>
      <c r="BN300" s="376" t="s">
        <v>139</v>
      </c>
      <c r="BO300" s="363"/>
      <c r="BP300" s="45" t="str">
        <f t="shared" ca="1" si="4"/>
        <v/>
      </c>
    </row>
    <row r="301" spans="63:68" x14ac:dyDescent="0.15">
      <c r="BK301" s="69">
        <v>300</v>
      </c>
      <c r="BL301" s="349"/>
      <c r="BM301" s="390"/>
      <c r="BN301" s="392" t="s">
        <v>160</v>
      </c>
      <c r="BO301" s="393"/>
      <c r="BP301" s="45" t="str">
        <f t="shared" ca="1" si="4"/>
        <v/>
      </c>
    </row>
    <row r="302" spans="63:68" x14ac:dyDescent="0.15">
      <c r="BK302" s="69">
        <v>301</v>
      </c>
      <c r="BL302" s="349"/>
      <c r="BM302" s="390"/>
      <c r="BN302" s="387" t="s">
        <v>175</v>
      </c>
      <c r="BO302" s="359"/>
      <c r="BP302" s="45" t="str">
        <f t="shared" ca="1" si="4"/>
        <v/>
      </c>
    </row>
    <row r="303" spans="63:68" x14ac:dyDescent="0.15">
      <c r="BK303" s="69">
        <v>302</v>
      </c>
      <c r="BL303" s="349"/>
      <c r="BM303" s="390"/>
      <c r="BN303" s="387" t="s">
        <v>176</v>
      </c>
      <c r="BO303" s="359"/>
      <c r="BP303" s="45" t="str">
        <f t="shared" ca="1" si="4"/>
        <v/>
      </c>
    </row>
    <row r="304" spans="63:68" x14ac:dyDescent="0.15">
      <c r="BK304" s="69">
        <v>303</v>
      </c>
      <c r="BL304" s="349"/>
      <c r="BM304" s="390"/>
      <c r="BN304" s="387" t="s">
        <v>177</v>
      </c>
      <c r="BO304" s="359"/>
      <c r="BP304" s="45" t="str">
        <f t="shared" ca="1" si="4"/>
        <v/>
      </c>
    </row>
    <row r="305" spans="63:68" x14ac:dyDescent="0.15">
      <c r="BK305" s="69">
        <v>304</v>
      </c>
      <c r="BL305" s="349"/>
      <c r="BM305" s="390"/>
      <c r="BN305" s="387" t="s">
        <v>178</v>
      </c>
      <c r="BO305" s="359"/>
      <c r="BP305" s="45" t="str">
        <f t="shared" ca="1" si="4"/>
        <v/>
      </c>
    </row>
    <row r="306" spans="63:68" x14ac:dyDescent="0.15">
      <c r="BK306" s="69">
        <v>305</v>
      </c>
      <c r="BL306" s="349"/>
      <c r="BM306" s="390"/>
      <c r="BN306" s="387" t="s">
        <v>179</v>
      </c>
      <c r="BO306" s="359"/>
      <c r="BP306" s="45" t="str">
        <f t="shared" ca="1" si="4"/>
        <v/>
      </c>
    </row>
    <row r="307" spans="63:68" x14ac:dyDescent="0.15">
      <c r="BK307" s="69">
        <v>306</v>
      </c>
      <c r="BL307" s="349"/>
      <c r="BM307" s="391"/>
      <c r="BN307" s="365" t="s">
        <v>63</v>
      </c>
      <c r="BO307" s="372"/>
      <c r="BP307" s="45" t="str">
        <f t="shared" ca="1" si="4"/>
        <v/>
      </c>
    </row>
    <row r="308" spans="63:68" x14ac:dyDescent="0.15">
      <c r="BK308" s="69">
        <v>307</v>
      </c>
      <c r="BL308" s="349"/>
      <c r="BM308" s="389" t="s">
        <v>180</v>
      </c>
      <c r="BN308" s="376" t="s">
        <v>139</v>
      </c>
      <c r="BO308" s="363"/>
      <c r="BP308" s="45" t="str">
        <f t="shared" ca="1" si="4"/>
        <v/>
      </c>
    </row>
    <row r="309" spans="63:68" x14ac:dyDescent="0.15">
      <c r="BK309" s="69">
        <v>308</v>
      </c>
      <c r="BL309" s="349"/>
      <c r="BM309" s="390"/>
      <c r="BN309" s="392" t="s">
        <v>160</v>
      </c>
      <c r="BO309" s="393"/>
      <c r="BP309" s="45" t="str">
        <f t="shared" ca="1" si="4"/>
        <v/>
      </c>
    </row>
    <row r="310" spans="63:68" x14ac:dyDescent="0.15">
      <c r="BK310" s="69">
        <v>309</v>
      </c>
      <c r="BL310" s="349"/>
      <c r="BM310" s="390"/>
      <c r="BN310" s="387" t="s">
        <v>181</v>
      </c>
      <c r="BO310" s="388"/>
      <c r="BP310" s="45" t="str">
        <f t="shared" ca="1" si="4"/>
        <v/>
      </c>
    </row>
    <row r="311" spans="63:68" x14ac:dyDescent="0.15">
      <c r="BK311" s="69">
        <v>310</v>
      </c>
      <c r="BL311" s="349"/>
      <c r="BM311" s="390"/>
      <c r="BN311" s="387" t="s">
        <v>182</v>
      </c>
      <c r="BO311" s="388"/>
      <c r="BP311" s="45" t="str">
        <f t="shared" ca="1" si="4"/>
        <v/>
      </c>
    </row>
    <row r="312" spans="63:68" x14ac:dyDescent="0.15">
      <c r="BK312" s="69">
        <v>311</v>
      </c>
      <c r="BL312" s="349"/>
      <c r="BM312" s="390"/>
      <c r="BN312" s="387" t="s">
        <v>183</v>
      </c>
      <c r="BO312" s="388"/>
      <c r="BP312" s="45" t="str">
        <f t="shared" ca="1" si="4"/>
        <v/>
      </c>
    </row>
    <row r="313" spans="63:68" x14ac:dyDescent="0.15">
      <c r="BK313" s="69">
        <v>312</v>
      </c>
      <c r="BL313" s="349"/>
      <c r="BM313" s="391"/>
      <c r="BN313" s="365" t="s">
        <v>63</v>
      </c>
      <c r="BO313" s="372"/>
      <c r="BP313" s="45" t="str">
        <f t="shared" ca="1" si="4"/>
        <v/>
      </c>
    </row>
    <row r="314" spans="63:68" x14ac:dyDescent="0.15">
      <c r="BK314" s="69">
        <v>313</v>
      </c>
      <c r="BL314" s="349"/>
      <c r="BM314" s="402" t="s">
        <v>184</v>
      </c>
      <c r="BN314" s="376" t="s">
        <v>185</v>
      </c>
      <c r="BO314" s="363"/>
      <c r="BP314" s="45" t="str">
        <f t="shared" ca="1" si="4"/>
        <v/>
      </c>
    </row>
    <row r="315" spans="63:68" x14ac:dyDescent="0.15">
      <c r="BK315" s="69">
        <v>314</v>
      </c>
      <c r="BL315" s="349"/>
      <c r="BM315" s="397"/>
      <c r="BN315" s="364" t="s">
        <v>186</v>
      </c>
      <c r="BO315" s="359"/>
      <c r="BP315" s="45" t="str">
        <f t="shared" ca="1" si="4"/>
        <v/>
      </c>
    </row>
    <row r="316" spans="63:68" x14ac:dyDescent="0.15">
      <c r="BK316" s="69">
        <v>315</v>
      </c>
      <c r="BL316" s="349"/>
      <c r="BM316" s="397"/>
      <c r="BN316" s="387" t="s">
        <v>187</v>
      </c>
      <c r="BO316" s="359"/>
      <c r="BP316" s="45" t="str">
        <f t="shared" ca="1" si="4"/>
        <v/>
      </c>
    </row>
    <row r="317" spans="63:68" x14ac:dyDescent="0.15">
      <c r="BK317" s="69">
        <v>316</v>
      </c>
      <c r="BL317" s="349"/>
      <c r="BM317" s="405"/>
      <c r="BN317" s="365" t="s">
        <v>63</v>
      </c>
      <c r="BO317" s="372"/>
      <c r="BP317" s="45" t="str">
        <f t="shared" ca="1" si="4"/>
        <v/>
      </c>
    </row>
    <row r="318" spans="63:68" x14ac:dyDescent="0.15">
      <c r="BK318" s="69">
        <v>317</v>
      </c>
      <c r="BL318" s="349"/>
      <c r="BM318" s="402" t="s">
        <v>189</v>
      </c>
      <c r="BN318" s="376" t="s">
        <v>185</v>
      </c>
      <c r="BO318" s="363"/>
      <c r="BP318" s="45" t="str">
        <f t="shared" ca="1" si="4"/>
        <v/>
      </c>
    </row>
    <row r="319" spans="63:68" x14ac:dyDescent="0.15">
      <c r="BK319" s="69">
        <v>318</v>
      </c>
      <c r="BL319" s="349"/>
      <c r="BM319" s="397"/>
      <c r="BN319" s="364" t="s">
        <v>186</v>
      </c>
      <c r="BO319" s="359"/>
      <c r="BP319" s="45" t="str">
        <f t="shared" ca="1" si="4"/>
        <v/>
      </c>
    </row>
    <row r="320" spans="63:68" x14ac:dyDescent="0.15">
      <c r="BK320" s="69">
        <v>319</v>
      </c>
      <c r="BL320" s="349"/>
      <c r="BM320" s="397"/>
      <c r="BN320" s="387" t="s">
        <v>190</v>
      </c>
      <c r="BO320" s="359"/>
      <c r="BP320" s="45" t="str">
        <f t="shared" ca="1" si="4"/>
        <v/>
      </c>
    </row>
    <row r="321" spans="63:68" x14ac:dyDescent="0.15">
      <c r="BK321" s="69">
        <v>320</v>
      </c>
      <c r="BL321" s="349"/>
      <c r="BM321" s="405"/>
      <c r="BN321" s="365" t="s">
        <v>63</v>
      </c>
      <c r="BO321" s="372"/>
      <c r="BP321" s="45" t="str">
        <f t="shared" ca="1" si="4"/>
        <v/>
      </c>
    </row>
    <row r="322" spans="63:68" x14ac:dyDescent="0.15">
      <c r="BK322" s="69">
        <v>321</v>
      </c>
      <c r="BL322" s="349"/>
      <c r="BM322" s="402" t="s">
        <v>191</v>
      </c>
      <c r="BN322" s="376" t="s">
        <v>139</v>
      </c>
      <c r="BO322" s="363"/>
      <c r="BP322" s="45" t="str">
        <f t="shared" ca="1" si="4"/>
        <v/>
      </c>
    </row>
    <row r="323" spans="63:68" x14ac:dyDescent="0.15">
      <c r="BK323" s="69">
        <v>322</v>
      </c>
      <c r="BL323" s="349"/>
      <c r="BM323" s="397"/>
      <c r="BN323" s="364" t="s">
        <v>160</v>
      </c>
      <c r="BO323" s="359"/>
      <c r="BP323" s="45" t="str">
        <f t="shared" ca="1" si="4"/>
        <v/>
      </c>
    </row>
    <row r="324" spans="63:68" x14ac:dyDescent="0.15">
      <c r="BK324" s="69">
        <v>323</v>
      </c>
      <c r="BL324" s="349"/>
      <c r="BM324" s="405"/>
      <c r="BN324" s="365" t="s">
        <v>63</v>
      </c>
      <c r="BO324" s="372"/>
      <c r="BP324" s="45" t="str">
        <f t="shared" ca="1" si="4"/>
        <v/>
      </c>
    </row>
    <row r="325" spans="63:68" x14ac:dyDescent="0.15">
      <c r="BK325" s="69">
        <v>324</v>
      </c>
      <c r="BL325" s="349"/>
      <c r="BM325" s="402" t="s">
        <v>192</v>
      </c>
      <c r="BN325" s="376" t="s">
        <v>185</v>
      </c>
      <c r="BO325" s="363"/>
      <c r="BP325" s="45" t="str">
        <f t="shared" ca="1" si="4"/>
        <v/>
      </c>
    </row>
    <row r="326" spans="63:68" x14ac:dyDescent="0.15">
      <c r="BK326" s="69">
        <v>325</v>
      </c>
      <c r="BL326" s="349"/>
      <c r="BM326" s="397"/>
      <c r="BN326" s="364" t="s">
        <v>186</v>
      </c>
      <c r="BO326" s="359"/>
      <c r="BP326" s="45" t="str">
        <f t="shared" ca="1" si="4"/>
        <v/>
      </c>
    </row>
    <row r="327" spans="63:68" x14ac:dyDescent="0.15">
      <c r="BK327" s="69">
        <v>326</v>
      </c>
      <c r="BL327" s="349"/>
      <c r="BM327" s="405"/>
      <c r="BN327" s="365" t="s">
        <v>63</v>
      </c>
      <c r="BO327" s="372"/>
      <c r="BP327" s="45" t="str">
        <f t="shared" ca="1" si="4"/>
        <v/>
      </c>
    </row>
    <row r="328" spans="63:68" x14ac:dyDescent="0.15">
      <c r="BK328" s="69">
        <v>327</v>
      </c>
      <c r="BL328" s="349"/>
      <c r="BM328" s="373" t="s">
        <v>193</v>
      </c>
      <c r="BN328" s="376" t="s">
        <v>185</v>
      </c>
      <c r="BO328" s="363"/>
      <c r="BP328" s="45" t="str">
        <f t="shared" ca="1" si="4"/>
        <v/>
      </c>
    </row>
    <row r="329" spans="63:68" x14ac:dyDescent="0.15">
      <c r="BK329" s="69">
        <v>328</v>
      </c>
      <c r="BL329" s="349"/>
      <c r="BM329" s="378"/>
      <c r="BN329" s="364" t="s">
        <v>186</v>
      </c>
      <c r="BO329" s="359"/>
      <c r="BP329" s="45" t="str">
        <f t="shared" ca="1" si="4"/>
        <v/>
      </c>
    </row>
    <row r="330" spans="63:68" x14ac:dyDescent="0.15">
      <c r="BK330" s="69">
        <v>329</v>
      </c>
      <c r="BL330" s="349"/>
      <c r="BM330" s="378"/>
      <c r="BN330" s="387" t="s">
        <v>194</v>
      </c>
      <c r="BO330" s="359"/>
      <c r="BP330" s="45" t="str">
        <f t="shared" ca="1" si="4"/>
        <v/>
      </c>
    </row>
    <row r="331" spans="63:68" x14ac:dyDescent="0.15">
      <c r="BK331" s="69">
        <v>330</v>
      </c>
      <c r="BL331" s="349"/>
      <c r="BM331" s="379"/>
      <c r="BN331" s="365" t="s">
        <v>63</v>
      </c>
      <c r="BO331" s="372"/>
      <c r="BP331" s="45" t="str">
        <f t="shared" ca="1" si="4"/>
        <v/>
      </c>
    </row>
    <row r="332" spans="63:68" x14ac:dyDescent="0.15">
      <c r="BK332" s="69">
        <v>331</v>
      </c>
      <c r="BL332" s="349"/>
      <c r="BM332" s="373" t="s">
        <v>196</v>
      </c>
      <c r="BN332" s="376" t="s">
        <v>185</v>
      </c>
      <c r="BO332" s="363"/>
      <c r="BP332" s="45" t="str">
        <f t="shared" ca="1" si="4"/>
        <v/>
      </c>
    </row>
    <row r="333" spans="63:68" x14ac:dyDescent="0.15">
      <c r="BK333" s="69">
        <v>332</v>
      </c>
      <c r="BL333" s="349"/>
      <c r="BM333" s="378"/>
      <c r="BN333" s="364" t="s">
        <v>186</v>
      </c>
      <c r="BO333" s="359"/>
      <c r="BP333" s="45" t="str">
        <f t="shared" ca="1" si="4"/>
        <v/>
      </c>
    </row>
    <row r="334" spans="63:68" x14ac:dyDescent="0.15">
      <c r="BK334" s="69">
        <v>333</v>
      </c>
      <c r="BL334" s="349"/>
      <c r="BM334" s="378"/>
      <c r="BN334" s="387" t="s">
        <v>194</v>
      </c>
      <c r="BO334" s="359"/>
      <c r="BP334" s="45" t="str">
        <f t="shared" ca="1" si="4"/>
        <v/>
      </c>
    </row>
    <row r="335" spans="63:68" x14ac:dyDescent="0.15">
      <c r="BK335" s="69">
        <v>334</v>
      </c>
      <c r="BL335" s="349"/>
      <c r="BM335" s="379"/>
      <c r="BN335" s="365" t="s">
        <v>63</v>
      </c>
      <c r="BO335" s="372"/>
      <c r="BP335" s="45" t="str">
        <f t="shared" ca="1" si="4"/>
        <v/>
      </c>
    </row>
    <row r="336" spans="63:68" x14ac:dyDescent="0.15">
      <c r="BK336" s="69">
        <v>335</v>
      </c>
      <c r="BL336" s="349"/>
      <c r="BM336" s="402" t="s">
        <v>197</v>
      </c>
      <c r="BN336" s="376" t="s">
        <v>139</v>
      </c>
      <c r="BO336" s="363"/>
      <c r="BP336" s="45" t="str">
        <f t="shared" ref="BP336:BP399" ca="1" si="5">IF(ISERROR(IF(INDIRECT("入力シート!" &amp; $BP$1 &amp; ROW())="", "", INDIRECT("入力シート!" &amp; $BP$1 &amp; ROW()))), "", IF(INDIRECT("入力シート!" &amp; $BP$1 &amp; ROW())="", "", INDIRECT("入力シート!" &amp; $BP$1 &amp; ROW())))</f>
        <v/>
      </c>
    </row>
    <row r="337" spans="63:68" x14ac:dyDescent="0.15">
      <c r="BK337" s="69">
        <v>336</v>
      </c>
      <c r="BL337" s="349"/>
      <c r="BM337" s="397"/>
      <c r="BN337" s="364" t="s">
        <v>140</v>
      </c>
      <c r="BO337" s="359"/>
      <c r="BP337" s="45" t="str">
        <f t="shared" ca="1" si="5"/>
        <v/>
      </c>
    </row>
    <row r="338" spans="63:68" x14ac:dyDescent="0.15">
      <c r="BK338" s="69">
        <v>337</v>
      </c>
      <c r="BL338" s="349"/>
      <c r="BM338" s="397"/>
      <c r="BN338" s="364" t="s">
        <v>141</v>
      </c>
      <c r="BO338" s="359"/>
      <c r="BP338" s="45" t="str">
        <f t="shared" ca="1" si="5"/>
        <v/>
      </c>
    </row>
    <row r="339" spans="63:68" x14ac:dyDescent="0.15">
      <c r="BK339" s="69">
        <v>338</v>
      </c>
      <c r="BL339" s="349"/>
      <c r="BM339" s="405"/>
      <c r="BN339" s="365" t="s">
        <v>63</v>
      </c>
      <c r="BO339" s="372"/>
      <c r="BP339" s="45" t="str">
        <f t="shared" ca="1" si="5"/>
        <v/>
      </c>
    </row>
    <row r="340" spans="63:68" x14ac:dyDescent="0.15">
      <c r="BK340" s="69">
        <v>339</v>
      </c>
      <c r="BL340" s="349"/>
      <c r="BM340" s="394" t="s">
        <v>198</v>
      </c>
      <c r="BN340" s="376" t="s">
        <v>185</v>
      </c>
      <c r="BO340" s="363"/>
      <c r="BP340" s="45" t="str">
        <f t="shared" ca="1" si="5"/>
        <v/>
      </c>
    </row>
    <row r="341" spans="63:68" x14ac:dyDescent="0.15">
      <c r="BK341" s="69">
        <v>340</v>
      </c>
      <c r="BL341" s="349"/>
      <c r="BM341" s="395"/>
      <c r="BN341" s="392" t="s">
        <v>186</v>
      </c>
      <c r="BO341" s="393"/>
      <c r="BP341" s="45" t="str">
        <f t="shared" ca="1" si="5"/>
        <v/>
      </c>
    </row>
    <row r="342" spans="63:68" x14ac:dyDescent="0.15">
      <c r="BK342" s="69">
        <v>341</v>
      </c>
      <c r="BL342" s="349"/>
      <c r="BM342" s="396"/>
      <c r="BN342" s="365" t="s">
        <v>63</v>
      </c>
      <c r="BO342" s="372"/>
      <c r="BP342" s="45" t="str">
        <f t="shared" ca="1" si="5"/>
        <v/>
      </c>
    </row>
    <row r="343" spans="63:68" x14ac:dyDescent="0.15">
      <c r="BK343" s="69">
        <v>342</v>
      </c>
      <c r="BL343" s="349"/>
      <c r="BM343" s="402" t="s">
        <v>199</v>
      </c>
      <c r="BN343" s="376" t="s">
        <v>139</v>
      </c>
      <c r="BO343" s="363"/>
      <c r="BP343" s="45" t="str">
        <f t="shared" ca="1" si="5"/>
        <v/>
      </c>
    </row>
    <row r="344" spans="63:68" x14ac:dyDescent="0.15">
      <c r="BK344" s="69">
        <v>343</v>
      </c>
      <c r="BL344" s="349"/>
      <c r="BM344" s="397"/>
      <c r="BN344" s="364" t="s">
        <v>160</v>
      </c>
      <c r="BO344" s="359"/>
      <c r="BP344" s="45" t="str">
        <f t="shared" ca="1" si="5"/>
        <v/>
      </c>
    </row>
    <row r="345" spans="63:68" x14ac:dyDescent="0.15">
      <c r="BK345" s="69">
        <v>344</v>
      </c>
      <c r="BL345" s="349"/>
      <c r="BM345" s="405"/>
      <c r="BN345" s="365" t="s">
        <v>63</v>
      </c>
      <c r="BO345" s="372"/>
      <c r="BP345" s="45" t="str">
        <f t="shared" ca="1" si="5"/>
        <v/>
      </c>
    </row>
    <row r="346" spans="63:68" x14ac:dyDescent="0.15">
      <c r="BK346" s="69">
        <v>345</v>
      </c>
      <c r="BL346" s="349"/>
      <c r="BM346" s="402" t="s">
        <v>200</v>
      </c>
      <c r="BN346" s="376" t="s">
        <v>139</v>
      </c>
      <c r="BO346" s="363"/>
      <c r="BP346" s="45" t="str">
        <f t="shared" ca="1" si="5"/>
        <v/>
      </c>
    </row>
    <row r="347" spans="63:68" x14ac:dyDescent="0.15">
      <c r="BK347" s="69">
        <v>346</v>
      </c>
      <c r="BL347" s="349"/>
      <c r="BM347" s="397"/>
      <c r="BN347" s="364" t="s">
        <v>140</v>
      </c>
      <c r="BO347" s="359"/>
      <c r="BP347" s="45" t="str">
        <f t="shared" ca="1" si="5"/>
        <v/>
      </c>
    </row>
    <row r="348" spans="63:68" x14ac:dyDescent="0.15">
      <c r="BK348" s="69">
        <v>347</v>
      </c>
      <c r="BL348" s="349"/>
      <c r="BM348" s="397"/>
      <c r="BN348" s="364" t="s">
        <v>141</v>
      </c>
      <c r="BO348" s="359"/>
      <c r="BP348" s="45" t="str">
        <f t="shared" ca="1" si="5"/>
        <v/>
      </c>
    </row>
    <row r="349" spans="63:68" ht="13.5" customHeight="1" x14ac:dyDescent="0.15">
      <c r="BK349" s="69">
        <v>348</v>
      </c>
      <c r="BL349" s="349"/>
      <c r="BM349" s="405"/>
      <c r="BN349" s="365" t="s">
        <v>63</v>
      </c>
      <c r="BO349" s="372"/>
      <c r="BP349" s="45" t="str">
        <f t="shared" ca="1" si="5"/>
        <v/>
      </c>
    </row>
    <row r="350" spans="63:68" x14ac:dyDescent="0.15">
      <c r="BK350" s="69">
        <v>349</v>
      </c>
      <c r="BL350" s="349"/>
      <c r="BM350" s="373" t="s">
        <v>201</v>
      </c>
      <c r="BN350" s="376" t="s">
        <v>185</v>
      </c>
      <c r="BO350" s="363"/>
      <c r="BP350" s="45" t="str">
        <f t="shared" ca="1" si="5"/>
        <v/>
      </c>
    </row>
    <row r="351" spans="63:68" x14ac:dyDescent="0.15">
      <c r="BK351" s="69">
        <v>350</v>
      </c>
      <c r="BL351" s="349"/>
      <c r="BM351" s="378"/>
      <c r="BN351" s="364" t="s">
        <v>186</v>
      </c>
      <c r="BO351" s="359"/>
      <c r="BP351" s="45" t="str">
        <f t="shared" ca="1" si="5"/>
        <v/>
      </c>
    </row>
    <row r="352" spans="63:68" x14ac:dyDescent="0.15">
      <c r="BK352" s="69">
        <v>351</v>
      </c>
      <c r="BL352" s="349"/>
      <c r="BM352" s="378"/>
      <c r="BN352" s="387" t="s">
        <v>202</v>
      </c>
      <c r="BO352" s="359"/>
      <c r="BP352" s="45" t="str">
        <f t="shared" ca="1" si="5"/>
        <v/>
      </c>
    </row>
    <row r="353" spans="63:68" x14ac:dyDescent="0.15">
      <c r="BK353" s="69">
        <v>352</v>
      </c>
      <c r="BL353" s="349"/>
      <c r="BM353" s="378"/>
      <c r="BN353" s="387" t="s">
        <v>204</v>
      </c>
      <c r="BO353" s="359"/>
      <c r="BP353" s="45" t="str">
        <f t="shared" ca="1" si="5"/>
        <v/>
      </c>
    </row>
    <row r="354" spans="63:68" x14ac:dyDescent="0.15">
      <c r="BK354" s="69">
        <v>353</v>
      </c>
      <c r="BL354" s="349"/>
      <c r="BM354" s="378"/>
      <c r="BN354" s="387" t="s">
        <v>205</v>
      </c>
      <c r="BO354" s="359"/>
      <c r="BP354" s="45" t="str">
        <f t="shared" ca="1" si="5"/>
        <v/>
      </c>
    </row>
    <row r="355" spans="63:68" x14ac:dyDescent="0.15">
      <c r="BK355" s="69">
        <v>354</v>
      </c>
      <c r="BL355" s="349"/>
      <c r="BM355" s="378"/>
      <c r="BN355" s="387" t="s">
        <v>206</v>
      </c>
      <c r="BO355" s="359"/>
      <c r="BP355" s="45" t="str">
        <f t="shared" ca="1" si="5"/>
        <v/>
      </c>
    </row>
    <row r="356" spans="63:68" x14ac:dyDescent="0.15">
      <c r="BK356" s="69">
        <v>355</v>
      </c>
      <c r="BL356" s="349"/>
      <c r="BM356" s="379"/>
      <c r="BN356" s="365" t="s">
        <v>63</v>
      </c>
      <c r="BO356" s="372"/>
      <c r="BP356" s="45" t="str">
        <f t="shared" ca="1" si="5"/>
        <v/>
      </c>
    </row>
    <row r="357" spans="63:68" x14ac:dyDescent="0.15">
      <c r="BK357" s="69">
        <v>356</v>
      </c>
      <c r="BL357" s="349"/>
      <c r="BM357" s="397" t="s">
        <v>207</v>
      </c>
      <c r="BN357" s="399" t="s">
        <v>139</v>
      </c>
      <c r="BO357" s="400"/>
      <c r="BP357" s="45" t="str">
        <f t="shared" ca="1" si="5"/>
        <v/>
      </c>
    </row>
    <row r="358" spans="63:68" x14ac:dyDescent="0.15">
      <c r="BK358" s="69">
        <v>357</v>
      </c>
      <c r="BL358" s="349"/>
      <c r="BM358" s="397"/>
      <c r="BN358" s="364" t="s">
        <v>160</v>
      </c>
      <c r="BO358" s="359"/>
      <c r="BP358" s="45" t="str">
        <f t="shared" ca="1" si="5"/>
        <v/>
      </c>
    </row>
    <row r="359" spans="63:68" x14ac:dyDescent="0.15">
      <c r="BK359" s="69">
        <v>358</v>
      </c>
      <c r="BL359" s="350"/>
      <c r="BM359" s="398"/>
      <c r="BN359" s="364" t="s">
        <v>63</v>
      </c>
      <c r="BO359" s="401"/>
      <c r="BP359" s="45" t="str">
        <f t="shared" ca="1" si="5"/>
        <v/>
      </c>
    </row>
    <row r="360" spans="63:68" ht="13.5" customHeight="1" x14ac:dyDescent="0.15">
      <c r="BK360" s="69">
        <v>359</v>
      </c>
      <c r="BL360" s="377" t="s">
        <v>208</v>
      </c>
      <c r="BM360" s="402" t="s">
        <v>209</v>
      </c>
      <c r="BN360" s="376" t="s">
        <v>185</v>
      </c>
      <c r="BO360" s="363"/>
      <c r="BP360" s="45" t="str">
        <f t="shared" ca="1" si="5"/>
        <v/>
      </c>
    </row>
    <row r="361" spans="63:68" x14ac:dyDescent="0.15">
      <c r="BK361" s="69">
        <v>360</v>
      </c>
      <c r="BL361" s="348"/>
      <c r="BM361" s="397"/>
      <c r="BN361" s="364" t="s">
        <v>186</v>
      </c>
      <c r="BO361" s="359"/>
      <c r="BP361" s="45" t="str">
        <f t="shared" ca="1" si="5"/>
        <v/>
      </c>
    </row>
    <row r="362" spans="63:68" x14ac:dyDescent="0.15">
      <c r="BK362" s="69">
        <v>361</v>
      </c>
      <c r="BL362" s="349"/>
      <c r="BM362" s="403"/>
      <c r="BN362" s="404" t="s">
        <v>210</v>
      </c>
      <c r="BO362" s="88" t="s">
        <v>323</v>
      </c>
      <c r="BP362" s="45" t="str">
        <f t="shared" ca="1" si="5"/>
        <v/>
      </c>
    </row>
    <row r="363" spans="63:68" x14ac:dyDescent="0.15">
      <c r="BK363" s="69">
        <v>362</v>
      </c>
      <c r="BL363" s="349"/>
      <c r="BM363" s="403"/>
      <c r="BN363" s="399"/>
      <c r="BO363" s="88" t="s">
        <v>324</v>
      </c>
      <c r="BP363" s="45" t="str">
        <f t="shared" ca="1" si="5"/>
        <v/>
      </c>
    </row>
    <row r="364" spans="63:68" x14ac:dyDescent="0.15">
      <c r="BK364" s="69">
        <v>363</v>
      </c>
      <c r="BL364" s="349"/>
      <c r="BM364" s="398"/>
      <c r="BN364" s="365" t="s">
        <v>63</v>
      </c>
      <c r="BO364" s="372"/>
      <c r="BP364" s="45" t="str">
        <f t="shared" ca="1" si="5"/>
        <v/>
      </c>
    </row>
    <row r="365" spans="63:68" x14ac:dyDescent="0.15">
      <c r="BK365" s="69">
        <v>364</v>
      </c>
      <c r="BL365" s="349"/>
      <c r="BM365" s="373" t="s">
        <v>212</v>
      </c>
      <c r="BN365" s="376" t="s">
        <v>139</v>
      </c>
      <c r="BO365" s="363"/>
      <c r="BP365" s="45" t="str">
        <f t="shared" ca="1" si="5"/>
        <v/>
      </c>
    </row>
    <row r="366" spans="63:68" x14ac:dyDescent="0.15">
      <c r="BK366" s="69">
        <v>365</v>
      </c>
      <c r="BL366" s="349"/>
      <c r="BM366" s="378"/>
      <c r="BN366" s="364" t="s">
        <v>160</v>
      </c>
      <c r="BO366" s="359"/>
      <c r="BP366" s="45" t="str">
        <f t="shared" ca="1" si="5"/>
        <v/>
      </c>
    </row>
    <row r="367" spans="63:68" x14ac:dyDescent="0.15">
      <c r="BK367" s="69">
        <v>366</v>
      </c>
      <c r="BL367" s="349"/>
      <c r="BM367" s="379"/>
      <c r="BN367" s="365" t="s">
        <v>63</v>
      </c>
      <c r="BO367" s="372"/>
      <c r="BP367" s="45" t="str">
        <f t="shared" ca="1" si="5"/>
        <v/>
      </c>
    </row>
    <row r="368" spans="63:68" x14ac:dyDescent="0.15">
      <c r="BK368" s="69">
        <v>367</v>
      </c>
      <c r="BL368" s="349"/>
      <c r="BM368" s="394" t="s">
        <v>213</v>
      </c>
      <c r="BN368" s="376" t="s">
        <v>139</v>
      </c>
      <c r="BO368" s="363"/>
      <c r="BP368" s="45" t="str">
        <f t="shared" ca="1" si="5"/>
        <v/>
      </c>
    </row>
    <row r="369" spans="63:68" x14ac:dyDescent="0.15">
      <c r="BK369" s="69">
        <v>368</v>
      </c>
      <c r="BL369" s="349"/>
      <c r="BM369" s="395"/>
      <c r="BN369" s="392" t="s">
        <v>160</v>
      </c>
      <c r="BO369" s="393"/>
      <c r="BP369" s="45" t="str">
        <f t="shared" ca="1" si="5"/>
        <v/>
      </c>
    </row>
    <row r="370" spans="63:68" x14ac:dyDescent="0.15">
      <c r="BK370" s="69">
        <v>369</v>
      </c>
      <c r="BL370" s="349"/>
      <c r="BM370" s="396"/>
      <c r="BN370" s="365" t="s">
        <v>63</v>
      </c>
      <c r="BO370" s="372"/>
      <c r="BP370" s="45" t="str">
        <f t="shared" ca="1" si="5"/>
        <v/>
      </c>
    </row>
    <row r="371" spans="63:68" x14ac:dyDescent="0.15">
      <c r="BK371" s="69">
        <v>370</v>
      </c>
      <c r="BL371" s="377" t="s">
        <v>214</v>
      </c>
      <c r="BM371" s="389" t="s">
        <v>215</v>
      </c>
      <c r="BN371" s="376" t="s">
        <v>185</v>
      </c>
      <c r="BO371" s="363"/>
      <c r="BP371" s="45" t="str">
        <f t="shared" ca="1" si="5"/>
        <v/>
      </c>
    </row>
    <row r="372" spans="63:68" x14ac:dyDescent="0.15">
      <c r="BK372" s="69">
        <v>371</v>
      </c>
      <c r="BL372" s="349"/>
      <c r="BM372" s="390"/>
      <c r="BN372" s="392" t="s">
        <v>186</v>
      </c>
      <c r="BO372" s="393"/>
      <c r="BP372" s="45" t="str">
        <f t="shared" ca="1" si="5"/>
        <v/>
      </c>
    </row>
    <row r="373" spans="63:68" x14ac:dyDescent="0.15">
      <c r="BK373" s="69">
        <v>372</v>
      </c>
      <c r="BL373" s="349"/>
      <c r="BM373" s="390"/>
      <c r="BN373" s="387" t="s">
        <v>216</v>
      </c>
      <c r="BO373" s="388"/>
      <c r="BP373" s="45" t="str">
        <f t="shared" ca="1" si="5"/>
        <v/>
      </c>
    </row>
    <row r="374" spans="63:68" x14ac:dyDescent="0.15">
      <c r="BK374" s="69">
        <v>373</v>
      </c>
      <c r="BL374" s="349"/>
      <c r="BM374" s="390"/>
      <c r="BN374" s="387" t="s">
        <v>217</v>
      </c>
      <c r="BO374" s="388"/>
      <c r="BP374" s="45" t="str">
        <f t="shared" ca="1" si="5"/>
        <v/>
      </c>
    </row>
    <row r="375" spans="63:68" x14ac:dyDescent="0.15">
      <c r="BK375" s="69">
        <v>374</v>
      </c>
      <c r="BL375" s="349"/>
      <c r="BM375" s="390"/>
      <c r="BN375" s="387" t="s">
        <v>218</v>
      </c>
      <c r="BO375" s="388"/>
      <c r="BP375" s="45" t="str">
        <f t="shared" ca="1" si="5"/>
        <v/>
      </c>
    </row>
    <row r="376" spans="63:68" x14ac:dyDescent="0.15">
      <c r="BK376" s="69">
        <v>375</v>
      </c>
      <c r="BL376" s="349"/>
      <c r="BM376" s="391"/>
      <c r="BN376" s="365" t="s">
        <v>63</v>
      </c>
      <c r="BO376" s="372"/>
      <c r="BP376" s="45" t="str">
        <f t="shared" ca="1" si="5"/>
        <v/>
      </c>
    </row>
    <row r="377" spans="63:68" x14ac:dyDescent="0.15">
      <c r="BK377" s="69">
        <v>376</v>
      </c>
      <c r="BL377" s="349"/>
      <c r="BM377" s="373" t="s">
        <v>219</v>
      </c>
      <c r="BN377" s="376" t="s">
        <v>185</v>
      </c>
      <c r="BO377" s="363"/>
      <c r="BP377" s="45" t="str">
        <f t="shared" ca="1" si="5"/>
        <v/>
      </c>
    </row>
    <row r="378" spans="63:68" x14ac:dyDescent="0.15">
      <c r="BK378" s="69">
        <v>377</v>
      </c>
      <c r="BL378" s="349"/>
      <c r="BM378" s="378"/>
      <c r="BN378" s="364" t="s">
        <v>186</v>
      </c>
      <c r="BO378" s="359"/>
      <c r="BP378" s="45" t="str">
        <f t="shared" ca="1" si="5"/>
        <v/>
      </c>
    </row>
    <row r="379" spans="63:68" x14ac:dyDescent="0.15">
      <c r="BK379" s="69">
        <v>378</v>
      </c>
      <c r="BL379" s="349"/>
      <c r="BM379" s="378"/>
      <c r="BN379" s="387" t="s">
        <v>220</v>
      </c>
      <c r="BO379" s="359"/>
      <c r="BP379" s="45" t="str">
        <f t="shared" ca="1" si="5"/>
        <v/>
      </c>
    </row>
    <row r="380" spans="63:68" x14ac:dyDescent="0.15">
      <c r="BK380" s="69">
        <v>379</v>
      </c>
      <c r="BL380" s="349"/>
      <c r="BM380" s="378"/>
      <c r="BN380" s="387" t="s">
        <v>221</v>
      </c>
      <c r="BO380" s="359"/>
      <c r="BP380" s="45" t="str">
        <f t="shared" ca="1" si="5"/>
        <v/>
      </c>
    </row>
    <row r="381" spans="63:68" x14ac:dyDescent="0.15">
      <c r="BK381" s="69">
        <v>380</v>
      </c>
      <c r="BL381" s="349"/>
      <c r="BM381" s="378"/>
      <c r="BN381" s="387" t="s">
        <v>147</v>
      </c>
      <c r="BO381" s="359"/>
      <c r="BP381" s="45" t="str">
        <f t="shared" ca="1" si="5"/>
        <v/>
      </c>
    </row>
    <row r="382" spans="63:68" ht="13.5" customHeight="1" x14ac:dyDescent="0.15">
      <c r="BK382" s="69">
        <v>381</v>
      </c>
      <c r="BL382" s="349"/>
      <c r="BM382" s="378"/>
      <c r="BN382" s="387" t="s">
        <v>222</v>
      </c>
      <c r="BO382" s="359"/>
      <c r="BP382" s="45" t="str">
        <f t="shared" ca="1" si="5"/>
        <v/>
      </c>
    </row>
    <row r="383" spans="63:68" x14ac:dyDescent="0.15">
      <c r="BK383" s="69">
        <v>382</v>
      </c>
      <c r="BL383" s="349"/>
      <c r="BM383" s="378"/>
      <c r="BN383" s="387" t="s">
        <v>223</v>
      </c>
      <c r="BO383" s="359"/>
      <c r="BP383" s="45" t="str">
        <f t="shared" ca="1" si="5"/>
        <v/>
      </c>
    </row>
    <row r="384" spans="63:68" x14ac:dyDescent="0.15">
      <c r="BK384" s="69">
        <v>383</v>
      </c>
      <c r="BL384" s="349"/>
      <c r="BM384" s="378"/>
      <c r="BN384" s="387" t="s">
        <v>224</v>
      </c>
      <c r="BO384" s="359"/>
      <c r="BP384" s="45" t="str">
        <f t="shared" ca="1" si="5"/>
        <v/>
      </c>
    </row>
    <row r="385" spans="63:68" x14ac:dyDescent="0.15">
      <c r="BK385" s="69">
        <v>384</v>
      </c>
      <c r="BL385" s="349"/>
      <c r="BM385" s="379"/>
      <c r="BN385" s="365" t="s">
        <v>63</v>
      </c>
      <c r="BO385" s="372"/>
      <c r="BP385" s="45" t="str">
        <f t="shared" ca="1" si="5"/>
        <v/>
      </c>
    </row>
    <row r="386" spans="63:68" x14ac:dyDescent="0.15">
      <c r="BK386" s="69">
        <v>385</v>
      </c>
      <c r="BL386" s="349"/>
      <c r="BM386" s="373" t="s">
        <v>225</v>
      </c>
      <c r="BN386" s="376" t="s">
        <v>139</v>
      </c>
      <c r="BO386" s="363"/>
      <c r="BP386" s="45" t="str">
        <f t="shared" ca="1" si="5"/>
        <v/>
      </c>
    </row>
    <row r="387" spans="63:68" x14ac:dyDescent="0.15">
      <c r="BK387" s="69">
        <v>386</v>
      </c>
      <c r="BL387" s="349"/>
      <c r="BM387" s="378"/>
      <c r="BN387" s="364" t="s">
        <v>160</v>
      </c>
      <c r="BO387" s="359"/>
      <c r="BP387" s="45" t="str">
        <f t="shared" ca="1" si="5"/>
        <v/>
      </c>
    </row>
    <row r="388" spans="63:68" x14ac:dyDescent="0.15">
      <c r="BK388" s="69">
        <v>387</v>
      </c>
      <c r="BL388" s="349"/>
      <c r="BM388" s="378"/>
      <c r="BN388" s="387" t="s">
        <v>226</v>
      </c>
      <c r="BO388" s="359"/>
      <c r="BP388" s="45" t="str">
        <f t="shared" ca="1" si="5"/>
        <v/>
      </c>
    </row>
    <row r="389" spans="63:68" ht="13.5" customHeight="1" x14ac:dyDescent="0.15">
      <c r="BK389" s="69">
        <v>388</v>
      </c>
      <c r="BL389" s="349"/>
      <c r="BM389" s="378"/>
      <c r="BN389" s="387" t="s">
        <v>217</v>
      </c>
      <c r="BO389" s="359"/>
      <c r="BP389" s="45" t="str">
        <f t="shared" ca="1" si="5"/>
        <v/>
      </c>
    </row>
    <row r="390" spans="63:68" x14ac:dyDescent="0.15">
      <c r="BK390" s="69">
        <v>389</v>
      </c>
      <c r="BL390" s="349"/>
      <c r="BM390" s="378"/>
      <c r="BN390" s="387" t="s">
        <v>228</v>
      </c>
      <c r="BO390" s="359"/>
      <c r="BP390" s="45" t="str">
        <f t="shared" ca="1" si="5"/>
        <v/>
      </c>
    </row>
    <row r="391" spans="63:68" x14ac:dyDescent="0.15">
      <c r="BK391" s="69">
        <v>390</v>
      </c>
      <c r="BL391" s="349"/>
      <c r="BM391" s="378"/>
      <c r="BN391" s="387" t="s">
        <v>229</v>
      </c>
      <c r="BO391" s="359"/>
      <c r="BP391" s="45" t="str">
        <f t="shared" ca="1" si="5"/>
        <v/>
      </c>
    </row>
    <row r="392" spans="63:68" x14ac:dyDescent="0.15">
      <c r="BK392" s="69">
        <v>391</v>
      </c>
      <c r="BL392" s="349"/>
      <c r="BM392" s="379"/>
      <c r="BN392" s="365" t="s">
        <v>63</v>
      </c>
      <c r="BO392" s="372"/>
      <c r="BP392" s="45" t="str">
        <f t="shared" ca="1" si="5"/>
        <v/>
      </c>
    </row>
    <row r="393" spans="63:68" x14ac:dyDescent="0.15">
      <c r="BK393" s="69">
        <v>392</v>
      </c>
      <c r="BL393" s="349"/>
      <c r="BM393" s="380" t="s">
        <v>325</v>
      </c>
      <c r="BN393" s="383" t="s">
        <v>185</v>
      </c>
      <c r="BO393" s="384"/>
      <c r="BP393" s="45" t="str">
        <f t="shared" ca="1" si="5"/>
        <v/>
      </c>
    </row>
    <row r="394" spans="63:68" x14ac:dyDescent="0.15">
      <c r="BK394" s="69">
        <v>393</v>
      </c>
      <c r="BL394" s="349"/>
      <c r="BM394" s="381"/>
      <c r="BN394" s="385" t="s">
        <v>186</v>
      </c>
      <c r="BO394" s="386"/>
      <c r="BP394" s="45" t="str">
        <f t="shared" ca="1" si="5"/>
        <v/>
      </c>
    </row>
    <row r="395" spans="63:68" x14ac:dyDescent="0.15">
      <c r="BK395" s="69">
        <v>394</v>
      </c>
      <c r="BL395" s="349"/>
      <c r="BM395" s="381"/>
      <c r="BN395" s="387" t="s">
        <v>230</v>
      </c>
      <c r="BO395" s="388"/>
      <c r="BP395" s="45" t="str">
        <f t="shared" ca="1" si="5"/>
        <v/>
      </c>
    </row>
    <row r="396" spans="63:68" x14ac:dyDescent="0.15">
      <c r="BK396" s="69">
        <v>395</v>
      </c>
      <c r="BL396" s="349"/>
      <c r="BM396" s="381"/>
      <c r="BN396" s="387" t="s">
        <v>93</v>
      </c>
      <c r="BO396" s="388"/>
      <c r="BP396" s="45" t="str">
        <f t="shared" ca="1" si="5"/>
        <v/>
      </c>
    </row>
    <row r="397" spans="63:68" x14ac:dyDescent="0.15">
      <c r="BK397" s="69">
        <v>396</v>
      </c>
      <c r="BL397" s="349"/>
      <c r="BM397" s="381"/>
      <c r="BN397" s="387" t="s">
        <v>232</v>
      </c>
      <c r="BO397" s="388"/>
      <c r="BP397" s="45" t="str">
        <f t="shared" ca="1" si="5"/>
        <v/>
      </c>
    </row>
    <row r="398" spans="63:68" x14ac:dyDescent="0.15">
      <c r="BK398" s="69">
        <v>397</v>
      </c>
      <c r="BL398" s="349"/>
      <c r="BM398" s="381"/>
      <c r="BN398" s="387" t="s">
        <v>233</v>
      </c>
      <c r="BO398" s="388"/>
      <c r="BP398" s="45" t="str">
        <f t="shared" ca="1" si="5"/>
        <v/>
      </c>
    </row>
    <row r="399" spans="63:68" x14ac:dyDescent="0.15">
      <c r="BK399" s="69">
        <v>398</v>
      </c>
      <c r="BL399" s="349"/>
      <c r="BM399" s="382"/>
      <c r="BN399" s="365" t="s">
        <v>63</v>
      </c>
      <c r="BO399" s="372"/>
      <c r="BP399" s="45" t="str">
        <f t="shared" ca="1" si="5"/>
        <v/>
      </c>
    </row>
    <row r="400" spans="63:68" x14ac:dyDescent="0.15">
      <c r="BK400" s="69">
        <v>399</v>
      </c>
      <c r="BL400" s="377" t="s">
        <v>326</v>
      </c>
      <c r="BM400" s="373" t="s">
        <v>276</v>
      </c>
      <c r="BN400" s="376" t="s">
        <v>277</v>
      </c>
      <c r="BO400" s="363"/>
      <c r="BP400" s="45" t="str">
        <f t="shared" ref="BP400:BP463" ca="1" si="6">IF(ISERROR(IF(INDIRECT("入力シート!" &amp; $BP$1 &amp; ROW())="", "", INDIRECT("入力シート!" &amp; $BP$1 &amp; ROW()))), "", IF(INDIRECT("入力シート!" &amp; $BP$1 &amp; ROW())="", "", INDIRECT("入力シート!" &amp; $BP$1 &amp; ROW())))</f>
        <v/>
      </c>
    </row>
    <row r="401" spans="63:68" x14ac:dyDescent="0.15">
      <c r="BK401" s="69">
        <v>400</v>
      </c>
      <c r="BL401" s="348"/>
      <c r="BM401" s="378"/>
      <c r="BN401" s="364" t="s">
        <v>278</v>
      </c>
      <c r="BO401" s="359"/>
      <c r="BP401" s="45" t="str">
        <f t="shared" ca="1" si="6"/>
        <v/>
      </c>
    </row>
    <row r="402" spans="63:68" x14ac:dyDescent="0.15">
      <c r="BK402" s="69">
        <v>401</v>
      </c>
      <c r="BL402" s="349"/>
      <c r="BM402" s="375"/>
      <c r="BN402" s="365" t="s">
        <v>63</v>
      </c>
      <c r="BO402" s="347"/>
      <c r="BP402" s="45" t="str">
        <f t="shared" ca="1" si="6"/>
        <v/>
      </c>
    </row>
    <row r="403" spans="63:68" x14ac:dyDescent="0.15">
      <c r="BK403" s="69">
        <v>402</v>
      </c>
      <c r="BL403" s="349"/>
      <c r="BM403" s="373" t="s">
        <v>279</v>
      </c>
      <c r="BN403" s="376" t="s">
        <v>277</v>
      </c>
      <c r="BO403" s="363"/>
      <c r="BP403" s="45" t="str">
        <f t="shared" ca="1" si="6"/>
        <v/>
      </c>
    </row>
    <row r="404" spans="63:68" x14ac:dyDescent="0.15">
      <c r="BK404" s="69">
        <v>403</v>
      </c>
      <c r="BL404" s="349"/>
      <c r="BM404" s="378"/>
      <c r="BN404" s="364" t="s">
        <v>278</v>
      </c>
      <c r="BO404" s="359"/>
      <c r="BP404" s="45" t="str">
        <f t="shared" ca="1" si="6"/>
        <v/>
      </c>
    </row>
    <row r="405" spans="63:68" x14ac:dyDescent="0.15">
      <c r="BK405" s="69">
        <v>404</v>
      </c>
      <c r="BL405" s="349"/>
      <c r="BM405" s="379"/>
      <c r="BN405" s="365" t="s">
        <v>63</v>
      </c>
      <c r="BO405" s="347"/>
      <c r="BP405" s="45" t="str">
        <f t="shared" ca="1" si="6"/>
        <v/>
      </c>
    </row>
    <row r="406" spans="63:68" x14ac:dyDescent="0.15">
      <c r="BK406" s="69">
        <v>405</v>
      </c>
      <c r="BL406" s="349"/>
      <c r="BM406" s="373" t="s">
        <v>145</v>
      </c>
      <c r="BN406" s="369" t="s">
        <v>329</v>
      </c>
      <c r="BO406" s="370"/>
      <c r="BP406" s="45" t="str">
        <f t="shared" ca="1" si="6"/>
        <v/>
      </c>
    </row>
    <row r="407" spans="63:68" x14ac:dyDescent="0.15">
      <c r="BK407" s="69">
        <v>406</v>
      </c>
      <c r="BL407" s="349"/>
      <c r="BM407" s="379"/>
      <c r="BN407" s="371" t="s">
        <v>63</v>
      </c>
      <c r="BO407" s="372"/>
      <c r="BP407" s="45" t="str">
        <f t="shared" ca="1" si="6"/>
        <v/>
      </c>
    </row>
    <row r="408" spans="63:68" x14ac:dyDescent="0.15">
      <c r="BK408" s="69">
        <v>407</v>
      </c>
      <c r="BL408" s="349"/>
      <c r="BM408" s="373" t="s">
        <v>280</v>
      </c>
      <c r="BN408" s="376" t="s">
        <v>281</v>
      </c>
      <c r="BO408" s="363"/>
      <c r="BP408" s="45" t="str">
        <f t="shared" ca="1" si="6"/>
        <v/>
      </c>
    </row>
    <row r="409" spans="63:68" x14ac:dyDescent="0.15">
      <c r="BK409" s="69">
        <v>408</v>
      </c>
      <c r="BL409" s="349"/>
      <c r="BM409" s="374"/>
      <c r="BN409" s="364" t="s">
        <v>283</v>
      </c>
      <c r="BO409" s="359"/>
      <c r="BP409" s="45" t="str">
        <f t="shared" ca="1" si="6"/>
        <v/>
      </c>
    </row>
    <row r="410" spans="63:68" x14ac:dyDescent="0.15">
      <c r="BK410" s="69">
        <v>409</v>
      </c>
      <c r="BL410" s="349"/>
      <c r="BM410" s="374"/>
      <c r="BN410" s="364" t="s">
        <v>284</v>
      </c>
      <c r="BO410" s="359"/>
      <c r="BP410" s="45" t="str">
        <f t="shared" ca="1" si="6"/>
        <v/>
      </c>
    </row>
    <row r="411" spans="63:68" x14ac:dyDescent="0.15">
      <c r="BK411" s="69">
        <v>410</v>
      </c>
      <c r="BL411" s="349"/>
      <c r="BM411" s="374"/>
      <c r="BN411" s="364" t="s">
        <v>285</v>
      </c>
      <c r="BO411" s="359"/>
      <c r="BP411" s="45" t="str">
        <f t="shared" ca="1" si="6"/>
        <v/>
      </c>
    </row>
    <row r="412" spans="63:68" x14ac:dyDescent="0.15">
      <c r="BK412" s="69">
        <v>411</v>
      </c>
      <c r="BL412" s="349"/>
      <c r="BM412" s="374"/>
      <c r="BN412" s="364" t="s">
        <v>153</v>
      </c>
      <c r="BO412" s="359"/>
      <c r="BP412" s="45" t="str">
        <f t="shared" ca="1" si="6"/>
        <v/>
      </c>
    </row>
    <row r="413" spans="63:68" x14ac:dyDescent="0.15">
      <c r="BK413" s="69">
        <v>412</v>
      </c>
      <c r="BL413" s="349"/>
      <c r="BM413" s="374"/>
      <c r="BN413" s="364" t="s">
        <v>135</v>
      </c>
      <c r="BO413" s="359"/>
      <c r="BP413" s="45" t="str">
        <f t="shared" ca="1" si="6"/>
        <v/>
      </c>
    </row>
    <row r="414" spans="63:68" x14ac:dyDescent="0.15">
      <c r="BK414" s="69">
        <v>413</v>
      </c>
      <c r="BL414" s="349"/>
      <c r="BM414" s="374"/>
      <c r="BN414" s="364" t="s">
        <v>62</v>
      </c>
      <c r="BO414" s="359"/>
      <c r="BP414" s="45" t="str">
        <f t="shared" ca="1" si="6"/>
        <v/>
      </c>
    </row>
    <row r="415" spans="63:68" x14ac:dyDescent="0.15">
      <c r="BK415" s="69">
        <v>414</v>
      </c>
      <c r="BL415" s="349"/>
      <c r="BM415" s="374"/>
      <c r="BN415" s="364" t="s">
        <v>297</v>
      </c>
      <c r="BO415" s="359"/>
      <c r="BP415" s="45" t="str">
        <f t="shared" ca="1" si="6"/>
        <v/>
      </c>
    </row>
    <row r="416" spans="63:68" x14ac:dyDescent="0.15">
      <c r="BK416" s="69">
        <v>415</v>
      </c>
      <c r="BL416" s="350"/>
      <c r="BM416" s="375"/>
      <c r="BN416" s="365" t="s">
        <v>63</v>
      </c>
      <c r="BO416" s="347"/>
      <c r="BP416" s="45" t="str">
        <f t="shared" ca="1" si="6"/>
        <v/>
      </c>
    </row>
    <row r="417" spans="63:68" x14ac:dyDescent="0.15">
      <c r="BK417" s="69">
        <v>416</v>
      </c>
      <c r="BL417" s="366" t="s">
        <v>234</v>
      </c>
      <c r="BM417" s="361" t="s">
        <v>55</v>
      </c>
      <c r="BN417" s="362"/>
      <c r="BO417" s="363"/>
      <c r="BP417" s="45" t="str">
        <f t="shared" ca="1" si="6"/>
        <v/>
      </c>
    </row>
    <row r="418" spans="63:68" x14ac:dyDescent="0.15">
      <c r="BK418" s="69">
        <v>417</v>
      </c>
      <c r="BL418" s="367"/>
      <c r="BM418" s="357" t="s">
        <v>236</v>
      </c>
      <c r="BN418" s="358"/>
      <c r="BO418" s="359"/>
      <c r="BP418" s="45" t="str">
        <f t="shared" ca="1" si="6"/>
        <v/>
      </c>
    </row>
    <row r="419" spans="63:68" x14ac:dyDescent="0.15">
      <c r="BK419" s="69">
        <v>418</v>
      </c>
      <c r="BL419" s="367"/>
      <c r="BM419" s="357" t="s">
        <v>237</v>
      </c>
      <c r="BN419" s="358"/>
      <c r="BO419" s="359"/>
      <c r="BP419" s="45" t="str">
        <f t="shared" ca="1" si="6"/>
        <v/>
      </c>
    </row>
    <row r="420" spans="63:68" x14ac:dyDescent="0.15">
      <c r="BK420" s="69">
        <v>419</v>
      </c>
      <c r="BL420" s="367"/>
      <c r="BM420" s="357" t="s">
        <v>238</v>
      </c>
      <c r="BN420" s="358"/>
      <c r="BO420" s="359"/>
      <c r="BP420" s="45" t="str">
        <f t="shared" ca="1" si="6"/>
        <v/>
      </c>
    </row>
    <row r="421" spans="63:68" x14ac:dyDescent="0.15">
      <c r="BK421" s="69">
        <v>420</v>
      </c>
      <c r="BL421" s="367"/>
      <c r="BM421" s="357" t="s">
        <v>239</v>
      </c>
      <c r="BN421" s="358"/>
      <c r="BO421" s="359"/>
      <c r="BP421" s="45" t="str">
        <f t="shared" ca="1" si="6"/>
        <v/>
      </c>
    </row>
    <row r="422" spans="63:68" x14ac:dyDescent="0.15">
      <c r="BK422" s="69">
        <v>421</v>
      </c>
      <c r="BL422" s="367"/>
      <c r="BM422" s="357" t="s">
        <v>240</v>
      </c>
      <c r="BN422" s="358"/>
      <c r="BO422" s="359"/>
      <c r="BP422" s="45" t="str">
        <f t="shared" ca="1" si="6"/>
        <v/>
      </c>
    </row>
    <row r="423" spans="63:68" ht="13.5" customHeight="1" x14ac:dyDescent="0.15">
      <c r="BK423" s="69">
        <v>422</v>
      </c>
      <c r="BL423" s="367"/>
      <c r="BM423" s="357" t="s">
        <v>241</v>
      </c>
      <c r="BN423" s="358"/>
      <c r="BO423" s="359"/>
      <c r="BP423" s="45" t="str">
        <f t="shared" ca="1" si="6"/>
        <v/>
      </c>
    </row>
    <row r="424" spans="63:68" x14ac:dyDescent="0.15">
      <c r="BK424" s="69">
        <v>423</v>
      </c>
      <c r="BL424" s="367"/>
      <c r="BM424" s="357" t="s">
        <v>242</v>
      </c>
      <c r="BN424" s="358"/>
      <c r="BO424" s="359"/>
      <c r="BP424" s="45" t="str">
        <f t="shared" ca="1" si="6"/>
        <v/>
      </c>
    </row>
    <row r="425" spans="63:68" x14ac:dyDescent="0.15">
      <c r="BK425" s="69">
        <v>424</v>
      </c>
      <c r="BL425" s="368"/>
      <c r="BM425" s="345" t="s">
        <v>243</v>
      </c>
      <c r="BN425" s="346"/>
      <c r="BO425" s="347"/>
      <c r="BP425" s="45" t="str">
        <f t="shared" ca="1" si="6"/>
        <v/>
      </c>
    </row>
    <row r="426" spans="63:68" x14ac:dyDescent="0.15">
      <c r="BK426" s="69">
        <v>425</v>
      </c>
      <c r="BL426" s="360" t="s">
        <v>244</v>
      </c>
      <c r="BM426" s="361" t="s">
        <v>185</v>
      </c>
      <c r="BN426" s="362"/>
      <c r="BO426" s="363"/>
      <c r="BP426" s="45" t="str">
        <f t="shared" ca="1" si="6"/>
        <v/>
      </c>
    </row>
    <row r="427" spans="63:68" x14ac:dyDescent="0.15">
      <c r="BK427" s="69">
        <v>426</v>
      </c>
      <c r="BL427" s="349"/>
      <c r="BM427" s="357" t="s">
        <v>245</v>
      </c>
      <c r="BN427" s="358"/>
      <c r="BO427" s="359"/>
      <c r="BP427" s="45" t="str">
        <f t="shared" ca="1" si="6"/>
        <v/>
      </c>
    </row>
    <row r="428" spans="63:68" x14ac:dyDescent="0.15">
      <c r="BK428" s="69">
        <v>427</v>
      </c>
      <c r="BL428" s="349"/>
      <c r="BM428" s="357" t="s">
        <v>246</v>
      </c>
      <c r="BN428" s="358"/>
      <c r="BO428" s="359"/>
      <c r="BP428" s="45" t="str">
        <f t="shared" ca="1" si="6"/>
        <v/>
      </c>
    </row>
    <row r="429" spans="63:68" x14ac:dyDescent="0.15">
      <c r="BK429" s="69">
        <v>428</v>
      </c>
      <c r="BL429" s="349"/>
      <c r="BM429" s="357" t="s">
        <v>247</v>
      </c>
      <c r="BN429" s="358"/>
      <c r="BO429" s="359"/>
      <c r="BP429" s="45" t="str">
        <f t="shared" ca="1" si="6"/>
        <v/>
      </c>
    </row>
    <row r="430" spans="63:68" x14ac:dyDescent="0.15">
      <c r="BK430" s="69">
        <v>429</v>
      </c>
      <c r="BL430" s="349"/>
      <c r="BM430" s="357" t="s">
        <v>248</v>
      </c>
      <c r="BN430" s="358"/>
      <c r="BO430" s="359"/>
      <c r="BP430" s="45" t="str">
        <f t="shared" ca="1" si="6"/>
        <v/>
      </c>
    </row>
    <row r="431" spans="63:68" x14ac:dyDescent="0.15">
      <c r="BK431" s="69">
        <v>430</v>
      </c>
      <c r="BL431" s="349"/>
      <c r="BM431" s="357" t="s">
        <v>249</v>
      </c>
      <c r="BN431" s="358"/>
      <c r="BO431" s="359"/>
      <c r="BP431" s="45" t="str">
        <f t="shared" ca="1" si="6"/>
        <v/>
      </c>
    </row>
    <row r="432" spans="63:68" x14ac:dyDescent="0.15">
      <c r="BK432" s="69">
        <v>431</v>
      </c>
      <c r="BL432" s="349"/>
      <c r="BM432" s="357" t="s">
        <v>250</v>
      </c>
      <c r="BN432" s="358"/>
      <c r="BO432" s="359"/>
      <c r="BP432" s="45" t="str">
        <f t="shared" ca="1" si="6"/>
        <v/>
      </c>
    </row>
    <row r="433" spans="63:68" x14ac:dyDescent="0.15">
      <c r="BK433" s="69">
        <v>432</v>
      </c>
      <c r="BL433" s="350"/>
      <c r="BM433" s="345" t="s">
        <v>34</v>
      </c>
      <c r="BN433" s="346"/>
      <c r="BO433" s="347"/>
      <c r="BP433" s="45" t="str">
        <f t="shared" ca="1" si="6"/>
        <v/>
      </c>
    </row>
    <row r="434" spans="63:68" x14ac:dyDescent="0.15">
      <c r="BK434" s="69">
        <v>433</v>
      </c>
      <c r="BL434" s="348" t="s">
        <v>251</v>
      </c>
      <c r="BM434" s="341" t="s">
        <v>252</v>
      </c>
      <c r="BN434" s="342"/>
      <c r="BO434" s="80" t="s">
        <v>253</v>
      </c>
      <c r="BP434" s="45" t="str">
        <f t="shared" ca="1" si="6"/>
        <v/>
      </c>
    </row>
    <row r="435" spans="63:68" x14ac:dyDescent="0.15">
      <c r="BK435" s="69">
        <v>434</v>
      </c>
      <c r="BL435" s="349"/>
      <c r="BM435" s="343"/>
      <c r="BN435" s="344"/>
      <c r="BO435" s="81" t="s">
        <v>255</v>
      </c>
      <c r="BP435" s="45" t="str">
        <f t="shared" ca="1" si="6"/>
        <v/>
      </c>
    </row>
    <row r="436" spans="63:68" x14ac:dyDescent="0.15">
      <c r="BK436" s="69">
        <v>435</v>
      </c>
      <c r="BL436" s="349"/>
      <c r="BM436" s="341" t="s">
        <v>256</v>
      </c>
      <c r="BN436" s="342"/>
      <c r="BO436" s="80" t="s">
        <v>253</v>
      </c>
      <c r="BP436" s="45" t="str">
        <f t="shared" ca="1" si="6"/>
        <v/>
      </c>
    </row>
    <row r="437" spans="63:68" x14ac:dyDescent="0.15">
      <c r="BK437" s="69">
        <v>436</v>
      </c>
      <c r="BL437" s="349"/>
      <c r="BM437" s="343"/>
      <c r="BN437" s="344"/>
      <c r="BO437" s="81" t="s">
        <v>255</v>
      </c>
      <c r="BP437" s="45" t="str">
        <f t="shared" ca="1" si="6"/>
        <v/>
      </c>
    </row>
    <row r="438" spans="63:68" x14ac:dyDescent="0.15">
      <c r="BK438" s="69">
        <v>437</v>
      </c>
      <c r="BL438" s="349"/>
      <c r="BM438" s="341" t="s">
        <v>257</v>
      </c>
      <c r="BN438" s="342"/>
      <c r="BO438" s="80" t="s">
        <v>253</v>
      </c>
      <c r="BP438" s="45" t="str">
        <f t="shared" ca="1" si="6"/>
        <v/>
      </c>
    </row>
    <row r="439" spans="63:68" x14ac:dyDescent="0.15">
      <c r="BK439" s="69">
        <v>438</v>
      </c>
      <c r="BL439" s="349"/>
      <c r="BM439" s="343"/>
      <c r="BN439" s="344"/>
      <c r="BO439" s="81" t="s">
        <v>255</v>
      </c>
      <c r="BP439" s="45" t="str">
        <f t="shared" ca="1" si="6"/>
        <v/>
      </c>
    </row>
    <row r="440" spans="63:68" x14ac:dyDescent="0.15">
      <c r="BK440" s="69">
        <v>439</v>
      </c>
      <c r="BL440" s="349"/>
      <c r="BM440" s="351" t="s">
        <v>258</v>
      </c>
      <c r="BN440" s="352"/>
      <c r="BO440" s="80" t="s">
        <v>253</v>
      </c>
      <c r="BP440" s="45" t="str">
        <f t="shared" ca="1" si="6"/>
        <v/>
      </c>
    </row>
    <row r="441" spans="63:68" x14ac:dyDescent="0.15">
      <c r="BK441" s="69">
        <v>440</v>
      </c>
      <c r="BL441" s="349"/>
      <c r="BM441" s="353"/>
      <c r="BN441" s="354"/>
      <c r="BO441" s="82" t="s">
        <v>255</v>
      </c>
      <c r="BP441" s="45" t="str">
        <f t="shared" ca="1" si="6"/>
        <v/>
      </c>
    </row>
    <row r="442" spans="63:68" x14ac:dyDescent="0.15">
      <c r="BK442" s="69">
        <v>441</v>
      </c>
      <c r="BL442" s="349"/>
      <c r="BM442" s="341" t="s">
        <v>259</v>
      </c>
      <c r="BN442" s="342"/>
      <c r="BO442" s="80" t="s">
        <v>253</v>
      </c>
      <c r="BP442" s="45" t="str">
        <f t="shared" ca="1" si="6"/>
        <v/>
      </c>
    </row>
    <row r="443" spans="63:68" x14ac:dyDescent="0.15">
      <c r="BK443" s="69">
        <v>442</v>
      </c>
      <c r="BL443" s="349"/>
      <c r="BM443" s="343"/>
      <c r="BN443" s="344"/>
      <c r="BO443" s="81" t="s">
        <v>255</v>
      </c>
      <c r="BP443" s="45" t="str">
        <f t="shared" ca="1" si="6"/>
        <v/>
      </c>
    </row>
    <row r="444" spans="63:68" x14ac:dyDescent="0.15">
      <c r="BK444" s="69">
        <v>443</v>
      </c>
      <c r="BL444" s="349"/>
      <c r="BM444" s="355" t="s">
        <v>260</v>
      </c>
      <c r="BN444" s="356"/>
      <c r="BO444" s="83" t="s">
        <v>327</v>
      </c>
      <c r="BP444" s="45" t="str">
        <f t="shared" ca="1" si="6"/>
        <v/>
      </c>
    </row>
    <row r="445" spans="63:68" x14ac:dyDescent="0.15">
      <c r="BK445" s="69">
        <v>444</v>
      </c>
      <c r="BL445" s="349"/>
      <c r="BM445" s="351" t="s">
        <v>262</v>
      </c>
      <c r="BN445" s="352"/>
      <c r="BO445" s="80" t="s">
        <v>253</v>
      </c>
      <c r="BP445" s="45" t="str">
        <f t="shared" ca="1" si="6"/>
        <v/>
      </c>
    </row>
    <row r="446" spans="63:68" x14ac:dyDescent="0.15">
      <c r="BK446" s="69">
        <v>445</v>
      </c>
      <c r="BL446" s="349"/>
      <c r="BM446" s="353"/>
      <c r="BN446" s="354"/>
      <c r="BO446" s="82" t="s">
        <v>255</v>
      </c>
      <c r="BP446" s="45" t="str">
        <f t="shared" ca="1" si="6"/>
        <v/>
      </c>
    </row>
    <row r="447" spans="63:68" x14ac:dyDescent="0.15">
      <c r="BK447" s="69">
        <v>446</v>
      </c>
      <c r="BL447" s="349"/>
      <c r="BM447" s="341" t="s">
        <v>263</v>
      </c>
      <c r="BN447" s="342"/>
      <c r="BO447" s="80" t="s">
        <v>253</v>
      </c>
      <c r="BP447" s="45" t="str">
        <f t="shared" ca="1" si="6"/>
        <v/>
      </c>
    </row>
    <row r="448" spans="63:68" x14ac:dyDescent="0.15">
      <c r="BK448" s="69">
        <v>447</v>
      </c>
      <c r="BL448" s="349"/>
      <c r="BM448" s="343"/>
      <c r="BN448" s="344"/>
      <c r="BO448" s="81" t="s">
        <v>255</v>
      </c>
      <c r="BP448" s="45" t="str">
        <f t="shared" ca="1" si="6"/>
        <v/>
      </c>
    </row>
    <row r="449" spans="63:68" x14ac:dyDescent="0.15">
      <c r="BK449" s="69">
        <v>448</v>
      </c>
      <c r="BL449" s="349"/>
      <c r="BM449" s="341" t="s">
        <v>264</v>
      </c>
      <c r="BN449" s="342"/>
      <c r="BO449" s="80" t="s">
        <v>253</v>
      </c>
      <c r="BP449" s="45" t="str">
        <f t="shared" ca="1" si="6"/>
        <v/>
      </c>
    </row>
    <row r="450" spans="63:68" x14ac:dyDescent="0.15">
      <c r="BK450" s="69">
        <v>449</v>
      </c>
      <c r="BL450" s="349"/>
      <c r="BM450" s="343"/>
      <c r="BN450" s="344"/>
      <c r="BO450" s="81" t="s">
        <v>255</v>
      </c>
      <c r="BP450" s="45" t="str">
        <f t="shared" ca="1" si="6"/>
        <v/>
      </c>
    </row>
    <row r="451" spans="63:68" x14ac:dyDescent="0.15">
      <c r="BK451" s="69">
        <v>450</v>
      </c>
      <c r="BL451" s="349"/>
      <c r="BM451" s="341" t="s">
        <v>265</v>
      </c>
      <c r="BN451" s="342"/>
      <c r="BO451" s="80" t="s">
        <v>253</v>
      </c>
      <c r="BP451" s="45" t="str">
        <f t="shared" ca="1" si="6"/>
        <v/>
      </c>
    </row>
    <row r="452" spans="63:68" x14ac:dyDescent="0.15">
      <c r="BK452" s="69">
        <v>451</v>
      </c>
      <c r="BL452" s="349"/>
      <c r="BM452" s="343"/>
      <c r="BN452" s="344"/>
      <c r="BO452" s="81" t="s">
        <v>255</v>
      </c>
      <c r="BP452" s="45" t="str">
        <f t="shared" ca="1" si="6"/>
        <v/>
      </c>
    </row>
    <row r="453" spans="63:68" x14ac:dyDescent="0.15">
      <c r="BK453" s="69">
        <v>452</v>
      </c>
      <c r="BL453" s="349"/>
      <c r="BM453" s="341" t="s">
        <v>266</v>
      </c>
      <c r="BN453" s="342"/>
      <c r="BO453" s="80" t="s">
        <v>253</v>
      </c>
      <c r="BP453" s="45" t="str">
        <f t="shared" ca="1" si="6"/>
        <v/>
      </c>
    </row>
    <row r="454" spans="63:68" x14ac:dyDescent="0.15">
      <c r="BK454" s="69">
        <v>453</v>
      </c>
      <c r="BL454" s="349"/>
      <c r="BM454" s="343"/>
      <c r="BN454" s="344"/>
      <c r="BO454" s="81" t="s">
        <v>255</v>
      </c>
      <c r="BP454" s="45" t="str">
        <f t="shared" ca="1" si="6"/>
        <v/>
      </c>
    </row>
    <row r="455" spans="63:68" x14ac:dyDescent="0.15">
      <c r="BK455" s="69">
        <v>454</v>
      </c>
      <c r="BL455" s="349"/>
      <c r="BM455" s="341" t="s">
        <v>267</v>
      </c>
      <c r="BN455" s="342"/>
      <c r="BO455" s="80" t="s">
        <v>253</v>
      </c>
      <c r="BP455" s="45" t="str">
        <f t="shared" ca="1" si="6"/>
        <v/>
      </c>
    </row>
    <row r="456" spans="63:68" x14ac:dyDescent="0.15">
      <c r="BK456" s="69">
        <v>455</v>
      </c>
      <c r="BL456" s="349"/>
      <c r="BM456" s="343"/>
      <c r="BN456" s="344"/>
      <c r="BO456" s="81" t="s">
        <v>255</v>
      </c>
      <c r="BP456" s="45" t="str">
        <f t="shared" ca="1" si="6"/>
        <v/>
      </c>
    </row>
    <row r="457" spans="63:68" x14ac:dyDescent="0.15">
      <c r="BK457" s="69">
        <v>456</v>
      </c>
      <c r="BL457" s="349"/>
      <c r="BM457" s="341" t="s">
        <v>268</v>
      </c>
      <c r="BN457" s="342"/>
      <c r="BO457" s="80" t="s">
        <v>253</v>
      </c>
      <c r="BP457" s="45" t="str">
        <f t="shared" ca="1" si="6"/>
        <v/>
      </c>
    </row>
    <row r="458" spans="63:68" x14ac:dyDescent="0.15">
      <c r="BK458" s="69">
        <v>457</v>
      </c>
      <c r="BL458" s="349"/>
      <c r="BM458" s="343"/>
      <c r="BN458" s="344"/>
      <c r="BO458" s="81" t="s">
        <v>255</v>
      </c>
      <c r="BP458" s="45" t="str">
        <f t="shared" ca="1" si="6"/>
        <v/>
      </c>
    </row>
    <row r="459" spans="63:68" x14ac:dyDescent="0.15">
      <c r="BK459" s="69">
        <v>458</v>
      </c>
      <c r="BL459" s="349"/>
      <c r="BM459" s="341" t="s">
        <v>269</v>
      </c>
      <c r="BN459" s="342"/>
      <c r="BO459" s="80" t="s">
        <v>253</v>
      </c>
      <c r="BP459" s="45" t="str">
        <f t="shared" ca="1" si="6"/>
        <v/>
      </c>
    </row>
    <row r="460" spans="63:68" x14ac:dyDescent="0.15">
      <c r="BK460" s="69">
        <v>459</v>
      </c>
      <c r="BL460" s="349"/>
      <c r="BM460" s="343"/>
      <c r="BN460" s="344"/>
      <c r="BO460" s="81" t="s">
        <v>255</v>
      </c>
      <c r="BP460" s="45" t="str">
        <f t="shared" ca="1" si="6"/>
        <v/>
      </c>
    </row>
    <row r="461" spans="63:68" x14ac:dyDescent="0.15">
      <c r="BK461" s="69">
        <v>460</v>
      </c>
      <c r="BL461" s="349"/>
      <c r="BM461" s="341" t="s">
        <v>270</v>
      </c>
      <c r="BN461" s="342"/>
      <c r="BO461" s="80" t="s">
        <v>253</v>
      </c>
      <c r="BP461" s="45" t="str">
        <f t="shared" ca="1" si="6"/>
        <v/>
      </c>
    </row>
    <row r="462" spans="63:68" x14ac:dyDescent="0.15">
      <c r="BK462" s="69">
        <v>461</v>
      </c>
      <c r="BL462" s="349"/>
      <c r="BM462" s="343"/>
      <c r="BN462" s="344"/>
      <c r="BO462" s="81" t="s">
        <v>255</v>
      </c>
      <c r="BP462" s="45" t="str">
        <f t="shared" ca="1" si="6"/>
        <v/>
      </c>
    </row>
    <row r="463" spans="63:68" x14ac:dyDescent="0.15">
      <c r="BK463" s="69">
        <v>462</v>
      </c>
      <c r="BL463" s="349"/>
      <c r="BM463" s="341" t="s">
        <v>271</v>
      </c>
      <c r="BN463" s="342"/>
      <c r="BO463" s="80" t="s">
        <v>253</v>
      </c>
      <c r="BP463" s="45" t="str">
        <f t="shared" ca="1" si="6"/>
        <v/>
      </c>
    </row>
    <row r="464" spans="63:68" x14ac:dyDescent="0.15">
      <c r="BK464" s="69">
        <v>463</v>
      </c>
      <c r="BL464" s="349"/>
      <c r="BM464" s="343"/>
      <c r="BN464" s="344"/>
      <c r="BO464" s="81" t="s">
        <v>255</v>
      </c>
      <c r="BP464" s="45" t="str">
        <f t="shared" ref="BP464:BP473" ca="1" si="7">IF(ISERROR(IF(INDIRECT("入力シート!" &amp; $BP$1 &amp; ROW())="", "", INDIRECT("入力シート!" &amp; $BP$1 &amp; ROW()))), "", IF(INDIRECT("入力シート!" &amp; $BP$1 &amp; ROW())="", "", INDIRECT("入力シート!" &amp; $BP$1 &amp; ROW())))</f>
        <v/>
      </c>
    </row>
    <row r="465" spans="63:68" x14ac:dyDescent="0.15">
      <c r="BK465" s="69">
        <v>464</v>
      </c>
      <c r="BL465" s="349"/>
      <c r="BM465" s="341" t="s">
        <v>272</v>
      </c>
      <c r="BN465" s="342"/>
      <c r="BO465" s="80" t="s">
        <v>253</v>
      </c>
      <c r="BP465" s="45" t="str">
        <f t="shared" ca="1" si="7"/>
        <v/>
      </c>
    </row>
    <row r="466" spans="63:68" x14ac:dyDescent="0.15">
      <c r="BK466" s="69">
        <v>465</v>
      </c>
      <c r="BL466" s="349"/>
      <c r="BM466" s="343"/>
      <c r="BN466" s="344"/>
      <c r="BO466" s="81" t="s">
        <v>255</v>
      </c>
      <c r="BP466" s="45" t="str">
        <f t="shared" ca="1" si="7"/>
        <v/>
      </c>
    </row>
    <row r="467" spans="63:68" x14ac:dyDescent="0.15">
      <c r="BK467" s="69">
        <v>466</v>
      </c>
      <c r="BL467" s="349"/>
      <c r="BM467" s="341" t="s">
        <v>273</v>
      </c>
      <c r="BN467" s="342"/>
      <c r="BO467" s="80" t="s">
        <v>253</v>
      </c>
      <c r="BP467" s="45" t="str">
        <f t="shared" ca="1" si="7"/>
        <v/>
      </c>
    </row>
    <row r="468" spans="63:68" x14ac:dyDescent="0.15">
      <c r="BK468" s="69">
        <v>467</v>
      </c>
      <c r="BL468" s="349"/>
      <c r="BM468" s="343"/>
      <c r="BN468" s="344"/>
      <c r="BO468" s="81" t="s">
        <v>255</v>
      </c>
      <c r="BP468" s="45" t="str">
        <f t="shared" ca="1" si="7"/>
        <v/>
      </c>
    </row>
    <row r="469" spans="63:68" x14ac:dyDescent="0.15">
      <c r="BK469" s="69">
        <v>468</v>
      </c>
      <c r="BL469" s="349"/>
      <c r="BM469" s="341" t="s">
        <v>274</v>
      </c>
      <c r="BN469" s="342"/>
      <c r="BO469" s="80" t="s">
        <v>253</v>
      </c>
      <c r="BP469" s="45" t="str">
        <f t="shared" ca="1" si="7"/>
        <v/>
      </c>
    </row>
    <row r="470" spans="63:68" x14ac:dyDescent="0.15">
      <c r="BK470" s="69">
        <v>469</v>
      </c>
      <c r="BL470" s="349"/>
      <c r="BM470" s="343"/>
      <c r="BN470" s="344"/>
      <c r="BO470" s="81" t="s">
        <v>255</v>
      </c>
      <c r="BP470" s="45" t="str">
        <f t="shared" ca="1" si="7"/>
        <v/>
      </c>
    </row>
    <row r="471" spans="63:68" x14ac:dyDescent="0.15">
      <c r="BK471" s="69">
        <v>470</v>
      </c>
      <c r="BL471" s="349"/>
      <c r="BM471" s="341" t="s">
        <v>275</v>
      </c>
      <c r="BN471" s="342"/>
      <c r="BO471" s="80" t="s">
        <v>253</v>
      </c>
      <c r="BP471" s="45" t="str">
        <f t="shared" ca="1" si="7"/>
        <v/>
      </c>
    </row>
    <row r="472" spans="63:68" x14ac:dyDescent="0.15">
      <c r="BK472" s="69">
        <v>471</v>
      </c>
      <c r="BL472" s="350"/>
      <c r="BM472" s="343"/>
      <c r="BN472" s="344"/>
      <c r="BO472" s="81" t="s">
        <v>255</v>
      </c>
      <c r="BP472" s="45" t="str">
        <f t="shared" ca="1" si="7"/>
        <v/>
      </c>
    </row>
    <row r="473" spans="63:68" x14ac:dyDescent="0.15">
      <c r="BK473" s="69">
        <v>472</v>
      </c>
      <c r="BL473" s="338" t="s">
        <v>63</v>
      </c>
      <c r="BM473" s="338"/>
      <c r="BN473" s="338"/>
      <c r="BO473" s="339"/>
      <c r="BP473" s="45" t="str">
        <f t="shared" ca="1" si="7"/>
        <v/>
      </c>
    </row>
  </sheetData>
  <mergeCells count="1413">
    <mergeCell ref="BN155:BN162"/>
    <mergeCell ref="BN133:BN140"/>
    <mergeCell ref="BN111:BN118"/>
    <mergeCell ref="BL99:BL214"/>
    <mergeCell ref="BL2:BO2"/>
    <mergeCell ref="BL3:BM3"/>
    <mergeCell ref="A1:BG1"/>
    <mergeCell ref="A3:I3"/>
    <mergeCell ref="J3:AA3"/>
    <mergeCell ref="AB3:AF3"/>
    <mergeCell ref="AG3:AP3"/>
    <mergeCell ref="AQ3:AV3"/>
    <mergeCell ref="AW3:BG3"/>
    <mergeCell ref="A9:B33"/>
    <mergeCell ref="C9:I10"/>
    <mergeCell ref="J9:K9"/>
    <mergeCell ref="L9:R9"/>
    <mergeCell ref="S9:T9"/>
    <mergeCell ref="U9:AA9"/>
    <mergeCell ref="AB9:AC9"/>
    <mergeCell ref="AD9:AG9"/>
    <mergeCell ref="AW6:BA7"/>
    <mergeCell ref="BB6:BG7"/>
    <mergeCell ref="AD11:AJ11"/>
    <mergeCell ref="AK11:AL11"/>
    <mergeCell ref="AM11:AP11"/>
    <mergeCell ref="AR11:BF11"/>
    <mergeCell ref="BA14:BG14"/>
    <mergeCell ref="N20:BG20"/>
    <mergeCell ref="C25:I28"/>
    <mergeCell ref="J25:BG28"/>
    <mergeCell ref="J30:K30"/>
    <mergeCell ref="C16:I20"/>
    <mergeCell ref="J16:K16"/>
    <mergeCell ref="A5:B8"/>
    <mergeCell ref="C5:I5"/>
    <mergeCell ref="J5:BG5"/>
    <mergeCell ref="BN5:BO5"/>
    <mergeCell ref="C6:I6"/>
    <mergeCell ref="J6:AE6"/>
    <mergeCell ref="AF6:AJ7"/>
    <mergeCell ref="AK6:AV7"/>
    <mergeCell ref="BM11:BO11"/>
    <mergeCell ref="C12:I13"/>
    <mergeCell ref="J12:K12"/>
    <mergeCell ref="L12:R12"/>
    <mergeCell ref="S12:T12"/>
    <mergeCell ref="U12:AA12"/>
    <mergeCell ref="C11:I11"/>
    <mergeCell ref="J11:K11"/>
    <mergeCell ref="L11:R11"/>
    <mergeCell ref="S11:T11"/>
    <mergeCell ref="U11:AA11"/>
    <mergeCell ref="AB11:AC11"/>
    <mergeCell ref="J10:N10"/>
    <mergeCell ref="O10:AE10"/>
    <mergeCell ref="AF10:AJ10"/>
    <mergeCell ref="BM10:BO10"/>
    <mergeCell ref="AI9:AJ9"/>
    <mergeCell ref="AK9:AN9"/>
    <mergeCell ref="AO9:AP9"/>
    <mergeCell ref="AQ9:AR9"/>
    <mergeCell ref="BN6:BO6"/>
    <mergeCell ref="C7:I8"/>
    <mergeCell ref="J7:AE8"/>
    <mergeCell ref="BN7:BO7"/>
    <mergeCell ref="AF8:AJ8"/>
    <mergeCell ref="AK8:AV8"/>
    <mergeCell ref="AW8:BA8"/>
    <mergeCell ref="BB8:BG8"/>
    <mergeCell ref="BL4:BL7"/>
    <mergeCell ref="BM4:BO4"/>
    <mergeCell ref="AB12:AC12"/>
    <mergeCell ref="AD12:AJ12"/>
    <mergeCell ref="AK12:BG12"/>
    <mergeCell ref="BM12:BO12"/>
    <mergeCell ref="J13:K13"/>
    <mergeCell ref="L13:O13"/>
    <mergeCell ref="Q13:BF13"/>
    <mergeCell ref="BM13:BO13"/>
    <mergeCell ref="AY9:AZ9"/>
    <mergeCell ref="BA9:BC9"/>
    <mergeCell ref="BE9:BG9"/>
    <mergeCell ref="BM9:BO9"/>
    <mergeCell ref="AS9:AV9"/>
    <mergeCell ref="AW9:AX9"/>
    <mergeCell ref="BM8:BO8"/>
    <mergeCell ref="J23:N23"/>
    <mergeCell ref="O23:AB23"/>
    <mergeCell ref="AC23:AF23"/>
    <mergeCell ref="AG23:AO23"/>
    <mergeCell ref="BM16:BO16"/>
    <mergeCell ref="J17:K17"/>
    <mergeCell ref="AB15:AH15"/>
    <mergeCell ref="AI15:AO15"/>
    <mergeCell ref="AP15:AQ15"/>
    <mergeCell ref="AR15:AX15"/>
    <mergeCell ref="BN19:BO19"/>
    <mergeCell ref="J20:M20"/>
    <mergeCell ref="BN20:BO20"/>
    <mergeCell ref="C14:I15"/>
    <mergeCell ref="J14:N14"/>
    <mergeCell ref="Z18:AA18"/>
    <mergeCell ref="AB18:AO18"/>
    <mergeCell ref="AP18:AQ18"/>
    <mergeCell ref="AR18:BG18"/>
    <mergeCell ref="O14:R14"/>
    <mergeCell ref="S14:AD14"/>
    <mergeCell ref="AE14:AF14"/>
    <mergeCell ref="AG14:AH14"/>
    <mergeCell ref="BN18:BO18"/>
    <mergeCell ref="L17:Y17"/>
    <mergeCell ref="J15:P15"/>
    <mergeCell ref="Q15:R15"/>
    <mergeCell ref="S15:Y15"/>
    <mergeCell ref="Z15:AA15"/>
    <mergeCell ref="BM14:BO14"/>
    <mergeCell ref="BN17:BO17"/>
    <mergeCell ref="J18:K18"/>
    <mergeCell ref="J19:K19"/>
    <mergeCell ref="L19:Y19"/>
    <mergeCell ref="Z19:AA19"/>
    <mergeCell ref="AG19:AJ19"/>
    <mergeCell ref="AK19:BF19"/>
    <mergeCell ref="AI14:AO14"/>
    <mergeCell ref="AP14:AQ14"/>
    <mergeCell ref="AR14:AX14"/>
    <mergeCell ref="AY14:AZ14"/>
    <mergeCell ref="AP17:AQ17"/>
    <mergeCell ref="AR17:BG17"/>
    <mergeCell ref="Z17:AA17"/>
    <mergeCell ref="AB17:AO17"/>
    <mergeCell ref="L16:Y16"/>
    <mergeCell ref="Z16:AA16"/>
    <mergeCell ref="AB16:AO16"/>
    <mergeCell ref="AP16:AQ16"/>
    <mergeCell ref="AR16:BG16"/>
    <mergeCell ref="AY15:AZ15"/>
    <mergeCell ref="BA15:BG15"/>
    <mergeCell ref="L18:Y18"/>
    <mergeCell ref="BB35:BG36"/>
    <mergeCell ref="AP23:AT23"/>
    <mergeCell ref="AU23:BG23"/>
    <mergeCell ref="BN24:BO24"/>
    <mergeCell ref="J24:N24"/>
    <mergeCell ref="O24:BG24"/>
    <mergeCell ref="BN25:BO25"/>
    <mergeCell ref="C30:I33"/>
    <mergeCell ref="BL8:BL27"/>
    <mergeCell ref="BM19:BM25"/>
    <mergeCell ref="BN21:BO21"/>
    <mergeCell ref="O22:S22"/>
    <mergeCell ref="T22:AG22"/>
    <mergeCell ref="AH22:AK22"/>
    <mergeCell ref="AL22:AY22"/>
    <mergeCell ref="AZ22:BG22"/>
    <mergeCell ref="BN23:BO23"/>
    <mergeCell ref="AD30:AG30"/>
    <mergeCell ref="AH30:AI30"/>
    <mergeCell ref="AO30:BE30"/>
    <mergeCell ref="BM31:BO31"/>
    <mergeCell ref="J31:BG33"/>
    <mergeCell ref="BM32:BO32"/>
    <mergeCell ref="BM33:BO33"/>
    <mergeCell ref="C21:I24"/>
    <mergeCell ref="J21:N22"/>
    <mergeCell ref="O21:S21"/>
    <mergeCell ref="T21:AG21"/>
    <mergeCell ref="AH21:AK21"/>
    <mergeCell ref="AL21:BG21"/>
    <mergeCell ref="BM17:BM18"/>
    <mergeCell ref="BM15:BO15"/>
    <mergeCell ref="BM26:BO26"/>
    <mergeCell ref="BM27:BO27"/>
    <mergeCell ref="BL28:BL33"/>
    <mergeCell ref="BM28:BO28"/>
    <mergeCell ref="BM29:BO29"/>
    <mergeCell ref="C29:I29"/>
    <mergeCell ref="J29:K29"/>
    <mergeCell ref="L29:P29"/>
    <mergeCell ref="L30:R30"/>
    <mergeCell ref="S30:T30"/>
    <mergeCell ref="U30:Z30"/>
    <mergeCell ref="AB30:AC30"/>
    <mergeCell ref="AM29:AP29"/>
    <mergeCell ref="AQ29:AU29"/>
    <mergeCell ref="AV29:BG29"/>
    <mergeCell ref="BM30:BO30"/>
    <mergeCell ref="Q29:R29"/>
    <mergeCell ref="S29:T29"/>
    <mergeCell ref="U29:V29"/>
    <mergeCell ref="W29:AA29"/>
    <mergeCell ref="AB29:AC29"/>
    <mergeCell ref="AD29:AE29"/>
    <mergeCell ref="AF37:AK37"/>
    <mergeCell ref="AL37:AV37"/>
    <mergeCell ref="AW37:BA37"/>
    <mergeCell ref="BB37:BE37"/>
    <mergeCell ref="BF37:BG37"/>
    <mergeCell ref="AF29:AG29"/>
    <mergeCell ref="AH29:AL29"/>
    <mergeCell ref="A34:B63"/>
    <mergeCell ref="C34:D39"/>
    <mergeCell ref="E34:I34"/>
    <mergeCell ref="J34:BG34"/>
    <mergeCell ref="BN35:BO35"/>
    <mergeCell ref="E35:I35"/>
    <mergeCell ref="J35:AE35"/>
    <mergeCell ref="AF35:AK36"/>
    <mergeCell ref="AL35:AV36"/>
    <mergeCell ref="AW35:BA36"/>
    <mergeCell ref="BN39:BO39"/>
    <mergeCell ref="E39:I39"/>
    <mergeCell ref="J39:AE39"/>
    <mergeCell ref="AF39:AK39"/>
    <mergeCell ref="AL39:BG39"/>
    <mergeCell ref="BN40:BO40"/>
    <mergeCell ref="AR38:AS38"/>
    <mergeCell ref="BB47:BG48"/>
    <mergeCell ref="BM48:BM52"/>
    <mergeCell ref="BN48:BO48"/>
    <mergeCell ref="AR50:AS50"/>
    <mergeCell ref="AT50:AY50"/>
    <mergeCell ref="AZ50:BA50"/>
    <mergeCell ref="BB53:BG54"/>
    <mergeCell ref="BN54:BO54"/>
    <mergeCell ref="AT38:AY38"/>
    <mergeCell ref="AZ38:BA38"/>
    <mergeCell ref="BB38:BC38"/>
    <mergeCell ref="BD38:BE38"/>
    <mergeCell ref="BF38:BG38"/>
    <mergeCell ref="E38:I38"/>
    <mergeCell ref="E42:I43"/>
    <mergeCell ref="J42:AE43"/>
    <mergeCell ref="AF43:AK43"/>
    <mergeCell ref="E41:I41"/>
    <mergeCell ref="J41:AE41"/>
    <mergeCell ref="AF41:AK42"/>
    <mergeCell ref="AL41:AV42"/>
    <mergeCell ref="AW41:BA42"/>
    <mergeCell ref="BB41:BG42"/>
    <mergeCell ref="BB50:BC50"/>
    <mergeCell ref="BN45:BN47"/>
    <mergeCell ref="E45:I45"/>
    <mergeCell ref="J45:AE45"/>
    <mergeCell ref="AF45:AK45"/>
    <mergeCell ref="AL45:BG45"/>
    <mergeCell ref="E40:I40"/>
    <mergeCell ref="J40:BG40"/>
    <mergeCell ref="BN41:BO41"/>
    <mergeCell ref="BN36:BN38"/>
    <mergeCell ref="J38:AE38"/>
    <mergeCell ref="AF38:AK38"/>
    <mergeCell ref="AL38:AM38"/>
    <mergeCell ref="AN38:AO38"/>
    <mergeCell ref="AP38:AQ38"/>
    <mergeCell ref="E36:I37"/>
    <mergeCell ref="J36:AE37"/>
    <mergeCell ref="BN51:BO51"/>
    <mergeCell ref="AL43:AV43"/>
    <mergeCell ref="AW43:BA43"/>
    <mergeCell ref="BB43:BE43"/>
    <mergeCell ref="BF43:BG43"/>
    <mergeCell ref="AP50:AQ50"/>
    <mergeCell ref="E48:I49"/>
    <mergeCell ref="J48:AE49"/>
    <mergeCell ref="BN49:BO49"/>
    <mergeCell ref="AF49:AK49"/>
    <mergeCell ref="AL49:AV49"/>
    <mergeCell ref="AW49:BA49"/>
    <mergeCell ref="BB49:BE49"/>
    <mergeCell ref="BF49:BG49"/>
    <mergeCell ref="BN50:BO50"/>
    <mergeCell ref="AF47:AK48"/>
    <mergeCell ref="AL47:AV48"/>
    <mergeCell ref="C46:D51"/>
    <mergeCell ref="E46:I46"/>
    <mergeCell ref="J46:BG46"/>
    <mergeCell ref="E47:I47"/>
    <mergeCell ref="J47:AE47"/>
    <mergeCell ref="AR44:AS44"/>
    <mergeCell ref="AT44:AY44"/>
    <mergeCell ref="AZ44:BA44"/>
    <mergeCell ref="BB44:BC44"/>
    <mergeCell ref="BD44:BE44"/>
    <mergeCell ref="BF44:BG44"/>
    <mergeCell ref="E44:I44"/>
    <mergeCell ref="J44:AE44"/>
    <mergeCell ref="AF44:AK44"/>
    <mergeCell ref="AL44:AM44"/>
    <mergeCell ref="AN44:AO44"/>
    <mergeCell ref="AP44:AQ44"/>
    <mergeCell ref="BD50:BE50"/>
    <mergeCell ref="BF50:BG50"/>
    <mergeCell ref="E51:I51"/>
    <mergeCell ref="J51:AE51"/>
    <mergeCell ref="AF51:AK51"/>
    <mergeCell ref="AL51:BG51"/>
    <mergeCell ref="C40:D45"/>
    <mergeCell ref="E50:I50"/>
    <mergeCell ref="J50:AE50"/>
    <mergeCell ref="AF50:AK50"/>
    <mergeCell ref="AL50:AM50"/>
    <mergeCell ref="AN50:AO50"/>
    <mergeCell ref="E54:I55"/>
    <mergeCell ref="J54:AE55"/>
    <mergeCell ref="BN55:BO55"/>
    <mergeCell ref="AF55:AK55"/>
    <mergeCell ref="AL55:AV55"/>
    <mergeCell ref="AW55:BA55"/>
    <mergeCell ref="BB55:BE55"/>
    <mergeCell ref="BF55:BG55"/>
    <mergeCell ref="C52:D57"/>
    <mergeCell ref="E52:I52"/>
    <mergeCell ref="J52:BG52"/>
    <mergeCell ref="BM53:BM57"/>
    <mergeCell ref="BN53:BO53"/>
    <mergeCell ref="E53:I53"/>
    <mergeCell ref="J53:AE53"/>
    <mergeCell ref="AF53:AK54"/>
    <mergeCell ref="AL53:AV54"/>
    <mergeCell ref="AW53:BA54"/>
    <mergeCell ref="BB56:BC56"/>
    <mergeCell ref="BD56:BE56"/>
    <mergeCell ref="BF56:BG56"/>
    <mergeCell ref="BN57:BO57"/>
    <mergeCell ref="E57:I57"/>
    <mergeCell ref="J57:AE57"/>
    <mergeCell ref="AF57:AK57"/>
    <mergeCell ref="AL57:BG57"/>
    <mergeCell ref="BL34:BL98"/>
    <mergeCell ref="BM34:BM47"/>
    <mergeCell ref="BN34:BO34"/>
    <mergeCell ref="BN42:BN44"/>
    <mergeCell ref="BN52:BO52"/>
    <mergeCell ref="AW47:BA48"/>
    <mergeCell ref="BN56:BO56"/>
    <mergeCell ref="E56:I56"/>
    <mergeCell ref="J56:AE56"/>
    <mergeCell ref="AF56:AK56"/>
    <mergeCell ref="AL56:AM56"/>
    <mergeCell ref="AN56:AO56"/>
    <mergeCell ref="AP56:AQ56"/>
    <mergeCell ref="AR56:AS56"/>
    <mergeCell ref="AT56:AY56"/>
    <mergeCell ref="AZ56:BA56"/>
    <mergeCell ref="E60:I61"/>
    <mergeCell ref="J60:AE61"/>
    <mergeCell ref="BN61:BO61"/>
    <mergeCell ref="AF61:AK61"/>
    <mergeCell ref="AL61:AV61"/>
    <mergeCell ref="AW61:BA61"/>
    <mergeCell ref="BB61:BE61"/>
    <mergeCell ref="BF61:BG61"/>
    <mergeCell ref="BM58:BM65"/>
    <mergeCell ref="E62:I62"/>
    <mergeCell ref="J62:AE62"/>
    <mergeCell ref="AF62:AK62"/>
    <mergeCell ref="AL62:AM62"/>
    <mergeCell ref="AN62:AO62"/>
    <mergeCell ref="AP62:AQ62"/>
    <mergeCell ref="BF62:BG62"/>
    <mergeCell ref="C58:D63"/>
    <mergeCell ref="E58:I58"/>
    <mergeCell ref="J58:BG58"/>
    <mergeCell ref="BN59:BO59"/>
    <mergeCell ref="E59:I59"/>
    <mergeCell ref="J59:AE59"/>
    <mergeCell ref="AF59:AK60"/>
    <mergeCell ref="AL59:AV60"/>
    <mergeCell ref="AW59:BA60"/>
    <mergeCell ref="BB59:BG60"/>
    <mergeCell ref="BN66:BO66"/>
    <mergeCell ref="AB66:AF66"/>
    <mergeCell ref="AG66:AP66"/>
    <mergeCell ref="AQ66:AV66"/>
    <mergeCell ref="AW66:BG66"/>
    <mergeCell ref="BN60:BO60"/>
    <mergeCell ref="BN67:BO67"/>
    <mergeCell ref="E63:I63"/>
    <mergeCell ref="J63:AE63"/>
    <mergeCell ref="AF63:AK63"/>
    <mergeCell ref="AL63:BG63"/>
    <mergeCell ref="A64:BG64"/>
    <mergeCell ref="BM66:BM78"/>
    <mergeCell ref="AM68:AP68"/>
    <mergeCell ref="AR68:BF68"/>
    <mergeCell ref="AD70:AG70"/>
    <mergeCell ref="AI70:BF70"/>
    <mergeCell ref="AR62:AS62"/>
    <mergeCell ref="AT62:AY62"/>
    <mergeCell ref="AZ62:BA62"/>
    <mergeCell ref="BB62:BC62"/>
    <mergeCell ref="BD62:BE62"/>
    <mergeCell ref="BN69:BO69"/>
    <mergeCell ref="J69:M69"/>
    <mergeCell ref="N69:BG69"/>
    <mergeCell ref="BN70:BO70"/>
    <mergeCell ref="C70:I71"/>
    <mergeCell ref="J70:K70"/>
    <mergeCell ref="L70:R70"/>
    <mergeCell ref="S70:T70"/>
    <mergeCell ref="U70:AA70"/>
    <mergeCell ref="AB70:AC70"/>
    <mergeCell ref="BN68:BO68"/>
    <mergeCell ref="A68:B73"/>
    <mergeCell ref="C68:I69"/>
    <mergeCell ref="J68:K68"/>
    <mergeCell ref="L68:R68"/>
    <mergeCell ref="S68:T68"/>
    <mergeCell ref="U68:AA68"/>
    <mergeCell ref="AB68:AC68"/>
    <mergeCell ref="AD68:AJ68"/>
    <mergeCell ref="AK68:AL68"/>
    <mergeCell ref="BN71:BO71"/>
    <mergeCell ref="J71:M71"/>
    <mergeCell ref="N71:BG71"/>
    <mergeCell ref="A74:B87"/>
    <mergeCell ref="C74:I76"/>
    <mergeCell ref="J74:K74"/>
    <mergeCell ref="L74:R74"/>
    <mergeCell ref="S74:T74"/>
    <mergeCell ref="U74:AA74"/>
    <mergeCell ref="J76:M76"/>
    <mergeCell ref="N76:BG76"/>
    <mergeCell ref="J78:M78"/>
    <mergeCell ref="N78:BG78"/>
    <mergeCell ref="AD72:AG72"/>
    <mergeCell ref="AI72:BF72"/>
    <mergeCell ref="AK74:BG74"/>
    <mergeCell ref="AK79:BG79"/>
    <mergeCell ref="AD86:AJ86"/>
    <mergeCell ref="AK86:BG86"/>
    <mergeCell ref="BN73:BO73"/>
    <mergeCell ref="J73:M73"/>
    <mergeCell ref="N73:BG73"/>
    <mergeCell ref="BN74:BO74"/>
    <mergeCell ref="BN72:BO72"/>
    <mergeCell ref="C72:I73"/>
    <mergeCell ref="J72:K72"/>
    <mergeCell ref="L72:R72"/>
    <mergeCell ref="S72:T72"/>
    <mergeCell ref="U72:AA72"/>
    <mergeCell ref="AB72:AC72"/>
    <mergeCell ref="BN77:BO77"/>
    <mergeCell ref="C77:I78"/>
    <mergeCell ref="J77:K77"/>
    <mergeCell ref="L77:R77"/>
    <mergeCell ref="S77:T77"/>
    <mergeCell ref="U77:AA77"/>
    <mergeCell ref="AB77:AC77"/>
    <mergeCell ref="AD77:AJ77"/>
    <mergeCell ref="AK77:BG77"/>
    <mergeCell ref="BN78:BO78"/>
    <mergeCell ref="AG75:AH75"/>
    <mergeCell ref="AI75:AO75"/>
    <mergeCell ref="AP75:AQ75"/>
    <mergeCell ref="AR75:AX75"/>
    <mergeCell ref="AY75:BG75"/>
    <mergeCell ref="BN76:BO76"/>
    <mergeCell ref="AB74:AC74"/>
    <mergeCell ref="AD74:AJ74"/>
    <mergeCell ref="BN75:BO75"/>
    <mergeCell ref="J75:K75"/>
    <mergeCell ref="L75:O75"/>
    <mergeCell ref="Q75:R75"/>
    <mergeCell ref="S75:V75"/>
    <mergeCell ref="W75:X75"/>
    <mergeCell ref="Y75:AE75"/>
    <mergeCell ref="AK80:BG80"/>
    <mergeCell ref="BN81:BN86"/>
    <mergeCell ref="J81:M81"/>
    <mergeCell ref="N81:BG81"/>
    <mergeCell ref="C82:I83"/>
    <mergeCell ref="J82:K82"/>
    <mergeCell ref="L82:R82"/>
    <mergeCell ref="S82:T82"/>
    <mergeCell ref="U82:AA82"/>
    <mergeCell ref="AB82:AC82"/>
    <mergeCell ref="J80:K80"/>
    <mergeCell ref="L80:R80"/>
    <mergeCell ref="S80:T80"/>
    <mergeCell ref="U80:AA80"/>
    <mergeCell ref="AB80:AC80"/>
    <mergeCell ref="AD80:AJ80"/>
    <mergeCell ref="BM79:BM90"/>
    <mergeCell ref="BN79:BN80"/>
    <mergeCell ref="C79:I81"/>
    <mergeCell ref="J79:K79"/>
    <mergeCell ref="L79:R79"/>
    <mergeCell ref="S79:T79"/>
    <mergeCell ref="U79:AA79"/>
    <mergeCell ref="AB79:AC79"/>
    <mergeCell ref="AD79:AJ79"/>
    <mergeCell ref="BN87:BO87"/>
    <mergeCell ref="J87:M87"/>
    <mergeCell ref="N87:BG87"/>
    <mergeCell ref="BN88:BO88"/>
    <mergeCell ref="AD84:AJ84"/>
    <mergeCell ref="AK84:BG84"/>
    <mergeCell ref="J85:M85"/>
    <mergeCell ref="N85:BG85"/>
    <mergeCell ref="C86:I87"/>
    <mergeCell ref="J86:K86"/>
    <mergeCell ref="L86:R86"/>
    <mergeCell ref="S86:T86"/>
    <mergeCell ref="U86:AA86"/>
    <mergeCell ref="AB86:AC86"/>
    <mergeCell ref="AD82:AJ82"/>
    <mergeCell ref="AK82:BG82"/>
    <mergeCell ref="J83:M83"/>
    <mergeCell ref="N83:BG83"/>
    <mergeCell ref="C84:I85"/>
    <mergeCell ref="J84:K84"/>
    <mergeCell ref="L84:R84"/>
    <mergeCell ref="S84:T84"/>
    <mergeCell ref="U84:AA84"/>
    <mergeCell ref="AB84:AC84"/>
    <mergeCell ref="AB88:AC88"/>
    <mergeCell ref="AD88:AJ88"/>
    <mergeCell ref="AK88:BG88"/>
    <mergeCell ref="BN89:BO89"/>
    <mergeCell ref="J89:M89"/>
    <mergeCell ref="N89:BG89"/>
    <mergeCell ref="BN90:BO90"/>
    <mergeCell ref="A88:B97"/>
    <mergeCell ref="C88:I89"/>
    <mergeCell ref="J88:K88"/>
    <mergeCell ref="L88:R88"/>
    <mergeCell ref="S88:T88"/>
    <mergeCell ref="U88:AA88"/>
    <mergeCell ref="C90:I91"/>
    <mergeCell ref="J90:K90"/>
    <mergeCell ref="L90:R90"/>
    <mergeCell ref="S90:T90"/>
    <mergeCell ref="AK92:BG92"/>
    <mergeCell ref="BN93:BO93"/>
    <mergeCell ref="J93:M93"/>
    <mergeCell ref="N93:BG93"/>
    <mergeCell ref="BN94:BO94"/>
    <mergeCell ref="C94:I95"/>
    <mergeCell ref="J94:K94"/>
    <mergeCell ref="L94:R94"/>
    <mergeCell ref="S94:T94"/>
    <mergeCell ref="U94:AA94"/>
    <mergeCell ref="C92:I93"/>
    <mergeCell ref="J92:K92"/>
    <mergeCell ref="L92:R92"/>
    <mergeCell ref="S92:T92"/>
    <mergeCell ref="U92:AA92"/>
    <mergeCell ref="C98:I99"/>
    <mergeCell ref="J98:K98"/>
    <mergeCell ref="L98:R98"/>
    <mergeCell ref="S98:T98"/>
    <mergeCell ref="U98:Y98"/>
    <mergeCell ref="L104:R104"/>
    <mergeCell ref="S104:T104"/>
    <mergeCell ref="AB92:AC92"/>
    <mergeCell ref="U90:AA90"/>
    <mergeCell ref="AB90:AC90"/>
    <mergeCell ref="AD90:AJ90"/>
    <mergeCell ref="AK90:BG90"/>
    <mergeCell ref="BM91:BO91"/>
    <mergeCell ref="J91:M91"/>
    <mergeCell ref="N91:BG91"/>
    <mergeCell ref="BM92:BM98"/>
    <mergeCell ref="BN92:BO92"/>
    <mergeCell ref="AD92:AJ92"/>
    <mergeCell ref="AD96:AJ96"/>
    <mergeCell ref="AK96:BG96"/>
    <mergeCell ref="BN97:BO97"/>
    <mergeCell ref="J97:M97"/>
    <mergeCell ref="N97:BG97"/>
    <mergeCell ref="BN98:BO98"/>
    <mergeCell ref="AB94:AC94"/>
    <mergeCell ref="AD94:AJ94"/>
    <mergeCell ref="AK94:BG94"/>
    <mergeCell ref="BN95:BO95"/>
    <mergeCell ref="J95:M95"/>
    <mergeCell ref="N95:BG95"/>
    <mergeCell ref="BN96:BO96"/>
    <mergeCell ref="AC100:AF100"/>
    <mergeCell ref="AH100:AI100"/>
    <mergeCell ref="AJ100:AM100"/>
    <mergeCell ref="AN100:AO100"/>
    <mergeCell ref="AP100:AS100"/>
    <mergeCell ref="AS98:AT98"/>
    <mergeCell ref="AU98:AX98"/>
    <mergeCell ref="AZ98:BG98"/>
    <mergeCell ref="BM99:BM104"/>
    <mergeCell ref="BN99:BO99"/>
    <mergeCell ref="N99:BG99"/>
    <mergeCell ref="BN100:BO100"/>
    <mergeCell ref="AA98:AB98"/>
    <mergeCell ref="AC98:AF98"/>
    <mergeCell ref="AG98:AH98"/>
    <mergeCell ref="AI98:AL98"/>
    <mergeCell ref="AM98:AN98"/>
    <mergeCell ref="AO98:AR98"/>
    <mergeCell ref="U104:Y104"/>
    <mergeCell ref="AA104:AB104"/>
    <mergeCell ref="AI104:AL104"/>
    <mergeCell ref="AM104:AN104"/>
    <mergeCell ref="AO104:AR104"/>
    <mergeCell ref="AS104:AT104"/>
    <mergeCell ref="AI106:AL106"/>
    <mergeCell ref="AM106:AN106"/>
    <mergeCell ref="AO106:AT106"/>
    <mergeCell ref="AV106:BG106"/>
    <mergeCell ref="BN107:BO107"/>
    <mergeCell ref="U110:Y110"/>
    <mergeCell ref="AA110:AB110"/>
    <mergeCell ref="AC108:AF108"/>
    <mergeCell ref="AG108:AI108"/>
    <mergeCell ref="AK108:BG108"/>
    <mergeCell ref="BN109:BN110"/>
    <mergeCell ref="AE118:BF118"/>
    <mergeCell ref="C96:I97"/>
    <mergeCell ref="J96:K96"/>
    <mergeCell ref="L96:R96"/>
    <mergeCell ref="S96:T96"/>
    <mergeCell ref="U96:AA96"/>
    <mergeCell ref="AB96:AC96"/>
    <mergeCell ref="J105:M105"/>
    <mergeCell ref="AA102:AB102"/>
    <mergeCell ref="AC102:AN102"/>
    <mergeCell ref="AO102:AP102"/>
    <mergeCell ref="BD102:BG102"/>
    <mergeCell ref="BN103:BO103"/>
    <mergeCell ref="J103:M103"/>
    <mergeCell ref="N103:BG103"/>
    <mergeCell ref="BN104:BO104"/>
    <mergeCell ref="AV100:BG100"/>
    <mergeCell ref="BN101:BO101"/>
    <mergeCell ref="J101:M101"/>
    <mergeCell ref="N101:BG101"/>
    <mergeCell ref="BN102:BO102"/>
    <mergeCell ref="J100:K100"/>
    <mergeCell ref="U100:Y100"/>
    <mergeCell ref="C104:I105"/>
    <mergeCell ref="J104:K104"/>
    <mergeCell ref="C102:I103"/>
    <mergeCell ref="J102:K102"/>
    <mergeCell ref="L102:R102"/>
    <mergeCell ref="S102:T102"/>
    <mergeCell ref="U102:Y102"/>
    <mergeCell ref="AA100:AB100"/>
    <mergeCell ref="L100:R100"/>
    <mergeCell ref="S100:T100"/>
    <mergeCell ref="J107:M107"/>
    <mergeCell ref="N107:BG107"/>
    <mergeCell ref="BN108:BO108"/>
    <mergeCell ref="C106:I107"/>
    <mergeCell ref="J106:K106"/>
    <mergeCell ref="L106:R106"/>
    <mergeCell ref="S106:T106"/>
    <mergeCell ref="U106:Y106"/>
    <mergeCell ref="AA106:AB106"/>
    <mergeCell ref="AU104:AX104"/>
    <mergeCell ref="AY104:AZ104"/>
    <mergeCell ref="BA104:BD104"/>
    <mergeCell ref="BF104:BG104"/>
    <mergeCell ref="BN105:BO105"/>
    <mergeCell ref="N105:BG105"/>
    <mergeCell ref="BN106:BO106"/>
    <mergeCell ref="AC106:AF106"/>
    <mergeCell ref="AG106:AH106"/>
    <mergeCell ref="AC104:AF104"/>
    <mergeCell ref="AG104:AH104"/>
    <mergeCell ref="J110:K110"/>
    <mergeCell ref="L110:R110"/>
    <mergeCell ref="S110:T110"/>
    <mergeCell ref="J109:M109"/>
    <mergeCell ref="N109:BG109"/>
    <mergeCell ref="C108:I109"/>
    <mergeCell ref="J108:K108"/>
    <mergeCell ref="L108:R108"/>
    <mergeCell ref="S108:T108"/>
    <mergeCell ref="U108:Y108"/>
    <mergeCell ref="AA108:AB108"/>
    <mergeCell ref="N115:BG115"/>
    <mergeCell ref="Z112:BG112"/>
    <mergeCell ref="J113:M113"/>
    <mergeCell ref="N113:BG113"/>
    <mergeCell ref="C114:I115"/>
    <mergeCell ref="J114:K114"/>
    <mergeCell ref="L114:R114"/>
    <mergeCell ref="S114:T114"/>
    <mergeCell ref="U114:Y114"/>
    <mergeCell ref="Z114:BG114"/>
    <mergeCell ref="J115:M115"/>
    <mergeCell ref="C112:I113"/>
    <mergeCell ref="J112:K112"/>
    <mergeCell ref="L112:R112"/>
    <mergeCell ref="S112:T112"/>
    <mergeCell ref="U112:Y112"/>
    <mergeCell ref="AC110:AI110"/>
    <mergeCell ref="AK110:BG110"/>
    <mergeCell ref="J119:M119"/>
    <mergeCell ref="N119:BG119"/>
    <mergeCell ref="BN122:BN123"/>
    <mergeCell ref="C120:I121"/>
    <mergeCell ref="J120:K120"/>
    <mergeCell ref="L120:R120"/>
    <mergeCell ref="S120:T120"/>
    <mergeCell ref="U120:AA120"/>
    <mergeCell ref="BN119:BO119"/>
    <mergeCell ref="J117:M117"/>
    <mergeCell ref="N117:BG117"/>
    <mergeCell ref="BN120:BO120"/>
    <mergeCell ref="C118:I119"/>
    <mergeCell ref="J118:K118"/>
    <mergeCell ref="L118:R118"/>
    <mergeCell ref="S118:T118"/>
    <mergeCell ref="U118:Y118"/>
    <mergeCell ref="AA118:AD118"/>
    <mergeCell ref="C116:I117"/>
    <mergeCell ref="J116:K116"/>
    <mergeCell ref="L116:R116"/>
    <mergeCell ref="S116:T116"/>
    <mergeCell ref="U116:Y116"/>
    <mergeCell ref="AA116:AD116"/>
    <mergeCell ref="AE116:BF116"/>
    <mergeCell ref="BM105:BM126"/>
    <mergeCell ref="J123:M123"/>
    <mergeCell ref="N123:BG123"/>
    <mergeCell ref="C126:I127"/>
    <mergeCell ref="J111:M111"/>
    <mergeCell ref="N111:BG111"/>
    <mergeCell ref="C110:I111"/>
    <mergeCell ref="AB120:AC120"/>
    <mergeCell ref="AD120:AJ120"/>
    <mergeCell ref="AK120:BG120"/>
    <mergeCell ref="J121:M121"/>
    <mergeCell ref="N121:BG121"/>
    <mergeCell ref="BN124:BN125"/>
    <mergeCell ref="N125:BG125"/>
    <mergeCell ref="BN128:BO128"/>
    <mergeCell ref="BM127:BM148"/>
    <mergeCell ref="J126:K126"/>
    <mergeCell ref="L126:R126"/>
    <mergeCell ref="S126:T126"/>
    <mergeCell ref="U126:AA126"/>
    <mergeCell ref="AB126:AC126"/>
    <mergeCell ref="AD126:AJ126"/>
    <mergeCell ref="AK126:BG126"/>
    <mergeCell ref="AA136:AB136"/>
    <mergeCell ref="AC136:AF136"/>
    <mergeCell ref="BN121:BO121"/>
    <mergeCell ref="AI136:AL136"/>
    <mergeCell ref="AN136:BG136"/>
    <mergeCell ref="BN141:BO141"/>
    <mergeCell ref="BN126:BO126"/>
    <mergeCell ref="N143:BG143"/>
    <mergeCell ref="AF142:AG142"/>
    <mergeCell ref="AH142:AJ142"/>
    <mergeCell ref="AK142:AL142"/>
    <mergeCell ref="J124:K124"/>
    <mergeCell ref="L124:R124"/>
    <mergeCell ref="S124:T124"/>
    <mergeCell ref="U124:Y124"/>
    <mergeCell ref="Z124:BG124"/>
    <mergeCell ref="BN127:BO127"/>
    <mergeCell ref="J125:M125"/>
    <mergeCell ref="C122:I123"/>
    <mergeCell ref="J122:K122"/>
    <mergeCell ref="L122:R122"/>
    <mergeCell ref="S122:T122"/>
    <mergeCell ref="U122:Y122"/>
    <mergeCell ref="Z122:BG122"/>
    <mergeCell ref="AA128:AB128"/>
    <mergeCell ref="C138:I139"/>
    <mergeCell ref="J138:K138"/>
    <mergeCell ref="L138:R138"/>
    <mergeCell ref="S138:T138"/>
    <mergeCell ref="U138:AA138"/>
    <mergeCell ref="AB138:BG138"/>
    <mergeCell ref="J139:M139"/>
    <mergeCell ref="N139:BG139"/>
    <mergeCell ref="AW128:BA128"/>
    <mergeCell ref="BC128:BG128"/>
    <mergeCell ref="BN131:BN132"/>
    <mergeCell ref="J129:M129"/>
    <mergeCell ref="AC128:AG128"/>
    <mergeCell ref="AH128:AI128"/>
    <mergeCell ref="AJ128:AM128"/>
    <mergeCell ref="AN128:AO128"/>
    <mergeCell ref="AP128:AT128"/>
    <mergeCell ref="AU128:AV128"/>
    <mergeCell ref="BN129:BO129"/>
    <mergeCell ref="J127:M127"/>
    <mergeCell ref="N127:BG127"/>
    <mergeCell ref="BN130:BO130"/>
    <mergeCell ref="A136:B141"/>
    <mergeCell ref="C136:I137"/>
    <mergeCell ref="J136:K136"/>
    <mergeCell ref="L136:R136"/>
    <mergeCell ref="S136:T136"/>
    <mergeCell ref="U136:Y136"/>
    <mergeCell ref="J137:M137"/>
    <mergeCell ref="N137:BG137"/>
    <mergeCell ref="Z130:BG130"/>
    <mergeCell ref="J131:M131"/>
    <mergeCell ref="N131:BG131"/>
    <mergeCell ref="A132:BG132"/>
    <mergeCell ref="AB134:AF134"/>
    <mergeCell ref="AG134:AP134"/>
    <mergeCell ref="AQ134:AV134"/>
    <mergeCell ref="AW134:BG134"/>
    <mergeCell ref="A98:B131"/>
    <mergeCell ref="J99:M99"/>
    <mergeCell ref="C100:I101"/>
    <mergeCell ref="N129:BG129"/>
    <mergeCell ref="C130:I131"/>
    <mergeCell ref="J130:K130"/>
    <mergeCell ref="L130:R130"/>
    <mergeCell ref="S130:T130"/>
    <mergeCell ref="U130:Y130"/>
    <mergeCell ref="C128:I129"/>
    <mergeCell ref="J128:K128"/>
    <mergeCell ref="L128:R128"/>
    <mergeCell ref="S128:T128"/>
    <mergeCell ref="U128:Y128"/>
    <mergeCell ref="AG136:AH136"/>
    <mergeCell ref="C124:I125"/>
    <mergeCell ref="A142:B149"/>
    <mergeCell ref="C142:I143"/>
    <mergeCell ref="J142:K142"/>
    <mergeCell ref="L142:R142"/>
    <mergeCell ref="S142:T142"/>
    <mergeCell ref="U142:Y142"/>
    <mergeCell ref="BN144:BN145"/>
    <mergeCell ref="C140:I141"/>
    <mergeCell ref="J140:K140"/>
    <mergeCell ref="L140:R140"/>
    <mergeCell ref="S140:T140"/>
    <mergeCell ref="U140:AA140"/>
    <mergeCell ref="AB140:BG140"/>
    <mergeCell ref="J141:M141"/>
    <mergeCell ref="N141:BG141"/>
    <mergeCell ref="BN146:BN147"/>
    <mergeCell ref="BN142:BO142"/>
    <mergeCell ref="BN143:BO143"/>
    <mergeCell ref="AU146:AX146"/>
    <mergeCell ref="AZ146:BG146"/>
    <mergeCell ref="U148:AA148"/>
    <mergeCell ref="AB148:AC148"/>
    <mergeCell ref="AC146:AF146"/>
    <mergeCell ref="AG146:AH146"/>
    <mergeCell ref="C144:I145"/>
    <mergeCell ref="J144:K144"/>
    <mergeCell ref="L144:R144"/>
    <mergeCell ref="S144:T144"/>
    <mergeCell ref="U144:Y144"/>
    <mergeCell ref="AA144:AB144"/>
    <mergeCell ref="AA142:AB142"/>
    <mergeCell ref="AC142:AE142"/>
    <mergeCell ref="AM142:AR142"/>
    <mergeCell ref="BN149:BO149"/>
    <mergeCell ref="J145:M145"/>
    <mergeCell ref="N145:BG145"/>
    <mergeCell ref="BN150:BO150"/>
    <mergeCell ref="AX144:AZ144"/>
    <mergeCell ref="BA144:BB144"/>
    <mergeCell ref="BC144:BE144"/>
    <mergeCell ref="C154:I155"/>
    <mergeCell ref="J154:L154"/>
    <mergeCell ref="M154:P154"/>
    <mergeCell ref="Q154:BG154"/>
    <mergeCell ref="J155:M155"/>
    <mergeCell ref="N155:BG155"/>
    <mergeCell ref="AH144:AJ144"/>
    <mergeCell ref="AK144:AL144"/>
    <mergeCell ref="AM144:AP144"/>
    <mergeCell ref="AQ144:AR144"/>
    <mergeCell ref="AT142:BG142"/>
    <mergeCell ref="J143:M143"/>
    <mergeCell ref="AC144:AE144"/>
    <mergeCell ref="AF144:AG144"/>
    <mergeCell ref="BN153:BN154"/>
    <mergeCell ref="J149:M149"/>
    <mergeCell ref="N149:BG149"/>
    <mergeCell ref="C150:I151"/>
    <mergeCell ref="J150:L150"/>
    <mergeCell ref="M150:N150"/>
    <mergeCell ref="O150:Q150"/>
    <mergeCell ref="AD148:AJ148"/>
    <mergeCell ref="AK148:AL148"/>
    <mergeCell ref="AM148:AS148"/>
    <mergeCell ref="AT148:AU148"/>
    <mergeCell ref="AV148:BB148"/>
    <mergeCell ref="BC148:BG148"/>
    <mergeCell ref="AI146:AL146"/>
    <mergeCell ref="AM146:AN146"/>
    <mergeCell ref="AO146:AR146"/>
    <mergeCell ref="AS146:AT146"/>
    <mergeCell ref="BN151:BO151"/>
    <mergeCell ref="J147:M147"/>
    <mergeCell ref="N147:BG147"/>
    <mergeCell ref="C146:I147"/>
    <mergeCell ref="J146:K146"/>
    <mergeCell ref="L146:R146"/>
    <mergeCell ref="S146:T146"/>
    <mergeCell ref="U146:Y146"/>
    <mergeCell ref="AA146:AB146"/>
    <mergeCell ref="BN148:BO148"/>
    <mergeCell ref="J151:M151"/>
    <mergeCell ref="N151:BG151"/>
    <mergeCell ref="AS144:AU144"/>
    <mergeCell ref="AV144:AW144"/>
    <mergeCell ref="BN152:BO152"/>
    <mergeCell ref="C148:I149"/>
    <mergeCell ref="J148:K148"/>
    <mergeCell ref="L148:R148"/>
    <mergeCell ref="S148:T148"/>
    <mergeCell ref="AK156:AL156"/>
    <mergeCell ref="AM156:AS156"/>
    <mergeCell ref="AT156:AU156"/>
    <mergeCell ref="AV156:BB156"/>
    <mergeCell ref="BC156:BG156"/>
    <mergeCell ref="BN163:BO163"/>
    <mergeCell ref="C156:I158"/>
    <mergeCell ref="J156:K156"/>
    <mergeCell ref="L156:R156"/>
    <mergeCell ref="S156:T156"/>
    <mergeCell ref="U156:AA156"/>
    <mergeCell ref="AB156:AC156"/>
    <mergeCell ref="J157:K157"/>
    <mergeCell ref="L157:R157"/>
    <mergeCell ref="S157:T157"/>
    <mergeCell ref="U157:X157"/>
    <mergeCell ref="N159:O159"/>
    <mergeCell ref="P159:R159"/>
    <mergeCell ref="S159:T159"/>
    <mergeCell ref="U159:W159"/>
    <mergeCell ref="BB159:BC159"/>
    <mergeCell ref="BD159:BF159"/>
    <mergeCell ref="S160:T160"/>
    <mergeCell ref="U160:W160"/>
    <mergeCell ref="X160:Y160"/>
    <mergeCell ref="C152:I153"/>
    <mergeCell ref="J152:L152"/>
    <mergeCell ref="M152:N152"/>
    <mergeCell ref="N153:BG153"/>
    <mergeCell ref="AD156:AJ156"/>
    <mergeCell ref="BM149:BM170"/>
    <mergeCell ref="A150:B158"/>
    <mergeCell ref="O152:Q152"/>
    <mergeCell ref="R152:S152"/>
    <mergeCell ref="T152:BG152"/>
    <mergeCell ref="J153:M153"/>
    <mergeCell ref="Z160:AB160"/>
    <mergeCell ref="AM159:AN159"/>
    <mergeCell ref="AO159:AQ159"/>
    <mergeCell ref="AR159:AS159"/>
    <mergeCell ref="AT159:AV159"/>
    <mergeCell ref="AW159:AX159"/>
    <mergeCell ref="AY159:BA159"/>
    <mergeCell ref="X159:Y159"/>
    <mergeCell ref="Z159:AB159"/>
    <mergeCell ref="AC159:AD159"/>
    <mergeCell ref="AE159:AG159"/>
    <mergeCell ref="AH159:AI159"/>
    <mergeCell ref="AJ159:AL159"/>
    <mergeCell ref="Z157:BF157"/>
    <mergeCell ref="J158:M158"/>
    <mergeCell ref="N158:BG158"/>
    <mergeCell ref="A159:M159"/>
    <mergeCell ref="R150:S150"/>
    <mergeCell ref="T150:BG150"/>
    <mergeCell ref="A160:M160"/>
    <mergeCell ref="N160:O160"/>
    <mergeCell ref="C163:AS163"/>
    <mergeCell ref="AT163:AU163"/>
    <mergeCell ref="AV163:AZ163"/>
    <mergeCell ref="BA163:BB163"/>
    <mergeCell ref="BC163:BG163"/>
    <mergeCell ref="BN170:BO170"/>
    <mergeCell ref="BC161:BG161"/>
    <mergeCell ref="BN168:BN169"/>
    <mergeCell ref="C162:AS162"/>
    <mergeCell ref="AT162:AU162"/>
    <mergeCell ref="AV162:AZ162"/>
    <mergeCell ref="BA162:BB162"/>
    <mergeCell ref="BC162:BG162"/>
    <mergeCell ref="AR160:AS160"/>
    <mergeCell ref="AT160:AV160"/>
    <mergeCell ref="AW160:AX160"/>
    <mergeCell ref="AY160:BA160"/>
    <mergeCell ref="BB160:BG160"/>
    <mergeCell ref="C161:AS161"/>
    <mergeCell ref="AT161:AU161"/>
    <mergeCell ref="AV161:AZ161"/>
    <mergeCell ref="BA161:BB161"/>
    <mergeCell ref="AC160:AD160"/>
    <mergeCell ref="AE160:AG160"/>
    <mergeCell ref="AH160:AI160"/>
    <mergeCell ref="AJ160:AL160"/>
    <mergeCell ref="AM160:AN160"/>
    <mergeCell ref="AO160:AQ160"/>
    <mergeCell ref="P160:R160"/>
    <mergeCell ref="BN164:BO164"/>
    <mergeCell ref="C164:AS164"/>
    <mergeCell ref="AT164:AU164"/>
    <mergeCell ref="AV164:AZ164"/>
    <mergeCell ref="BA164:BB164"/>
    <mergeCell ref="BC164:BG164"/>
    <mergeCell ref="C166:AS166"/>
    <mergeCell ref="AT166:AU166"/>
    <mergeCell ref="AV166:AZ166"/>
    <mergeCell ref="BA166:BB166"/>
    <mergeCell ref="BC169:BG169"/>
    <mergeCell ref="C170:AS170"/>
    <mergeCell ref="AT170:AU170"/>
    <mergeCell ref="AV170:AZ170"/>
    <mergeCell ref="BA170:BB170"/>
    <mergeCell ref="BC170:BG170"/>
    <mergeCell ref="C168:AS168"/>
    <mergeCell ref="AT168:AU168"/>
    <mergeCell ref="AV168:AZ168"/>
    <mergeCell ref="BA168:BB168"/>
    <mergeCell ref="BC168:BG168"/>
    <mergeCell ref="BC166:BG166"/>
    <mergeCell ref="C167:AS167"/>
    <mergeCell ref="AT167:AU167"/>
    <mergeCell ref="BN171:BO171"/>
    <mergeCell ref="C165:AS165"/>
    <mergeCell ref="AT165:AU165"/>
    <mergeCell ref="AV165:AZ165"/>
    <mergeCell ref="BA165:BB165"/>
    <mergeCell ref="BC165:BG165"/>
    <mergeCell ref="BN172:BO172"/>
    <mergeCell ref="BC171:BG171"/>
    <mergeCell ref="C172:AS172"/>
    <mergeCell ref="BM171:BM192"/>
    <mergeCell ref="AV178:AZ178"/>
    <mergeCell ref="BA178:BB178"/>
    <mergeCell ref="BN166:BN167"/>
    <mergeCell ref="BN165:BO165"/>
    <mergeCell ref="BN186:BO186"/>
    <mergeCell ref="C176:AS176"/>
    <mergeCell ref="AT176:AU176"/>
    <mergeCell ref="AV176:AZ176"/>
    <mergeCell ref="BA176:BB176"/>
    <mergeCell ref="BC176:BG176"/>
    <mergeCell ref="BN185:BO185"/>
    <mergeCell ref="BA169:BB169"/>
    <mergeCell ref="AV167:AZ167"/>
    <mergeCell ref="BA167:BB167"/>
    <mergeCell ref="BC167:BG167"/>
    <mergeCell ref="BN174:BO174"/>
    <mergeCell ref="C174:AS174"/>
    <mergeCell ref="AT174:AU174"/>
    <mergeCell ref="AV174:AZ174"/>
    <mergeCell ref="BA174:BB174"/>
    <mergeCell ref="BC174:BG174"/>
    <mergeCell ref="C175:AS175"/>
    <mergeCell ref="AT175:AU175"/>
    <mergeCell ref="AV175:AZ175"/>
    <mergeCell ref="BA175:BB175"/>
    <mergeCell ref="BC175:BG175"/>
    <mergeCell ref="BC180:BG180"/>
    <mergeCell ref="A181:BG181"/>
    <mergeCell ref="BN190:BN191"/>
    <mergeCell ref="A182:BG182"/>
    <mergeCell ref="A183:BG198"/>
    <mergeCell ref="BN192:BO192"/>
    <mergeCell ref="BN193:BO193"/>
    <mergeCell ref="BN194:BO194"/>
    <mergeCell ref="BC172:BG172"/>
    <mergeCell ref="C173:AS173"/>
    <mergeCell ref="AT173:AU173"/>
    <mergeCell ref="AV173:AZ173"/>
    <mergeCell ref="BA173:BB173"/>
    <mergeCell ref="BC173:BG173"/>
    <mergeCell ref="BN173:BO173"/>
    <mergeCell ref="C171:AS171"/>
    <mergeCell ref="AT171:AU171"/>
    <mergeCell ref="AV171:AZ171"/>
    <mergeCell ref="BA171:BB171"/>
    <mergeCell ref="C179:AS179"/>
    <mergeCell ref="AT179:AU179"/>
    <mergeCell ref="AV179:AZ179"/>
    <mergeCell ref="BA179:BB179"/>
    <mergeCell ref="BC179:BG179"/>
    <mergeCell ref="BN188:BN189"/>
    <mergeCell ref="C180:AS180"/>
    <mergeCell ref="AT180:AU180"/>
    <mergeCell ref="AV180:AZ180"/>
    <mergeCell ref="BA180:BB180"/>
    <mergeCell ref="A161:B180"/>
    <mergeCell ref="AT172:AU172"/>
    <mergeCell ref="AV172:AZ172"/>
    <mergeCell ref="BA172:BB172"/>
    <mergeCell ref="C178:AS178"/>
    <mergeCell ref="AT178:AU178"/>
    <mergeCell ref="BC178:BG178"/>
    <mergeCell ref="BN187:BO187"/>
    <mergeCell ref="C177:AS177"/>
    <mergeCell ref="AT177:AU177"/>
    <mergeCell ref="AV177:AZ177"/>
    <mergeCell ref="BA177:BB177"/>
    <mergeCell ref="BC177:BG177"/>
    <mergeCell ref="BN177:BN184"/>
    <mergeCell ref="BN175:BN176"/>
    <mergeCell ref="C169:AS169"/>
    <mergeCell ref="AT169:AU169"/>
    <mergeCell ref="AV169:AZ169"/>
    <mergeCell ref="BM226:BM230"/>
    <mergeCell ref="BN226:BO226"/>
    <mergeCell ref="BN227:BO227"/>
    <mergeCell ref="BN228:BO228"/>
    <mergeCell ref="BN229:BO229"/>
    <mergeCell ref="BN230:BO230"/>
    <mergeCell ref="BN220:BO220"/>
    <mergeCell ref="BM221:BM225"/>
    <mergeCell ref="BN221:BO221"/>
    <mergeCell ref="BN222:BO222"/>
    <mergeCell ref="BN223:BO223"/>
    <mergeCell ref="BN224:BO224"/>
    <mergeCell ref="BN225:BO225"/>
    <mergeCell ref="BN210:BN211"/>
    <mergeCell ref="BN212:BN213"/>
    <mergeCell ref="BN214:BO214"/>
    <mergeCell ref="BL215:BL230"/>
    <mergeCell ref="BM215:BM220"/>
    <mergeCell ref="BN215:BO215"/>
    <mergeCell ref="BN216:BO216"/>
    <mergeCell ref="BN217:BO217"/>
    <mergeCell ref="BN218:BO218"/>
    <mergeCell ref="BN219:BO219"/>
    <mergeCell ref="BM193:BM214"/>
    <mergeCell ref="BN199:BN206"/>
    <mergeCell ref="BN197:BN198"/>
    <mergeCell ref="BN207:BO207"/>
    <mergeCell ref="BN208:BO208"/>
    <mergeCell ref="BN209:BO209"/>
    <mergeCell ref="BN195:BO195"/>
    <mergeCell ref="BN196:BO196"/>
    <mergeCell ref="BM239:BM242"/>
    <mergeCell ref="BN239:BO239"/>
    <mergeCell ref="BN240:BO240"/>
    <mergeCell ref="BN241:BO241"/>
    <mergeCell ref="BN242:BO242"/>
    <mergeCell ref="BM243:BM249"/>
    <mergeCell ref="BN243:BO243"/>
    <mergeCell ref="BN244:BO244"/>
    <mergeCell ref="BN245:BO245"/>
    <mergeCell ref="BN246:BO246"/>
    <mergeCell ref="BL231:BL261"/>
    <mergeCell ref="BM231:BM238"/>
    <mergeCell ref="BN231:BO231"/>
    <mergeCell ref="BN232:BO232"/>
    <mergeCell ref="BN233:BO233"/>
    <mergeCell ref="BN234:BO234"/>
    <mergeCell ref="BN235:BO235"/>
    <mergeCell ref="BN236:BO236"/>
    <mergeCell ref="BN237:BO237"/>
    <mergeCell ref="BN238:BO238"/>
    <mergeCell ref="BM254:BM257"/>
    <mergeCell ref="BN254:BO254"/>
    <mergeCell ref="BN255:BO255"/>
    <mergeCell ref="BN256:BO256"/>
    <mergeCell ref="BN257:BO257"/>
    <mergeCell ref="BM258:BM261"/>
    <mergeCell ref="BN258:BO258"/>
    <mergeCell ref="BN259:BO259"/>
    <mergeCell ref="BN260:BO260"/>
    <mergeCell ref="BN261:BO261"/>
    <mergeCell ref="BN247:BO247"/>
    <mergeCell ref="BN248:BO248"/>
    <mergeCell ref="BN289:BO289"/>
    <mergeCell ref="BN290:BO290"/>
    <mergeCell ref="BN291:BO291"/>
    <mergeCell ref="BN292:BO292"/>
    <mergeCell ref="BN293:BO293"/>
    <mergeCell ref="BN294:BO294"/>
    <mergeCell ref="BM289:BM294"/>
    <mergeCell ref="BN249:BO249"/>
    <mergeCell ref="BM250:BM253"/>
    <mergeCell ref="BN250:BO250"/>
    <mergeCell ref="BN251:BO251"/>
    <mergeCell ref="BN252:BO252"/>
    <mergeCell ref="BN253:BO253"/>
    <mergeCell ref="BM274:BM277"/>
    <mergeCell ref="BN274:BO274"/>
    <mergeCell ref="BN275:BO275"/>
    <mergeCell ref="BN276:BO276"/>
    <mergeCell ref="BN277:BO277"/>
    <mergeCell ref="BM278:BM281"/>
    <mergeCell ref="BN278:BO278"/>
    <mergeCell ref="BN279:BO279"/>
    <mergeCell ref="BN280:BO280"/>
    <mergeCell ref="BN281:BO281"/>
    <mergeCell ref="BN269:BO269"/>
    <mergeCell ref="BM270:BM273"/>
    <mergeCell ref="BN270:BO270"/>
    <mergeCell ref="BN271:BO271"/>
    <mergeCell ref="BN272:BO272"/>
    <mergeCell ref="BN273:BO273"/>
    <mergeCell ref="BM308:BM313"/>
    <mergeCell ref="BN308:BO308"/>
    <mergeCell ref="BN309:BO309"/>
    <mergeCell ref="BN310:BO310"/>
    <mergeCell ref="BN311:BO311"/>
    <mergeCell ref="BN312:BO312"/>
    <mergeCell ref="BN313:BO313"/>
    <mergeCell ref="BL262:BL281"/>
    <mergeCell ref="BM262:BM265"/>
    <mergeCell ref="BN262:BO262"/>
    <mergeCell ref="BN263:BO263"/>
    <mergeCell ref="BN264:BO264"/>
    <mergeCell ref="BN265:BO265"/>
    <mergeCell ref="BM266:BM269"/>
    <mergeCell ref="BN266:BO266"/>
    <mergeCell ref="BN267:BO267"/>
    <mergeCell ref="BN268:BO268"/>
    <mergeCell ref="BM300:BM307"/>
    <mergeCell ref="BN300:BO300"/>
    <mergeCell ref="BN301:BO301"/>
    <mergeCell ref="BN302:BO302"/>
    <mergeCell ref="BN303:BO303"/>
    <mergeCell ref="BN304:BO304"/>
    <mergeCell ref="BN305:BO305"/>
    <mergeCell ref="BN306:BO306"/>
    <mergeCell ref="BN307:BO307"/>
    <mergeCell ref="BM295:BM299"/>
    <mergeCell ref="BN295:BO295"/>
    <mergeCell ref="BN296:BO296"/>
    <mergeCell ref="BN297:BO297"/>
    <mergeCell ref="BN298:BO298"/>
    <mergeCell ref="BN299:BO299"/>
    <mergeCell ref="BM322:BM324"/>
    <mergeCell ref="BN322:BO322"/>
    <mergeCell ref="BN323:BO323"/>
    <mergeCell ref="BN324:BO324"/>
    <mergeCell ref="BM325:BM327"/>
    <mergeCell ref="BN325:BO325"/>
    <mergeCell ref="BN326:BO326"/>
    <mergeCell ref="BN327:BO327"/>
    <mergeCell ref="BM314:BM317"/>
    <mergeCell ref="BN314:BO314"/>
    <mergeCell ref="BN315:BO315"/>
    <mergeCell ref="BN316:BO316"/>
    <mergeCell ref="BN317:BO317"/>
    <mergeCell ref="BM318:BM321"/>
    <mergeCell ref="BN318:BO318"/>
    <mergeCell ref="BN319:BO319"/>
    <mergeCell ref="BN320:BO320"/>
    <mergeCell ref="BN321:BO321"/>
    <mergeCell ref="BN346:BO346"/>
    <mergeCell ref="BN347:BO347"/>
    <mergeCell ref="BN348:BO348"/>
    <mergeCell ref="BN349:BO349"/>
    <mergeCell ref="BM336:BM339"/>
    <mergeCell ref="BN336:BO336"/>
    <mergeCell ref="BN337:BO337"/>
    <mergeCell ref="BN338:BO338"/>
    <mergeCell ref="BN339:BO339"/>
    <mergeCell ref="BM340:BM342"/>
    <mergeCell ref="BN340:BO340"/>
    <mergeCell ref="BN341:BO341"/>
    <mergeCell ref="BN342:BO342"/>
    <mergeCell ref="BM328:BM331"/>
    <mergeCell ref="BN328:BO328"/>
    <mergeCell ref="BN329:BO329"/>
    <mergeCell ref="BN330:BO330"/>
    <mergeCell ref="BN331:BO331"/>
    <mergeCell ref="BM332:BM335"/>
    <mergeCell ref="BN332:BO332"/>
    <mergeCell ref="BN333:BO333"/>
    <mergeCell ref="BN334:BO334"/>
    <mergeCell ref="BN335:BO335"/>
    <mergeCell ref="BM357:BM359"/>
    <mergeCell ref="BN357:BO357"/>
    <mergeCell ref="BN358:BO358"/>
    <mergeCell ref="BN359:BO359"/>
    <mergeCell ref="BL360:BL370"/>
    <mergeCell ref="BM360:BM364"/>
    <mergeCell ref="BN360:BO360"/>
    <mergeCell ref="BN361:BO361"/>
    <mergeCell ref="BN362:BN363"/>
    <mergeCell ref="BN364:BO364"/>
    <mergeCell ref="BM350:BM356"/>
    <mergeCell ref="BN350:BO350"/>
    <mergeCell ref="BN351:BO351"/>
    <mergeCell ref="BN352:BO352"/>
    <mergeCell ref="BN353:BO353"/>
    <mergeCell ref="BN354:BO354"/>
    <mergeCell ref="BN355:BO355"/>
    <mergeCell ref="BN356:BO356"/>
    <mergeCell ref="BL282:BL359"/>
    <mergeCell ref="BM282:BM288"/>
    <mergeCell ref="BN282:BO282"/>
    <mergeCell ref="BN283:BO283"/>
    <mergeCell ref="BN284:BO284"/>
    <mergeCell ref="BN285:BO285"/>
    <mergeCell ref="BN286:BO286"/>
    <mergeCell ref="BN287:BO287"/>
    <mergeCell ref="BN288:BO288"/>
    <mergeCell ref="BM343:BM345"/>
    <mergeCell ref="BN343:BO343"/>
    <mergeCell ref="BN344:BO344"/>
    <mergeCell ref="BN345:BO345"/>
    <mergeCell ref="BM346:BM349"/>
    <mergeCell ref="BN378:BO378"/>
    <mergeCell ref="BN379:BO379"/>
    <mergeCell ref="BN380:BO380"/>
    <mergeCell ref="BN381:BO381"/>
    <mergeCell ref="BN382:BO382"/>
    <mergeCell ref="BN383:BO383"/>
    <mergeCell ref="BL371:BL399"/>
    <mergeCell ref="BM371:BM376"/>
    <mergeCell ref="BN371:BO371"/>
    <mergeCell ref="BN372:BO372"/>
    <mergeCell ref="BN373:BO373"/>
    <mergeCell ref="BN374:BO374"/>
    <mergeCell ref="BN375:BO375"/>
    <mergeCell ref="BN376:BO376"/>
    <mergeCell ref="BM377:BM385"/>
    <mergeCell ref="BN377:BO377"/>
    <mergeCell ref="BM365:BM367"/>
    <mergeCell ref="BN365:BO365"/>
    <mergeCell ref="BN366:BO366"/>
    <mergeCell ref="BN367:BO367"/>
    <mergeCell ref="BM368:BM370"/>
    <mergeCell ref="BN368:BO368"/>
    <mergeCell ref="BN369:BO369"/>
    <mergeCell ref="BN370:BO370"/>
    <mergeCell ref="BN405:BO405"/>
    <mergeCell ref="BM406:BM407"/>
    <mergeCell ref="BM393:BM399"/>
    <mergeCell ref="BN393:BO393"/>
    <mergeCell ref="BN394:BO394"/>
    <mergeCell ref="BN395:BO395"/>
    <mergeCell ref="BN396:BO396"/>
    <mergeCell ref="BN397:BO397"/>
    <mergeCell ref="BN398:BO398"/>
    <mergeCell ref="BN399:BO399"/>
    <mergeCell ref="BN384:BO384"/>
    <mergeCell ref="BN385:BO385"/>
    <mergeCell ref="BM386:BM392"/>
    <mergeCell ref="BN386:BO386"/>
    <mergeCell ref="BN387:BO387"/>
    <mergeCell ref="BN388:BO388"/>
    <mergeCell ref="BN389:BO389"/>
    <mergeCell ref="BN390:BO390"/>
    <mergeCell ref="BN391:BO391"/>
    <mergeCell ref="BN392:BO392"/>
    <mergeCell ref="BM429:BO429"/>
    <mergeCell ref="BM430:BO430"/>
    <mergeCell ref="BM431:BO431"/>
    <mergeCell ref="BM432:BO432"/>
    <mergeCell ref="BN415:BO415"/>
    <mergeCell ref="BN416:BO416"/>
    <mergeCell ref="BL417:BL425"/>
    <mergeCell ref="BM417:BO417"/>
    <mergeCell ref="BM418:BO418"/>
    <mergeCell ref="BM419:BO419"/>
    <mergeCell ref="BM420:BO420"/>
    <mergeCell ref="BM421:BO421"/>
    <mergeCell ref="BM422:BO422"/>
    <mergeCell ref="BM423:BO423"/>
    <mergeCell ref="BN406:BO406"/>
    <mergeCell ref="BN407:BO407"/>
    <mergeCell ref="BM408:BM416"/>
    <mergeCell ref="BN408:BO408"/>
    <mergeCell ref="BN409:BO409"/>
    <mergeCell ref="BN410:BO410"/>
    <mergeCell ref="BN411:BO411"/>
    <mergeCell ref="BN412:BO412"/>
    <mergeCell ref="BN413:BO413"/>
    <mergeCell ref="BN414:BO414"/>
    <mergeCell ref="BL400:BL416"/>
    <mergeCell ref="BM400:BM402"/>
    <mergeCell ref="BN400:BO400"/>
    <mergeCell ref="BN401:BO401"/>
    <mergeCell ref="BN402:BO402"/>
    <mergeCell ref="BM403:BM405"/>
    <mergeCell ref="BN403:BO403"/>
    <mergeCell ref="BN404:BO404"/>
    <mergeCell ref="BL473:BO473"/>
    <mergeCell ref="AK10:AT10"/>
    <mergeCell ref="AU10:AW10"/>
    <mergeCell ref="AX10:BG10"/>
    <mergeCell ref="BM461:BN462"/>
    <mergeCell ref="BM463:BN464"/>
    <mergeCell ref="BM465:BN466"/>
    <mergeCell ref="BM467:BN468"/>
    <mergeCell ref="BM469:BN470"/>
    <mergeCell ref="BM471:BN472"/>
    <mergeCell ref="BM449:BN450"/>
    <mergeCell ref="BM451:BN452"/>
    <mergeCell ref="BM453:BN454"/>
    <mergeCell ref="BM455:BN456"/>
    <mergeCell ref="BM457:BN458"/>
    <mergeCell ref="BM459:BN460"/>
    <mergeCell ref="BM433:BO433"/>
    <mergeCell ref="BL434:BL472"/>
    <mergeCell ref="BM434:BN435"/>
    <mergeCell ref="BM436:BN437"/>
    <mergeCell ref="BM438:BN439"/>
    <mergeCell ref="BM440:BN441"/>
    <mergeCell ref="BM442:BN443"/>
    <mergeCell ref="BM444:BN444"/>
    <mergeCell ref="BM445:BN446"/>
    <mergeCell ref="BM447:BN448"/>
    <mergeCell ref="BM424:BO424"/>
    <mergeCell ref="BM425:BO425"/>
    <mergeCell ref="BL426:BL433"/>
    <mergeCell ref="BM426:BO426"/>
    <mergeCell ref="BM427:BO427"/>
    <mergeCell ref="BM428:BO428"/>
  </mergeCells>
  <phoneticPr fontId="2"/>
  <conditionalFormatting sqref="J3:AA3">
    <cfRule type="containsBlanks" dxfId="1" priority="1">
      <formula>LEN(TRIM(J3))=0</formula>
    </cfRule>
  </conditionalFormatting>
  <pageMargins left="0.59055118110236227" right="0.19685039370078741" top="0.19685039370078741" bottom="0.19685039370078741" header="0.11811023622047245" footer="0.11811023622047245"/>
  <pageSetup paperSize="9" orientation="portrait" r:id="rId1"/>
  <headerFooter alignWithMargins="0">
    <oddHeader>&amp;L&amp;"ＭＳ 明朝,標準"第１０号様式&amp;R&amp;"ＭＳ 明朝,標準"Ｎｏ．&amp;P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473"/>
  <sheetViews>
    <sheetView view="pageBreakPreview" zoomScale="115" zoomScaleNormal="100" zoomScaleSheetLayoutView="115" workbookViewId="0">
      <selection activeCell="AR16" sqref="AR16:BG16"/>
    </sheetView>
  </sheetViews>
  <sheetFormatPr defaultRowHeight="13.5" x14ac:dyDescent="0.15"/>
  <cols>
    <col min="1" max="62" width="1.625" style="44" customWidth="1"/>
    <col min="63" max="63" width="4.125" style="45" bestFit="1" customWidth="1"/>
    <col min="64" max="64" width="4.5" style="45" customWidth="1"/>
    <col min="65" max="65" width="14.25" style="45" bestFit="1" customWidth="1"/>
    <col min="66" max="66" width="16" style="45" bestFit="1" customWidth="1"/>
    <col min="67" max="67" width="8" style="45" bestFit="1" customWidth="1"/>
    <col min="68" max="68" width="17.25" style="45" customWidth="1"/>
    <col min="69" max="70" width="1.625" style="45" customWidth="1"/>
    <col min="71" max="71" width="6.75" style="45" bestFit="1" customWidth="1"/>
    <col min="72" max="199" width="1.625" style="44" customWidth="1"/>
    <col min="200" max="256" width="9" style="44"/>
    <col min="257" max="455" width="1.625" style="44" customWidth="1"/>
    <col min="456" max="512" width="9" style="44"/>
    <col min="513" max="711" width="1.625" style="44" customWidth="1"/>
    <col min="712" max="768" width="9" style="44"/>
    <col min="769" max="967" width="1.625" style="44" customWidth="1"/>
    <col min="968" max="1024" width="9" style="44"/>
    <col min="1025" max="1223" width="1.625" style="44" customWidth="1"/>
    <col min="1224" max="1280" width="9" style="44"/>
    <col min="1281" max="1479" width="1.625" style="44" customWidth="1"/>
    <col min="1480" max="1536" width="9" style="44"/>
    <col min="1537" max="1735" width="1.625" style="44" customWidth="1"/>
    <col min="1736" max="1792" width="9" style="44"/>
    <col min="1793" max="1991" width="1.625" style="44" customWidth="1"/>
    <col min="1992" max="2048" width="9" style="44"/>
    <col min="2049" max="2247" width="1.625" style="44" customWidth="1"/>
    <col min="2248" max="2304" width="9" style="44"/>
    <col min="2305" max="2503" width="1.625" style="44" customWidth="1"/>
    <col min="2504" max="2560" width="9" style="44"/>
    <col min="2561" max="2759" width="1.625" style="44" customWidth="1"/>
    <col min="2760" max="2816" width="9" style="44"/>
    <col min="2817" max="3015" width="1.625" style="44" customWidth="1"/>
    <col min="3016" max="3072" width="9" style="44"/>
    <col min="3073" max="3271" width="1.625" style="44" customWidth="1"/>
    <col min="3272" max="3328" width="9" style="44"/>
    <col min="3329" max="3527" width="1.625" style="44" customWidth="1"/>
    <col min="3528" max="3584" width="9" style="44"/>
    <col min="3585" max="3783" width="1.625" style="44" customWidth="1"/>
    <col min="3784" max="3840" width="9" style="44"/>
    <col min="3841" max="4039" width="1.625" style="44" customWidth="1"/>
    <col min="4040" max="4096" width="9" style="44"/>
    <col min="4097" max="4295" width="1.625" style="44" customWidth="1"/>
    <col min="4296" max="4352" width="9" style="44"/>
    <col min="4353" max="4551" width="1.625" style="44" customWidth="1"/>
    <col min="4552" max="4608" width="9" style="44"/>
    <col min="4609" max="4807" width="1.625" style="44" customWidth="1"/>
    <col min="4808" max="4864" width="9" style="44"/>
    <col min="4865" max="5063" width="1.625" style="44" customWidth="1"/>
    <col min="5064" max="5120" width="9" style="44"/>
    <col min="5121" max="5319" width="1.625" style="44" customWidth="1"/>
    <col min="5320" max="5376" width="9" style="44"/>
    <col min="5377" max="5575" width="1.625" style="44" customWidth="1"/>
    <col min="5576" max="5632" width="9" style="44"/>
    <col min="5633" max="5831" width="1.625" style="44" customWidth="1"/>
    <col min="5832" max="5888" width="9" style="44"/>
    <col min="5889" max="6087" width="1.625" style="44" customWidth="1"/>
    <col min="6088" max="6144" width="9" style="44"/>
    <col min="6145" max="6343" width="1.625" style="44" customWidth="1"/>
    <col min="6344" max="6400" width="9" style="44"/>
    <col min="6401" max="6599" width="1.625" style="44" customWidth="1"/>
    <col min="6600" max="6656" width="9" style="44"/>
    <col min="6657" max="6855" width="1.625" style="44" customWidth="1"/>
    <col min="6856" max="6912" width="9" style="44"/>
    <col min="6913" max="7111" width="1.625" style="44" customWidth="1"/>
    <col min="7112" max="7168" width="9" style="44"/>
    <col min="7169" max="7367" width="1.625" style="44" customWidth="1"/>
    <col min="7368" max="7424" width="9" style="44"/>
    <col min="7425" max="7623" width="1.625" style="44" customWidth="1"/>
    <col min="7624" max="7680" width="9" style="44"/>
    <col min="7681" max="7879" width="1.625" style="44" customWidth="1"/>
    <col min="7880" max="7936" width="9" style="44"/>
    <col min="7937" max="8135" width="1.625" style="44" customWidth="1"/>
    <col min="8136" max="8192" width="9" style="44"/>
    <col min="8193" max="8391" width="1.625" style="44" customWidth="1"/>
    <col min="8392" max="8448" width="9" style="44"/>
    <col min="8449" max="8647" width="1.625" style="44" customWidth="1"/>
    <col min="8648" max="8704" width="9" style="44"/>
    <col min="8705" max="8903" width="1.625" style="44" customWidth="1"/>
    <col min="8904" max="8960" width="9" style="44"/>
    <col min="8961" max="9159" width="1.625" style="44" customWidth="1"/>
    <col min="9160" max="9216" width="9" style="44"/>
    <col min="9217" max="9415" width="1.625" style="44" customWidth="1"/>
    <col min="9416" max="9472" width="9" style="44"/>
    <col min="9473" max="9671" width="1.625" style="44" customWidth="1"/>
    <col min="9672" max="9728" width="9" style="44"/>
    <col min="9729" max="9927" width="1.625" style="44" customWidth="1"/>
    <col min="9928" max="9984" width="9" style="44"/>
    <col min="9985" max="10183" width="1.625" style="44" customWidth="1"/>
    <col min="10184" max="10240" width="9" style="44"/>
    <col min="10241" max="10439" width="1.625" style="44" customWidth="1"/>
    <col min="10440" max="10496" width="9" style="44"/>
    <col min="10497" max="10695" width="1.625" style="44" customWidth="1"/>
    <col min="10696" max="10752" width="9" style="44"/>
    <col min="10753" max="10951" width="1.625" style="44" customWidth="1"/>
    <col min="10952" max="11008" width="9" style="44"/>
    <col min="11009" max="11207" width="1.625" style="44" customWidth="1"/>
    <col min="11208" max="11264" width="9" style="44"/>
    <col min="11265" max="11463" width="1.625" style="44" customWidth="1"/>
    <col min="11464" max="11520" width="9" style="44"/>
    <col min="11521" max="11719" width="1.625" style="44" customWidth="1"/>
    <col min="11720" max="11776" width="9" style="44"/>
    <col min="11777" max="11975" width="1.625" style="44" customWidth="1"/>
    <col min="11976" max="12032" width="9" style="44"/>
    <col min="12033" max="12231" width="1.625" style="44" customWidth="1"/>
    <col min="12232" max="12288" width="9" style="44"/>
    <col min="12289" max="12487" width="1.625" style="44" customWidth="1"/>
    <col min="12488" max="12544" width="9" style="44"/>
    <col min="12545" max="12743" width="1.625" style="44" customWidth="1"/>
    <col min="12744" max="12800" width="9" style="44"/>
    <col min="12801" max="12999" width="1.625" style="44" customWidth="1"/>
    <col min="13000" max="13056" width="9" style="44"/>
    <col min="13057" max="13255" width="1.625" style="44" customWidth="1"/>
    <col min="13256" max="13312" width="9" style="44"/>
    <col min="13313" max="13511" width="1.625" style="44" customWidth="1"/>
    <col min="13512" max="13568" width="9" style="44"/>
    <col min="13569" max="13767" width="1.625" style="44" customWidth="1"/>
    <col min="13768" max="13824" width="9" style="44"/>
    <col min="13825" max="14023" width="1.625" style="44" customWidth="1"/>
    <col min="14024" max="14080" width="9" style="44"/>
    <col min="14081" max="14279" width="1.625" style="44" customWidth="1"/>
    <col min="14280" max="14336" width="9" style="44"/>
    <col min="14337" max="14535" width="1.625" style="44" customWidth="1"/>
    <col min="14536" max="14592" width="9" style="44"/>
    <col min="14593" max="14791" width="1.625" style="44" customWidth="1"/>
    <col min="14792" max="14848" width="9" style="44"/>
    <col min="14849" max="15047" width="1.625" style="44" customWidth="1"/>
    <col min="15048" max="15104" width="9" style="44"/>
    <col min="15105" max="15303" width="1.625" style="44" customWidth="1"/>
    <col min="15304" max="15360" width="9" style="44"/>
    <col min="15361" max="15559" width="1.625" style="44" customWidth="1"/>
    <col min="15560" max="15616" width="9" style="44"/>
    <col min="15617" max="15815" width="1.625" style="44" customWidth="1"/>
    <col min="15816" max="15872" width="9" style="44"/>
    <col min="15873" max="16071" width="1.625" style="44" customWidth="1"/>
    <col min="16072" max="16128" width="9" style="44"/>
    <col min="16129" max="16327" width="1.625" style="44" customWidth="1"/>
    <col min="16328" max="16384" width="9" style="44"/>
  </cols>
  <sheetData>
    <row r="1" spans="1:95" ht="17.25" x14ac:dyDescent="0.15">
      <c r="A1" s="504" t="s">
        <v>337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4"/>
      <c r="AE1" s="504"/>
      <c r="AF1" s="504"/>
      <c r="AG1" s="504"/>
      <c r="AH1" s="504"/>
      <c r="AI1" s="504"/>
      <c r="AJ1" s="504"/>
      <c r="AK1" s="504"/>
      <c r="AL1" s="504"/>
      <c r="AM1" s="504"/>
      <c r="AN1" s="504"/>
      <c r="AO1" s="504"/>
      <c r="AP1" s="504"/>
      <c r="AQ1" s="504"/>
      <c r="AR1" s="504"/>
      <c r="AS1" s="504"/>
      <c r="AT1" s="504"/>
      <c r="AU1" s="504"/>
      <c r="AV1" s="504"/>
      <c r="AW1" s="504"/>
      <c r="AX1" s="504"/>
      <c r="AY1" s="504"/>
      <c r="AZ1" s="504"/>
      <c r="BA1" s="504"/>
      <c r="BB1" s="504"/>
      <c r="BC1" s="504"/>
      <c r="BD1" s="504"/>
      <c r="BE1" s="504"/>
      <c r="BF1" s="504"/>
      <c r="BG1" s="504"/>
      <c r="BM1" s="84" t="s">
        <v>450</v>
      </c>
      <c r="BN1" s="84" t="str">
        <f ca="1">RIGHT(CELL("filename",BQ1),LEN(CELL("filename",BQ1))-FIND("]",CELL("filename",BQ1)))</f>
        <v>1</v>
      </c>
      <c r="BO1" s="85" t="s">
        <v>451</v>
      </c>
      <c r="BP1" s="84" t="str">
        <f ca="1">IF(ISERROR(ADDRESS(2, MATCH(VALUE(BN1),入力シート!G2:DB2,0)+6,4)), "該当なし", LEFT(ADDRESS(2, MATCH(VALUE(BN1),入力シート!G2:DB2,0)+6,4), LEN(ADDRESS(2, MATCH(VALUE(BN1),入力シート!G2:DB2,0)+6,4))-1))</f>
        <v>G</v>
      </c>
    </row>
    <row r="2" spans="1:95" ht="5.0999999999999996" customHeight="1" x14ac:dyDescent="0.15">
      <c r="BK2" s="69">
        <v>1</v>
      </c>
      <c r="BL2" s="715" t="s">
        <v>1</v>
      </c>
      <c r="BM2" s="543"/>
      <c r="BN2" s="543"/>
      <c r="BO2" s="544"/>
    </row>
    <row r="3" spans="1:95" ht="14.1" customHeight="1" x14ac:dyDescent="0.15">
      <c r="A3" s="505" t="s">
        <v>338</v>
      </c>
      <c r="B3" s="505"/>
      <c r="C3" s="505"/>
      <c r="D3" s="505"/>
      <c r="E3" s="505"/>
      <c r="F3" s="505"/>
      <c r="G3" s="505"/>
      <c r="H3" s="505"/>
      <c r="I3" s="506"/>
      <c r="J3" s="639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505" t="s">
        <v>6</v>
      </c>
      <c r="AC3" s="505"/>
      <c r="AD3" s="505"/>
      <c r="AE3" s="505"/>
      <c r="AF3" s="506"/>
      <c r="AG3" s="639" t="str">
        <f ca="1">BP4</f>
        <v>調査　太郎</v>
      </c>
      <c r="AH3" s="640"/>
      <c r="AI3" s="640"/>
      <c r="AJ3" s="640"/>
      <c r="AK3" s="640"/>
      <c r="AL3" s="640"/>
      <c r="AM3" s="640"/>
      <c r="AN3" s="640"/>
      <c r="AO3" s="640"/>
      <c r="AP3" s="640"/>
      <c r="AQ3" s="509" t="s">
        <v>339</v>
      </c>
      <c r="AR3" s="509"/>
      <c r="AS3" s="509"/>
      <c r="AT3" s="509"/>
      <c r="AU3" s="509"/>
      <c r="AV3" s="510"/>
      <c r="AW3" s="717">
        <f ca="1">IF(ISERROR(VALUE(BP5 &amp; "/" &amp; BP6 &amp; "/" &amp; BP7)), "", VALUE(BP5 &amp; "/" &amp; BP6 &amp; "/" &amp; BP7))</f>
        <v>43525</v>
      </c>
      <c r="AX3" s="718"/>
      <c r="AY3" s="718"/>
      <c r="AZ3" s="718"/>
      <c r="BA3" s="718"/>
      <c r="BB3" s="718"/>
      <c r="BC3" s="718"/>
      <c r="BD3" s="718"/>
      <c r="BE3" s="718"/>
      <c r="BF3" s="718"/>
      <c r="BG3" s="718"/>
      <c r="BK3" s="69">
        <v>2</v>
      </c>
      <c r="BL3" s="716" t="s">
        <v>3</v>
      </c>
      <c r="BM3" s="716"/>
      <c r="BN3" s="91" t="s">
        <v>4</v>
      </c>
      <c r="BO3" s="91"/>
    </row>
    <row r="4" spans="1:95" ht="5.0999999999999996" customHeight="1" x14ac:dyDescent="0.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K4" s="69">
        <v>3</v>
      </c>
      <c r="BL4" s="701" t="s">
        <v>5</v>
      </c>
      <c r="BM4" s="704" t="s">
        <v>6</v>
      </c>
      <c r="BN4" s="705"/>
      <c r="BO4" s="400"/>
      <c r="BP4" s="45" t="str">
        <f ca="1">IF(ISERROR(IF(INDIRECT("入力シート!" &amp; $BP$1 &amp; ROW())="", "", INDIRECT("入力シート!" &amp; $BP$1 &amp; ROW()))), "", IF(INDIRECT("入力シート!" &amp; $BP$1 &amp; ROW())="", "", INDIRECT("入力シート!" &amp; $BP$1 &amp; ROW())))</f>
        <v>調査　太郎</v>
      </c>
    </row>
    <row r="5" spans="1:95" ht="24" customHeight="1" x14ac:dyDescent="0.15">
      <c r="A5" s="706" t="s">
        <v>13</v>
      </c>
      <c r="B5" s="706"/>
      <c r="C5" s="505" t="s">
        <v>340</v>
      </c>
      <c r="D5" s="505"/>
      <c r="E5" s="505"/>
      <c r="F5" s="505"/>
      <c r="G5" s="505"/>
      <c r="H5" s="505"/>
      <c r="I5" s="506"/>
      <c r="J5" s="707" t="str">
        <f ca="1">IF(AND(BP8&lt;&gt;"", BP11=""), BS8&amp;BS9&amp;BS10, IF(AND(BP8="", BP11&lt;&gt;""), BS11&amp;BS12&amp;BS13, "")) &amp; IF(BP14&lt;&gt;"", CHAR(10) &amp; BP14, "")</f>
        <v>浜松市住所１市○△□入力町町21－5番地
方書マンション入力</v>
      </c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  <c r="W5" s="708"/>
      <c r="X5" s="708"/>
      <c r="Y5" s="708"/>
      <c r="Z5" s="708"/>
      <c r="AA5" s="708"/>
      <c r="AB5" s="708"/>
      <c r="AC5" s="708"/>
      <c r="AD5" s="708"/>
      <c r="AE5" s="708"/>
      <c r="AF5" s="708"/>
      <c r="AG5" s="708"/>
      <c r="AH5" s="708"/>
      <c r="AI5" s="708"/>
      <c r="AJ5" s="708"/>
      <c r="AK5" s="708"/>
      <c r="AL5" s="708"/>
      <c r="AM5" s="708"/>
      <c r="AN5" s="708"/>
      <c r="AO5" s="708"/>
      <c r="AP5" s="708"/>
      <c r="AQ5" s="708"/>
      <c r="AR5" s="708"/>
      <c r="AS5" s="708"/>
      <c r="AT5" s="708"/>
      <c r="AU5" s="708"/>
      <c r="AV5" s="708"/>
      <c r="AW5" s="708"/>
      <c r="AX5" s="708"/>
      <c r="AY5" s="708"/>
      <c r="AZ5" s="708"/>
      <c r="BA5" s="708"/>
      <c r="BB5" s="708"/>
      <c r="BC5" s="708"/>
      <c r="BD5" s="708"/>
      <c r="BE5" s="708"/>
      <c r="BF5" s="708"/>
      <c r="BG5" s="709"/>
      <c r="BK5" s="69">
        <v>4</v>
      </c>
      <c r="BL5" s="702"/>
      <c r="BM5" s="160" t="s">
        <v>8</v>
      </c>
      <c r="BN5" s="364" t="s">
        <v>9</v>
      </c>
      <c r="BO5" s="359"/>
      <c r="BP5" s="45">
        <f t="shared" ref="BP5:BP69" ca="1" si="0">IF(ISERROR(IF(INDIRECT("入力シート!" &amp; $BP$1 &amp; ROW())="", "", INDIRECT("入力シート!" &amp; $BP$1 &amp; ROW()))), "", IF(INDIRECT("入力シート!" &amp; $BP$1 &amp; ROW())="", "", INDIRECT("入力シート!" &amp; $BP$1 &amp; ROW())))</f>
        <v>2019</v>
      </c>
    </row>
    <row r="6" spans="1:95" ht="12" customHeight="1" x14ac:dyDescent="0.15">
      <c r="A6" s="706"/>
      <c r="B6" s="706"/>
      <c r="C6" s="710" t="s">
        <v>341</v>
      </c>
      <c r="D6" s="674"/>
      <c r="E6" s="674"/>
      <c r="F6" s="674"/>
      <c r="G6" s="674"/>
      <c r="H6" s="674"/>
      <c r="I6" s="711"/>
      <c r="J6" s="578" t="str">
        <f ca="1">BP15</f>
        <v>ｺｳﾚｲﾀﾛｳ1607191</v>
      </c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80"/>
      <c r="AF6" s="505" t="s">
        <v>342</v>
      </c>
      <c r="AG6" s="505"/>
      <c r="AH6" s="505"/>
      <c r="AI6" s="505"/>
      <c r="AJ6" s="506"/>
      <c r="AK6" s="712" t="str">
        <f ca="1">BP27</f>
        <v>111-111-1112</v>
      </c>
      <c r="AL6" s="508"/>
      <c r="AM6" s="508"/>
      <c r="AN6" s="508"/>
      <c r="AO6" s="508"/>
      <c r="AP6" s="508"/>
      <c r="AQ6" s="508"/>
      <c r="AR6" s="508"/>
      <c r="AS6" s="508"/>
      <c r="AT6" s="508"/>
      <c r="AU6" s="508"/>
      <c r="AV6" s="508"/>
      <c r="AW6" s="719" t="s">
        <v>343</v>
      </c>
      <c r="AX6" s="505"/>
      <c r="AY6" s="505"/>
      <c r="AZ6" s="505"/>
      <c r="BA6" s="506"/>
      <c r="BB6" s="720" t="str">
        <f ca="1">IF(BP17="*", "男", IF(BP18="*", "女", ""))</f>
        <v/>
      </c>
      <c r="BC6" s="720"/>
      <c r="BD6" s="720"/>
      <c r="BE6" s="720"/>
      <c r="BF6" s="720"/>
      <c r="BG6" s="560"/>
      <c r="BK6" s="69">
        <v>5</v>
      </c>
      <c r="BL6" s="702"/>
      <c r="BM6" s="160"/>
      <c r="BN6" s="364" t="s">
        <v>11</v>
      </c>
      <c r="BO6" s="359"/>
      <c r="BP6" s="45">
        <f t="shared" ca="1" si="0"/>
        <v>3</v>
      </c>
    </row>
    <row r="7" spans="1:95" ht="12" customHeight="1" x14ac:dyDescent="0.15">
      <c r="A7" s="706"/>
      <c r="B7" s="706"/>
      <c r="C7" s="479" t="s">
        <v>344</v>
      </c>
      <c r="D7" s="480"/>
      <c r="E7" s="480"/>
      <c r="F7" s="480"/>
      <c r="G7" s="480"/>
      <c r="H7" s="480"/>
      <c r="I7" s="481"/>
      <c r="J7" s="625" t="str">
        <f ca="1">BP16</f>
        <v>高齢　太郎１６０７１９１</v>
      </c>
      <c r="K7" s="626"/>
      <c r="L7" s="626"/>
      <c r="M7" s="626"/>
      <c r="N7" s="626"/>
      <c r="O7" s="626"/>
      <c r="P7" s="626"/>
      <c r="Q7" s="626"/>
      <c r="R7" s="626"/>
      <c r="S7" s="626"/>
      <c r="T7" s="626"/>
      <c r="U7" s="626"/>
      <c r="V7" s="626"/>
      <c r="W7" s="626"/>
      <c r="X7" s="626"/>
      <c r="Y7" s="626"/>
      <c r="Z7" s="626"/>
      <c r="AA7" s="626"/>
      <c r="AB7" s="626"/>
      <c r="AC7" s="626"/>
      <c r="AD7" s="626"/>
      <c r="AE7" s="696"/>
      <c r="AF7" s="505"/>
      <c r="AG7" s="505"/>
      <c r="AH7" s="505"/>
      <c r="AI7" s="505"/>
      <c r="AJ7" s="506"/>
      <c r="AK7" s="712"/>
      <c r="AL7" s="508"/>
      <c r="AM7" s="508"/>
      <c r="AN7" s="508"/>
      <c r="AO7" s="508"/>
      <c r="AP7" s="508"/>
      <c r="AQ7" s="508"/>
      <c r="AR7" s="508"/>
      <c r="AS7" s="508"/>
      <c r="AT7" s="508"/>
      <c r="AU7" s="508"/>
      <c r="AV7" s="508"/>
      <c r="AW7" s="719"/>
      <c r="AX7" s="505"/>
      <c r="AY7" s="505"/>
      <c r="AZ7" s="505"/>
      <c r="BA7" s="506"/>
      <c r="BB7" s="721"/>
      <c r="BC7" s="721"/>
      <c r="BD7" s="721"/>
      <c r="BE7" s="721"/>
      <c r="BF7" s="721"/>
      <c r="BG7" s="679"/>
      <c r="BK7" s="69">
        <v>6</v>
      </c>
      <c r="BL7" s="703"/>
      <c r="BM7" s="161"/>
      <c r="BN7" s="365" t="s">
        <v>12</v>
      </c>
      <c r="BO7" s="347"/>
      <c r="BP7" s="45">
        <f t="shared" ca="1" si="0"/>
        <v>1</v>
      </c>
    </row>
    <row r="8" spans="1:95" ht="20.25" customHeight="1" x14ac:dyDescent="0.15">
      <c r="A8" s="706"/>
      <c r="B8" s="706"/>
      <c r="C8" s="463"/>
      <c r="D8" s="464"/>
      <c r="E8" s="464"/>
      <c r="F8" s="464"/>
      <c r="G8" s="464"/>
      <c r="H8" s="464"/>
      <c r="I8" s="465"/>
      <c r="J8" s="697"/>
      <c r="K8" s="698"/>
      <c r="L8" s="698"/>
      <c r="M8" s="698"/>
      <c r="N8" s="698"/>
      <c r="O8" s="698"/>
      <c r="P8" s="698"/>
      <c r="Q8" s="698"/>
      <c r="R8" s="698"/>
      <c r="S8" s="698"/>
      <c r="T8" s="698"/>
      <c r="U8" s="698"/>
      <c r="V8" s="698"/>
      <c r="W8" s="698"/>
      <c r="X8" s="698"/>
      <c r="Y8" s="698"/>
      <c r="Z8" s="698"/>
      <c r="AA8" s="698"/>
      <c r="AB8" s="698"/>
      <c r="AC8" s="698"/>
      <c r="AD8" s="698"/>
      <c r="AE8" s="605"/>
      <c r="AF8" s="523" t="s">
        <v>33</v>
      </c>
      <c r="AG8" s="609"/>
      <c r="AH8" s="609"/>
      <c r="AI8" s="609"/>
      <c r="AJ8" s="610"/>
      <c r="AK8" s="699">
        <f ca="1">IF(AND(COUNTIF(BP19:BP22,"~*")=1, BP23&lt;&gt;"", BP24&lt;&gt;"", BP25&lt;&gt;""), VALUE(IF(BP19="*","m",IF(BP20="*","t",IF(BP21="*","s",IF(BP22="*","h","")))) &amp; BP23 &amp; "." &amp; BP24 &amp; "." &amp; BP25), "")</f>
        <v>33505</v>
      </c>
      <c r="AL8" s="700"/>
      <c r="AM8" s="700"/>
      <c r="AN8" s="700"/>
      <c r="AO8" s="700"/>
      <c r="AP8" s="700"/>
      <c r="AQ8" s="700"/>
      <c r="AR8" s="700"/>
      <c r="AS8" s="700"/>
      <c r="AT8" s="700"/>
      <c r="AU8" s="700"/>
      <c r="AV8" s="511"/>
      <c r="AW8" s="523" t="s">
        <v>345</v>
      </c>
      <c r="AX8" s="609"/>
      <c r="AY8" s="609"/>
      <c r="AZ8" s="609"/>
      <c r="BA8" s="610"/>
      <c r="BB8" s="600">
        <f ca="1">BP26</f>
        <v>88</v>
      </c>
      <c r="BC8" s="601"/>
      <c r="BD8" s="601"/>
      <c r="BE8" s="601"/>
      <c r="BF8" s="601"/>
      <c r="BG8" s="507"/>
      <c r="BK8" s="69">
        <v>7</v>
      </c>
      <c r="BL8" s="644" t="s">
        <v>13</v>
      </c>
      <c r="BM8" s="361" t="s">
        <v>14</v>
      </c>
      <c r="BN8" s="362"/>
      <c r="BO8" s="363"/>
      <c r="BP8" s="45" t="str">
        <f t="shared" ca="1" si="0"/>
        <v>住所１市○△□入力町</v>
      </c>
      <c r="BS8" s="45" t="str">
        <f ca="1">IF(BP8&lt;&gt;"", "浜松市" &amp; BP8 &amp; "町", "")</f>
        <v>浜松市住所１市○△□入力町町</v>
      </c>
    </row>
    <row r="9" spans="1:95" ht="13.35" customHeight="1" x14ac:dyDescent="0.15">
      <c r="A9" s="706" t="s">
        <v>49</v>
      </c>
      <c r="B9" s="706"/>
      <c r="C9" s="460" t="s">
        <v>346</v>
      </c>
      <c r="D9" s="461"/>
      <c r="E9" s="461"/>
      <c r="F9" s="461"/>
      <c r="G9" s="461"/>
      <c r="H9" s="461"/>
      <c r="I9" s="462"/>
      <c r="J9" s="453" t="str">
        <f ca="1">IF(BP34&lt;&gt;"", "■", "□")</f>
        <v>□</v>
      </c>
      <c r="K9" s="454"/>
      <c r="L9" s="452" t="s">
        <v>51</v>
      </c>
      <c r="M9" s="525"/>
      <c r="N9" s="525"/>
      <c r="O9" s="525"/>
      <c r="P9" s="525"/>
      <c r="Q9" s="525"/>
      <c r="R9" s="526"/>
      <c r="S9" s="453" t="str">
        <f ca="1">IF(BP35&lt;&gt;"", "■", "□")</f>
        <v>□</v>
      </c>
      <c r="T9" s="454"/>
      <c r="U9" s="452" t="s">
        <v>52</v>
      </c>
      <c r="V9" s="525"/>
      <c r="W9" s="525"/>
      <c r="X9" s="525"/>
      <c r="Y9" s="525"/>
      <c r="Z9" s="525"/>
      <c r="AA9" s="526"/>
      <c r="AB9" s="453" t="str">
        <f ca="1">IF(BP36&lt;&gt;"", "■", "□")</f>
        <v>■</v>
      </c>
      <c r="AC9" s="454"/>
      <c r="AD9" s="451" t="s">
        <v>347</v>
      </c>
      <c r="AE9" s="451"/>
      <c r="AF9" s="451"/>
      <c r="AG9" s="451"/>
      <c r="AH9" s="46" t="s">
        <v>348</v>
      </c>
      <c r="AI9" s="453" t="str">
        <f ca="1">IF(BP40&lt;&gt;"", "■", "□")</f>
        <v>□</v>
      </c>
      <c r="AJ9" s="454"/>
      <c r="AK9" s="496" t="s">
        <v>56</v>
      </c>
      <c r="AL9" s="665"/>
      <c r="AM9" s="665"/>
      <c r="AN9" s="666"/>
      <c r="AO9" s="451"/>
      <c r="AP9" s="451"/>
      <c r="AQ9" s="453" t="str">
        <f ca="1">IF(BP41&lt;&gt;"", "■", "□")</f>
        <v>■</v>
      </c>
      <c r="AR9" s="454"/>
      <c r="AS9" s="496" t="s">
        <v>349</v>
      </c>
      <c r="AT9" s="665"/>
      <c r="AU9" s="665"/>
      <c r="AV9" s="666"/>
      <c r="AW9" s="451"/>
      <c r="AX9" s="451"/>
      <c r="AY9" s="453" t="str">
        <f ca="1">IF(BP39&lt;&gt;"", "■", "□")</f>
        <v>□</v>
      </c>
      <c r="AZ9" s="454"/>
      <c r="BA9" s="451" t="s">
        <v>55</v>
      </c>
      <c r="BB9" s="451"/>
      <c r="BC9" s="451"/>
      <c r="BD9" s="46" t="s">
        <v>350</v>
      </c>
      <c r="BE9" s="467"/>
      <c r="BF9" s="467"/>
      <c r="BG9" s="471"/>
      <c r="BK9" s="69">
        <v>8</v>
      </c>
      <c r="BL9" s="645"/>
      <c r="BM9" s="357" t="s">
        <v>16</v>
      </c>
      <c r="BN9" s="358"/>
      <c r="BO9" s="359"/>
      <c r="BP9" s="45">
        <f t="shared" ca="1" si="0"/>
        <v>21</v>
      </c>
      <c r="BS9" s="45" t="str">
        <f ca="1">IF(AND(BP8&lt;&gt;"",BP9&lt;&gt;""),BP9, "") &amp; IF(AND(BP8&lt;&gt;"",BP9&lt;&gt;"", BP10=""), "番地", "")</f>
        <v>21</v>
      </c>
    </row>
    <row r="10" spans="1:95" ht="13.35" customHeight="1" x14ac:dyDescent="0.15">
      <c r="A10" s="706"/>
      <c r="B10" s="706"/>
      <c r="C10" s="463"/>
      <c r="D10" s="464"/>
      <c r="E10" s="464"/>
      <c r="F10" s="464"/>
      <c r="G10" s="464"/>
      <c r="H10" s="464"/>
      <c r="I10" s="465"/>
      <c r="J10" s="472" t="s">
        <v>351</v>
      </c>
      <c r="K10" s="464"/>
      <c r="L10" s="464"/>
      <c r="M10" s="464"/>
      <c r="N10" s="465"/>
      <c r="O10" s="729">
        <f ca="1">IF(BP36&lt;&gt;"", VALUE(BP36 &amp; "/" &amp; BP37 &amp; "/" &amp; BP38), "")</f>
        <v>40878</v>
      </c>
      <c r="P10" s="730"/>
      <c r="Q10" s="730"/>
      <c r="R10" s="730"/>
      <c r="S10" s="730"/>
      <c r="T10" s="730"/>
      <c r="U10" s="730"/>
      <c r="V10" s="730"/>
      <c r="W10" s="730"/>
      <c r="X10" s="730"/>
      <c r="Y10" s="730"/>
      <c r="Z10" s="730"/>
      <c r="AA10" s="730"/>
      <c r="AB10" s="730"/>
      <c r="AC10" s="730"/>
      <c r="AD10" s="730"/>
      <c r="AE10" s="730"/>
      <c r="AF10" s="483" t="s">
        <v>352</v>
      </c>
      <c r="AG10" s="484"/>
      <c r="AH10" s="484"/>
      <c r="AI10" s="484"/>
      <c r="AJ10" s="485"/>
      <c r="AK10" s="729">
        <f ca="1">IF(ISERROR(VALUE(BP42 &amp; "/" &amp; BP43 &amp; "/" &amp; BP44)), "", VALUE(BP42 &amp; "/" &amp; BP43 &amp; "/" &amp; BP44))</f>
        <v>42706</v>
      </c>
      <c r="AL10" s="730"/>
      <c r="AM10" s="730"/>
      <c r="AN10" s="730"/>
      <c r="AO10" s="730"/>
      <c r="AP10" s="730"/>
      <c r="AQ10" s="730"/>
      <c r="AR10" s="730"/>
      <c r="AS10" s="730"/>
      <c r="AT10" s="730"/>
      <c r="AU10" s="340" t="s">
        <v>373</v>
      </c>
      <c r="AV10" s="340"/>
      <c r="AW10" s="340"/>
      <c r="AX10" s="730">
        <f ca="1">IF(ISERROR(VALUE(BP45 &amp; "/" &amp; BP46 &amp; "/" &amp; BP47)), "", VALUE(BP45 &amp; "/" &amp; BP46 &amp; "/" &amp; BP47))</f>
        <v>43100</v>
      </c>
      <c r="AY10" s="730"/>
      <c r="AZ10" s="730"/>
      <c r="BA10" s="730"/>
      <c r="BB10" s="730"/>
      <c r="BC10" s="730"/>
      <c r="BD10" s="730"/>
      <c r="BE10" s="730"/>
      <c r="BF10" s="730"/>
      <c r="BG10" s="731"/>
      <c r="BK10" s="69">
        <v>9</v>
      </c>
      <c r="BL10" s="645"/>
      <c r="BM10" s="345" t="s">
        <v>17</v>
      </c>
      <c r="BN10" s="346"/>
      <c r="BO10" s="347"/>
      <c r="BP10" s="45">
        <f t="shared" ca="1" si="0"/>
        <v>5</v>
      </c>
      <c r="BS10" s="45" t="str">
        <f ca="1">IF(AND(BP8&lt;&gt;"",BP9&lt;&gt;"", BP10&lt;&gt;""),"－" &amp; BP10 &amp; "番地", "")</f>
        <v>－5番地</v>
      </c>
    </row>
    <row r="11" spans="1:95" ht="13.35" customHeight="1" x14ac:dyDescent="0.15">
      <c r="A11" s="706"/>
      <c r="B11" s="706"/>
      <c r="C11" s="505" t="s">
        <v>353</v>
      </c>
      <c r="D11" s="505"/>
      <c r="E11" s="505"/>
      <c r="F11" s="505"/>
      <c r="G11" s="505"/>
      <c r="H11" s="505"/>
      <c r="I11" s="506"/>
      <c r="J11" s="507" t="str">
        <f ca="1">IF(BP48&lt;&gt;"", "■", "□")</f>
        <v>■</v>
      </c>
      <c r="K11" s="638"/>
      <c r="L11" s="647" t="s">
        <v>354</v>
      </c>
      <c r="M11" s="648"/>
      <c r="N11" s="648"/>
      <c r="O11" s="648"/>
      <c r="P11" s="648"/>
      <c r="Q11" s="648"/>
      <c r="R11" s="649"/>
      <c r="S11" s="507" t="str">
        <f ca="1">IF(BP49&lt;&gt;"", "■", "□")</f>
        <v>□</v>
      </c>
      <c r="T11" s="638"/>
      <c r="U11" s="647" t="s">
        <v>60</v>
      </c>
      <c r="V11" s="648"/>
      <c r="W11" s="648"/>
      <c r="X11" s="648"/>
      <c r="Y11" s="648"/>
      <c r="Z11" s="648"/>
      <c r="AA11" s="649"/>
      <c r="AB11" s="507" t="str">
        <f ca="1">IF(BP50&lt;&gt;"", "■", "□")</f>
        <v>□</v>
      </c>
      <c r="AC11" s="638"/>
      <c r="AD11" s="647" t="s">
        <v>61</v>
      </c>
      <c r="AE11" s="648"/>
      <c r="AF11" s="648"/>
      <c r="AG11" s="648"/>
      <c r="AH11" s="648"/>
      <c r="AI11" s="648"/>
      <c r="AJ11" s="649"/>
      <c r="AK11" s="507" t="str">
        <f ca="1">IF(OR(BP51&lt;&gt;"", BP52&lt;&gt;""), "■", "□")</f>
        <v>■</v>
      </c>
      <c r="AL11" s="638"/>
      <c r="AM11" s="647" t="s">
        <v>355</v>
      </c>
      <c r="AN11" s="648"/>
      <c r="AO11" s="648"/>
      <c r="AP11" s="649"/>
      <c r="AQ11" s="47" t="s">
        <v>348</v>
      </c>
      <c r="AR11" s="722" t="str">
        <f ca="1">BP52</f>
        <v>住宅状況_その他内容入力</v>
      </c>
      <c r="AS11" s="722"/>
      <c r="AT11" s="722"/>
      <c r="AU11" s="722"/>
      <c r="AV11" s="722"/>
      <c r="AW11" s="722"/>
      <c r="AX11" s="722"/>
      <c r="AY11" s="722"/>
      <c r="AZ11" s="722"/>
      <c r="BA11" s="722"/>
      <c r="BB11" s="722"/>
      <c r="BC11" s="722"/>
      <c r="BD11" s="722"/>
      <c r="BE11" s="722"/>
      <c r="BF11" s="722"/>
      <c r="BG11" s="48" t="s">
        <v>350</v>
      </c>
      <c r="BK11" s="69">
        <v>10</v>
      </c>
      <c r="BL11" s="645"/>
      <c r="BM11" s="361" t="s">
        <v>18</v>
      </c>
      <c r="BN11" s="362"/>
      <c r="BO11" s="363"/>
      <c r="BP11" s="45" t="str">
        <f t="shared" ca="1" si="0"/>
        <v/>
      </c>
      <c r="BS11" s="45" t="str">
        <f ca="1">IF(BP11&lt;&gt;"", "浜松市" &amp; BP11 &amp; "丁目", "")</f>
        <v/>
      </c>
    </row>
    <row r="12" spans="1:95" ht="13.35" customHeight="1" x14ac:dyDescent="0.15">
      <c r="A12" s="706"/>
      <c r="B12" s="706"/>
      <c r="C12" s="505" t="s">
        <v>64</v>
      </c>
      <c r="D12" s="505"/>
      <c r="E12" s="505"/>
      <c r="F12" s="505"/>
      <c r="G12" s="505"/>
      <c r="H12" s="505"/>
      <c r="I12" s="506"/>
      <c r="J12" s="453" t="str">
        <f ca="1">IF(BP53&lt;&gt;"", "■", "□")</f>
        <v>□</v>
      </c>
      <c r="K12" s="454"/>
      <c r="L12" s="452" t="s">
        <v>65</v>
      </c>
      <c r="M12" s="525"/>
      <c r="N12" s="525"/>
      <c r="O12" s="525"/>
      <c r="P12" s="525"/>
      <c r="Q12" s="525"/>
      <c r="R12" s="526"/>
      <c r="S12" s="453" t="str">
        <f ca="1">IF(BP54&lt;&gt;"", "■", "□")</f>
        <v>■</v>
      </c>
      <c r="T12" s="454"/>
      <c r="U12" s="452" t="s">
        <v>356</v>
      </c>
      <c r="V12" s="525"/>
      <c r="W12" s="525"/>
      <c r="X12" s="525"/>
      <c r="Y12" s="525"/>
      <c r="Z12" s="525"/>
      <c r="AA12" s="526"/>
      <c r="AB12" s="453" t="str">
        <f ca="1">IF(BP55&lt;&gt;"", "■", "□")</f>
        <v>□</v>
      </c>
      <c r="AC12" s="454"/>
      <c r="AD12" s="452" t="s">
        <v>67</v>
      </c>
      <c r="AE12" s="525"/>
      <c r="AF12" s="525"/>
      <c r="AG12" s="525"/>
      <c r="AH12" s="525"/>
      <c r="AI12" s="525"/>
      <c r="AJ12" s="526"/>
      <c r="AK12" s="496"/>
      <c r="AL12" s="665"/>
      <c r="AM12" s="665"/>
      <c r="AN12" s="665"/>
      <c r="AO12" s="665"/>
      <c r="AP12" s="665"/>
      <c r="AQ12" s="665"/>
      <c r="AR12" s="665"/>
      <c r="AS12" s="665"/>
      <c r="AT12" s="665"/>
      <c r="AU12" s="665"/>
      <c r="AV12" s="665"/>
      <c r="AW12" s="665"/>
      <c r="AX12" s="665"/>
      <c r="AY12" s="665"/>
      <c r="AZ12" s="665"/>
      <c r="BA12" s="665"/>
      <c r="BB12" s="665"/>
      <c r="BC12" s="665"/>
      <c r="BD12" s="665"/>
      <c r="BE12" s="665"/>
      <c r="BF12" s="665"/>
      <c r="BG12" s="665"/>
      <c r="BK12" s="69">
        <v>11</v>
      </c>
      <c r="BL12" s="645"/>
      <c r="BM12" s="357" t="s">
        <v>20</v>
      </c>
      <c r="BN12" s="358"/>
      <c r="BO12" s="359"/>
      <c r="BP12" s="45">
        <f t="shared" ca="1" si="0"/>
        <v>1</v>
      </c>
      <c r="BS12" s="45" t="str">
        <f ca="1">IF(AND(BP11&lt;&gt;"",BP12&lt;&gt;""),BP12 &amp; "番", "")</f>
        <v/>
      </c>
    </row>
    <row r="13" spans="1:95" ht="13.35" customHeight="1" x14ac:dyDescent="0.15">
      <c r="A13" s="706"/>
      <c r="B13" s="706"/>
      <c r="C13" s="505"/>
      <c r="D13" s="505"/>
      <c r="E13" s="505"/>
      <c r="F13" s="505"/>
      <c r="G13" s="505"/>
      <c r="H13" s="505"/>
      <c r="I13" s="506"/>
      <c r="J13" s="679" t="str">
        <f ca="1">IF(OR(BP56&lt;&gt;"", BP57&lt;&gt;""), "■", "□")</f>
        <v>■</v>
      </c>
      <c r="K13" s="680"/>
      <c r="L13" s="681" t="s">
        <v>355</v>
      </c>
      <c r="M13" s="682"/>
      <c r="N13" s="682"/>
      <c r="O13" s="693"/>
      <c r="P13" s="49" t="s">
        <v>348</v>
      </c>
      <c r="Q13" s="469" t="str">
        <f ca="1">BP57</f>
        <v>世帯状況_その他内容入力</v>
      </c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  <c r="AQ13" s="469"/>
      <c r="AR13" s="469"/>
      <c r="AS13" s="469"/>
      <c r="AT13" s="469"/>
      <c r="AU13" s="469"/>
      <c r="AV13" s="469"/>
      <c r="AW13" s="469"/>
      <c r="AX13" s="469"/>
      <c r="AY13" s="469"/>
      <c r="AZ13" s="469"/>
      <c r="BA13" s="469"/>
      <c r="BB13" s="469"/>
      <c r="BC13" s="469"/>
      <c r="BD13" s="469"/>
      <c r="BE13" s="469"/>
      <c r="BF13" s="469"/>
      <c r="BG13" s="50" t="s">
        <v>350</v>
      </c>
      <c r="BK13" s="69">
        <v>12</v>
      </c>
      <c r="BL13" s="645"/>
      <c r="BM13" s="357" t="s">
        <v>21</v>
      </c>
      <c r="BN13" s="358"/>
      <c r="BO13" s="359"/>
      <c r="BP13" s="45">
        <f t="shared" ca="1" si="0"/>
        <v>2</v>
      </c>
      <c r="BS13" s="45" t="str">
        <f ca="1">IF(AND(BP11&lt;&gt;"",BP12&lt;&gt;"", BP13&lt;&gt;""),BP13 &amp; "号", "")</f>
        <v/>
      </c>
    </row>
    <row r="14" spans="1:95" ht="13.35" customHeight="1" x14ac:dyDescent="0.15">
      <c r="A14" s="706"/>
      <c r="B14" s="706"/>
      <c r="C14" s="505" t="s">
        <v>68</v>
      </c>
      <c r="D14" s="505"/>
      <c r="E14" s="505"/>
      <c r="F14" s="505"/>
      <c r="G14" s="505"/>
      <c r="H14" s="505"/>
      <c r="I14" s="506"/>
      <c r="J14" s="694" t="s">
        <v>357</v>
      </c>
      <c r="K14" s="589"/>
      <c r="L14" s="589"/>
      <c r="M14" s="589"/>
      <c r="N14" s="590"/>
      <c r="O14" s="495" t="s">
        <v>358</v>
      </c>
      <c r="P14" s="495"/>
      <c r="Q14" s="495"/>
      <c r="R14" s="495"/>
      <c r="S14" s="695">
        <f ca="1">BP58</f>
        <v>66000</v>
      </c>
      <c r="T14" s="695"/>
      <c r="U14" s="695"/>
      <c r="V14" s="695"/>
      <c r="W14" s="695"/>
      <c r="X14" s="695"/>
      <c r="Y14" s="695"/>
      <c r="Z14" s="695"/>
      <c r="AA14" s="695"/>
      <c r="AB14" s="695"/>
      <c r="AC14" s="695"/>
      <c r="AD14" s="695"/>
      <c r="AE14" s="496" t="s">
        <v>359</v>
      </c>
      <c r="AF14" s="666"/>
      <c r="AG14" s="453" t="str">
        <f ca="1">IF(BP59&lt;&gt;"", "■", "□")</f>
        <v>□</v>
      </c>
      <c r="AH14" s="454"/>
      <c r="AI14" s="452" t="s">
        <v>72</v>
      </c>
      <c r="AJ14" s="525"/>
      <c r="AK14" s="525"/>
      <c r="AL14" s="525"/>
      <c r="AM14" s="525"/>
      <c r="AN14" s="525"/>
      <c r="AO14" s="526"/>
      <c r="AP14" s="453" t="str">
        <f ca="1">IF(BP60&lt;&gt;"", "■", "□")</f>
        <v>□</v>
      </c>
      <c r="AQ14" s="454"/>
      <c r="AR14" s="452" t="s">
        <v>360</v>
      </c>
      <c r="AS14" s="525"/>
      <c r="AT14" s="525"/>
      <c r="AU14" s="525"/>
      <c r="AV14" s="525"/>
      <c r="AW14" s="525"/>
      <c r="AX14" s="526"/>
      <c r="AY14" s="453" t="str">
        <f ca="1">IF(BP61&lt;&gt;"", "■", "□")</f>
        <v>■</v>
      </c>
      <c r="AZ14" s="454"/>
      <c r="BA14" s="452" t="s">
        <v>74</v>
      </c>
      <c r="BB14" s="525"/>
      <c r="BC14" s="525"/>
      <c r="BD14" s="525"/>
      <c r="BE14" s="525"/>
      <c r="BF14" s="525"/>
      <c r="BG14" s="525"/>
      <c r="BK14" s="69">
        <v>13</v>
      </c>
      <c r="BL14" s="645"/>
      <c r="BM14" s="345" t="s">
        <v>22</v>
      </c>
      <c r="BN14" s="346"/>
      <c r="BO14" s="347"/>
      <c r="BP14" s="45" t="str">
        <f t="shared" ca="1" si="0"/>
        <v>方書マンション入力</v>
      </c>
    </row>
    <row r="15" spans="1:95" ht="13.35" customHeight="1" x14ac:dyDescent="0.15">
      <c r="A15" s="706"/>
      <c r="B15" s="706"/>
      <c r="C15" s="505"/>
      <c r="D15" s="505"/>
      <c r="E15" s="505"/>
      <c r="F15" s="505"/>
      <c r="G15" s="505"/>
      <c r="H15" s="505"/>
      <c r="I15" s="506"/>
      <c r="J15" s="570" t="s">
        <v>361</v>
      </c>
      <c r="K15" s="571"/>
      <c r="L15" s="571"/>
      <c r="M15" s="571"/>
      <c r="N15" s="571"/>
      <c r="O15" s="571"/>
      <c r="P15" s="572"/>
      <c r="Q15" s="679" t="str">
        <f ca="1">IF(BP63&lt;&gt;"", "■", "□")</f>
        <v>■</v>
      </c>
      <c r="R15" s="680"/>
      <c r="S15" s="681" t="s">
        <v>77</v>
      </c>
      <c r="T15" s="682"/>
      <c r="U15" s="682"/>
      <c r="V15" s="682"/>
      <c r="W15" s="682"/>
      <c r="X15" s="682"/>
      <c r="Y15" s="693"/>
      <c r="Z15" s="679" t="str">
        <f ca="1">IF(BP62&lt;&gt;"", "■", "□")</f>
        <v>□</v>
      </c>
      <c r="AA15" s="680"/>
      <c r="AB15" s="437" t="s">
        <v>76</v>
      </c>
      <c r="AC15" s="691"/>
      <c r="AD15" s="691"/>
      <c r="AE15" s="691"/>
      <c r="AF15" s="691"/>
      <c r="AG15" s="691"/>
      <c r="AH15" s="692"/>
      <c r="AI15" s="483" t="s">
        <v>362</v>
      </c>
      <c r="AJ15" s="484"/>
      <c r="AK15" s="484"/>
      <c r="AL15" s="484"/>
      <c r="AM15" s="484"/>
      <c r="AN15" s="484"/>
      <c r="AO15" s="485"/>
      <c r="AP15" s="679" t="str">
        <f ca="1">IF(BP65&lt;&gt;"", "■", "□")</f>
        <v>■</v>
      </c>
      <c r="AQ15" s="680"/>
      <c r="AR15" s="681" t="s">
        <v>77</v>
      </c>
      <c r="AS15" s="682"/>
      <c r="AT15" s="682"/>
      <c r="AU15" s="682"/>
      <c r="AV15" s="682"/>
      <c r="AW15" s="682"/>
      <c r="AX15" s="693"/>
      <c r="AY15" s="679" t="str">
        <f ca="1">IF(BP64&lt;&gt;"", "■", "□")</f>
        <v>□</v>
      </c>
      <c r="AZ15" s="680"/>
      <c r="BA15" s="681" t="s">
        <v>76</v>
      </c>
      <c r="BB15" s="682"/>
      <c r="BC15" s="682"/>
      <c r="BD15" s="682"/>
      <c r="BE15" s="682"/>
      <c r="BF15" s="682"/>
      <c r="BG15" s="682"/>
      <c r="BK15" s="69">
        <v>14</v>
      </c>
      <c r="BL15" s="645"/>
      <c r="BM15" s="361" t="s">
        <v>631</v>
      </c>
      <c r="BN15" s="362"/>
      <c r="BO15" s="363"/>
      <c r="BP15" s="45" t="str">
        <f t="shared" ca="1" si="0"/>
        <v>ｺｳﾚｲﾀﾛｳ1607191</v>
      </c>
      <c r="CP15" s="51"/>
      <c r="CQ15" s="51"/>
    </row>
    <row r="16" spans="1:95" ht="13.35" customHeight="1" x14ac:dyDescent="0.15">
      <c r="A16" s="706"/>
      <c r="B16" s="706"/>
      <c r="C16" s="460" t="s">
        <v>79</v>
      </c>
      <c r="D16" s="461"/>
      <c r="E16" s="461"/>
      <c r="F16" s="461"/>
      <c r="G16" s="461"/>
      <c r="H16" s="461"/>
      <c r="I16" s="462"/>
      <c r="J16" s="453" t="str">
        <f ca="1">IF(BP66&lt;&gt;"", "■", "□")</f>
        <v>□</v>
      </c>
      <c r="K16" s="454"/>
      <c r="L16" s="452" t="s">
        <v>80</v>
      </c>
      <c r="M16" s="525"/>
      <c r="N16" s="525"/>
      <c r="O16" s="525"/>
      <c r="P16" s="525"/>
      <c r="Q16" s="525"/>
      <c r="R16" s="525"/>
      <c r="S16" s="525"/>
      <c r="T16" s="525"/>
      <c r="U16" s="525"/>
      <c r="V16" s="525"/>
      <c r="W16" s="525"/>
      <c r="X16" s="525"/>
      <c r="Y16" s="526"/>
      <c r="Z16" s="453" t="str">
        <f ca="1">IF(BP67&lt;&gt;"", "■", "□")</f>
        <v>■</v>
      </c>
      <c r="AA16" s="454"/>
      <c r="AB16" s="452" t="s">
        <v>363</v>
      </c>
      <c r="AC16" s="525"/>
      <c r="AD16" s="525"/>
      <c r="AE16" s="525"/>
      <c r="AF16" s="525"/>
      <c r="AG16" s="525"/>
      <c r="AH16" s="525"/>
      <c r="AI16" s="525"/>
      <c r="AJ16" s="525"/>
      <c r="AK16" s="525"/>
      <c r="AL16" s="525"/>
      <c r="AM16" s="525"/>
      <c r="AN16" s="525"/>
      <c r="AO16" s="526"/>
      <c r="AP16" s="453" t="str">
        <f ca="1">IF(BP68&lt;&gt;"", "■", "□")</f>
        <v>□</v>
      </c>
      <c r="AQ16" s="454"/>
      <c r="AR16" s="452" t="s">
        <v>83</v>
      </c>
      <c r="AS16" s="525"/>
      <c r="AT16" s="525"/>
      <c r="AU16" s="525"/>
      <c r="AV16" s="525"/>
      <c r="AW16" s="525"/>
      <c r="AX16" s="525"/>
      <c r="AY16" s="525"/>
      <c r="AZ16" s="525"/>
      <c r="BA16" s="525"/>
      <c r="BB16" s="525"/>
      <c r="BC16" s="525"/>
      <c r="BD16" s="525"/>
      <c r="BE16" s="525"/>
      <c r="BF16" s="525"/>
      <c r="BG16" s="525"/>
      <c r="BK16" s="69">
        <v>15</v>
      </c>
      <c r="BL16" s="645"/>
      <c r="BM16" s="345" t="s">
        <v>26</v>
      </c>
      <c r="BN16" s="346"/>
      <c r="BO16" s="347"/>
      <c r="BP16" s="45" t="str">
        <f t="shared" ca="1" si="0"/>
        <v>高齢　太郎１６０７１９１</v>
      </c>
      <c r="BQ16" s="52"/>
      <c r="BR16" s="52"/>
      <c r="BS16" s="52"/>
      <c r="CP16" s="52"/>
      <c r="CQ16" s="51"/>
    </row>
    <row r="17" spans="1:95" ht="13.35" customHeight="1" x14ac:dyDescent="0.15">
      <c r="A17" s="706"/>
      <c r="B17" s="706"/>
      <c r="C17" s="479"/>
      <c r="D17" s="480"/>
      <c r="E17" s="480"/>
      <c r="F17" s="480"/>
      <c r="G17" s="480"/>
      <c r="H17" s="480"/>
      <c r="I17" s="481"/>
      <c r="J17" s="552" t="str">
        <f ca="1">IF(BP69&lt;&gt;"", "■", "□")</f>
        <v>■</v>
      </c>
      <c r="K17" s="549"/>
      <c r="L17" s="428" t="s">
        <v>364</v>
      </c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550"/>
      <c r="X17" s="550"/>
      <c r="Y17" s="551"/>
      <c r="Z17" s="552" t="str">
        <f ca="1">IF(BP70&lt;&gt;"", "■", "□")</f>
        <v>□</v>
      </c>
      <c r="AA17" s="549"/>
      <c r="AB17" s="428" t="s">
        <v>85</v>
      </c>
      <c r="AC17" s="550"/>
      <c r="AD17" s="550"/>
      <c r="AE17" s="550"/>
      <c r="AF17" s="550"/>
      <c r="AG17" s="550"/>
      <c r="AH17" s="550"/>
      <c r="AI17" s="550"/>
      <c r="AJ17" s="550"/>
      <c r="AK17" s="550"/>
      <c r="AL17" s="550"/>
      <c r="AM17" s="550"/>
      <c r="AN17" s="550"/>
      <c r="AO17" s="551"/>
      <c r="AP17" s="552" t="str">
        <f ca="1">IF(BP71&lt;&gt;"", "■", "□")</f>
        <v>■</v>
      </c>
      <c r="AQ17" s="549"/>
      <c r="AR17" s="428" t="s">
        <v>365</v>
      </c>
      <c r="AS17" s="550"/>
      <c r="AT17" s="550"/>
      <c r="AU17" s="550"/>
      <c r="AV17" s="550"/>
      <c r="AW17" s="550"/>
      <c r="AX17" s="550"/>
      <c r="AY17" s="550"/>
      <c r="AZ17" s="550"/>
      <c r="BA17" s="550"/>
      <c r="BB17" s="550"/>
      <c r="BC17" s="550"/>
      <c r="BD17" s="550"/>
      <c r="BE17" s="550"/>
      <c r="BF17" s="550"/>
      <c r="BG17" s="550"/>
      <c r="BK17" s="69">
        <v>16</v>
      </c>
      <c r="BL17" s="645"/>
      <c r="BM17" s="402" t="s">
        <v>28</v>
      </c>
      <c r="BN17" s="376" t="s">
        <v>29</v>
      </c>
      <c r="BO17" s="363"/>
      <c r="BP17" s="45" t="str">
        <f t="shared" ca="1" si="0"/>
        <v/>
      </c>
      <c r="CP17" s="51"/>
      <c r="CQ17" s="51"/>
    </row>
    <row r="18" spans="1:95" ht="13.35" customHeight="1" x14ac:dyDescent="0.15">
      <c r="A18" s="706"/>
      <c r="B18" s="706"/>
      <c r="C18" s="479"/>
      <c r="D18" s="480"/>
      <c r="E18" s="480"/>
      <c r="F18" s="480"/>
      <c r="G18" s="480"/>
      <c r="H18" s="480"/>
      <c r="I18" s="481"/>
      <c r="J18" s="552" t="str">
        <f ca="1">IF(BP72&lt;&gt;"", "■", "□")</f>
        <v>□</v>
      </c>
      <c r="K18" s="549"/>
      <c r="L18" s="428" t="s">
        <v>366</v>
      </c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1"/>
      <c r="Z18" s="552" t="str">
        <f ca="1">IF(BP73&lt;&gt;"", "■", "□")</f>
        <v>■</v>
      </c>
      <c r="AA18" s="549"/>
      <c r="AB18" s="428" t="s">
        <v>367</v>
      </c>
      <c r="AC18" s="550"/>
      <c r="AD18" s="550"/>
      <c r="AE18" s="550"/>
      <c r="AF18" s="550"/>
      <c r="AG18" s="550"/>
      <c r="AH18" s="550"/>
      <c r="AI18" s="550"/>
      <c r="AJ18" s="550"/>
      <c r="AK18" s="550"/>
      <c r="AL18" s="550"/>
      <c r="AM18" s="550"/>
      <c r="AN18" s="550"/>
      <c r="AO18" s="551"/>
      <c r="AP18" s="552" t="str">
        <f ca="1">IF(BP74&lt;&gt;"", "■", "□")</f>
        <v>□</v>
      </c>
      <c r="AQ18" s="549"/>
      <c r="AR18" s="428" t="s">
        <v>87</v>
      </c>
      <c r="AS18" s="550"/>
      <c r="AT18" s="550"/>
      <c r="AU18" s="550"/>
      <c r="AV18" s="550"/>
      <c r="AW18" s="550"/>
      <c r="AX18" s="550"/>
      <c r="AY18" s="550"/>
      <c r="AZ18" s="550"/>
      <c r="BA18" s="550"/>
      <c r="BB18" s="550"/>
      <c r="BC18" s="550"/>
      <c r="BD18" s="550"/>
      <c r="BE18" s="550"/>
      <c r="BF18" s="550"/>
      <c r="BG18" s="550"/>
      <c r="BK18" s="69">
        <v>17</v>
      </c>
      <c r="BL18" s="645"/>
      <c r="BM18" s="405"/>
      <c r="BN18" s="365" t="s">
        <v>32</v>
      </c>
      <c r="BO18" s="347"/>
      <c r="BP18" s="45" t="str">
        <f t="shared" ca="1" si="0"/>
        <v/>
      </c>
    </row>
    <row r="19" spans="1:95" ht="13.35" customHeight="1" x14ac:dyDescent="0.15">
      <c r="A19" s="706"/>
      <c r="B19" s="706"/>
      <c r="C19" s="479"/>
      <c r="D19" s="480"/>
      <c r="E19" s="480"/>
      <c r="F19" s="480"/>
      <c r="G19" s="480"/>
      <c r="H19" s="480"/>
      <c r="I19" s="481"/>
      <c r="J19" s="552" t="str">
        <f ca="1">IF(BP75&lt;&gt;"", "■", "□")</f>
        <v>■</v>
      </c>
      <c r="K19" s="549"/>
      <c r="L19" s="428" t="s">
        <v>368</v>
      </c>
      <c r="M19" s="550"/>
      <c r="N19" s="550"/>
      <c r="O19" s="550"/>
      <c r="P19" s="550"/>
      <c r="Q19" s="550"/>
      <c r="R19" s="550"/>
      <c r="S19" s="550"/>
      <c r="T19" s="550"/>
      <c r="U19" s="550"/>
      <c r="V19" s="550"/>
      <c r="W19" s="550"/>
      <c r="X19" s="550"/>
      <c r="Y19" s="551"/>
      <c r="Z19" s="552" t="str">
        <f ca="1">IF(OR(BP76&lt;&gt;"", BP77&lt;&gt;""), "■", "□")</f>
        <v>■</v>
      </c>
      <c r="AA19" s="549"/>
      <c r="AB19" s="53" t="s">
        <v>355</v>
      </c>
      <c r="AC19" s="54"/>
      <c r="AD19" s="54"/>
      <c r="AE19" s="55"/>
      <c r="AF19" s="56" t="s">
        <v>348</v>
      </c>
      <c r="AG19" s="676" t="s">
        <v>369</v>
      </c>
      <c r="AH19" s="677"/>
      <c r="AI19" s="677"/>
      <c r="AJ19" s="678"/>
      <c r="AK19" s="473" t="str">
        <f ca="1">BP77</f>
        <v>疾病状況_病名等入力</v>
      </c>
      <c r="AL19" s="473"/>
      <c r="AM19" s="473"/>
      <c r="AN19" s="473"/>
      <c r="AO19" s="473"/>
      <c r="AP19" s="473"/>
      <c r="AQ19" s="473"/>
      <c r="AR19" s="473"/>
      <c r="AS19" s="473"/>
      <c r="AT19" s="473"/>
      <c r="AU19" s="473"/>
      <c r="AV19" s="473"/>
      <c r="AW19" s="473"/>
      <c r="AX19" s="473"/>
      <c r="AY19" s="473"/>
      <c r="AZ19" s="473"/>
      <c r="BA19" s="473"/>
      <c r="BB19" s="473"/>
      <c r="BC19" s="473"/>
      <c r="BD19" s="473"/>
      <c r="BE19" s="473"/>
      <c r="BF19" s="473"/>
      <c r="BG19" s="53" t="s">
        <v>350</v>
      </c>
      <c r="BK19" s="69">
        <v>18</v>
      </c>
      <c r="BL19" s="645"/>
      <c r="BM19" s="402" t="s">
        <v>33</v>
      </c>
      <c r="BN19" s="376" t="s">
        <v>34</v>
      </c>
      <c r="BO19" s="363"/>
      <c r="BP19" s="45" t="str">
        <f t="shared" ca="1" si="0"/>
        <v/>
      </c>
    </row>
    <row r="20" spans="1:95" ht="33" customHeight="1" x14ac:dyDescent="0.15">
      <c r="A20" s="706"/>
      <c r="B20" s="706"/>
      <c r="C20" s="463"/>
      <c r="D20" s="464"/>
      <c r="E20" s="464"/>
      <c r="F20" s="464"/>
      <c r="G20" s="464"/>
      <c r="H20" s="464"/>
      <c r="I20" s="465"/>
      <c r="J20" s="464" t="s">
        <v>370</v>
      </c>
      <c r="K20" s="464"/>
      <c r="L20" s="464"/>
      <c r="M20" s="464"/>
      <c r="N20" s="723" t="str">
        <f ca="1">BP78</f>
        <v>疾病状況_備考入力</v>
      </c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70"/>
      <c r="BK20" s="69">
        <v>19</v>
      </c>
      <c r="BL20" s="645"/>
      <c r="BM20" s="397"/>
      <c r="BN20" s="364" t="s">
        <v>36</v>
      </c>
      <c r="BO20" s="359"/>
      <c r="BP20" s="45" t="str">
        <f t="shared" ca="1" si="0"/>
        <v/>
      </c>
    </row>
    <row r="21" spans="1:95" ht="13.35" customHeight="1" x14ac:dyDescent="0.15">
      <c r="A21" s="706"/>
      <c r="B21" s="706"/>
      <c r="C21" s="505" t="s">
        <v>90</v>
      </c>
      <c r="D21" s="505"/>
      <c r="E21" s="505"/>
      <c r="F21" s="505"/>
      <c r="G21" s="505"/>
      <c r="H21" s="505"/>
      <c r="I21" s="506"/>
      <c r="J21" s="672" t="s">
        <v>91</v>
      </c>
      <c r="K21" s="461"/>
      <c r="L21" s="461"/>
      <c r="M21" s="461"/>
      <c r="N21" s="462"/>
      <c r="O21" s="673" t="s">
        <v>92</v>
      </c>
      <c r="P21" s="674"/>
      <c r="Q21" s="674"/>
      <c r="R21" s="674"/>
      <c r="S21" s="674"/>
      <c r="T21" s="578" t="str">
        <f ca="1">BP79</f>
        <v>△△病院</v>
      </c>
      <c r="U21" s="579"/>
      <c r="V21" s="579"/>
      <c r="W21" s="579"/>
      <c r="X21" s="579"/>
      <c r="Y21" s="579"/>
      <c r="Z21" s="579"/>
      <c r="AA21" s="579"/>
      <c r="AB21" s="579"/>
      <c r="AC21" s="579"/>
      <c r="AD21" s="579"/>
      <c r="AE21" s="579"/>
      <c r="AF21" s="579"/>
      <c r="AG21" s="675"/>
      <c r="AH21" s="588" t="s">
        <v>371</v>
      </c>
      <c r="AI21" s="589"/>
      <c r="AJ21" s="589"/>
      <c r="AK21" s="590"/>
      <c r="AL21" s="578" t="str">
        <f ca="1">BP80</f>
        <v>○○病</v>
      </c>
      <c r="AM21" s="579"/>
      <c r="AN21" s="579"/>
      <c r="AO21" s="579"/>
      <c r="AP21" s="579"/>
      <c r="AQ21" s="579"/>
      <c r="AR21" s="579"/>
      <c r="AS21" s="579"/>
      <c r="AT21" s="579"/>
      <c r="AU21" s="579"/>
      <c r="AV21" s="579"/>
      <c r="AW21" s="579"/>
      <c r="AX21" s="579"/>
      <c r="AY21" s="579"/>
      <c r="AZ21" s="579"/>
      <c r="BA21" s="579"/>
      <c r="BB21" s="579"/>
      <c r="BC21" s="579"/>
      <c r="BD21" s="579"/>
      <c r="BE21" s="579"/>
      <c r="BF21" s="579"/>
      <c r="BG21" s="580"/>
      <c r="BK21" s="69">
        <v>20</v>
      </c>
      <c r="BL21" s="645"/>
      <c r="BM21" s="397"/>
      <c r="BN21" s="364" t="s">
        <v>37</v>
      </c>
      <c r="BO21" s="359"/>
      <c r="BP21" s="45" t="str">
        <f t="shared" ca="1" si="0"/>
        <v/>
      </c>
    </row>
    <row r="22" spans="1:95" ht="13.35" customHeight="1" x14ac:dyDescent="0.15">
      <c r="A22" s="706"/>
      <c r="B22" s="706"/>
      <c r="C22" s="505"/>
      <c r="D22" s="505"/>
      <c r="E22" s="505"/>
      <c r="F22" s="505"/>
      <c r="G22" s="505"/>
      <c r="H22" s="505"/>
      <c r="I22" s="506"/>
      <c r="J22" s="622"/>
      <c r="K22" s="623"/>
      <c r="L22" s="623"/>
      <c r="M22" s="623"/>
      <c r="N22" s="624"/>
      <c r="O22" s="657" t="s">
        <v>372</v>
      </c>
      <c r="P22" s="613"/>
      <c r="Q22" s="613"/>
      <c r="R22" s="613"/>
      <c r="S22" s="614"/>
      <c r="T22" s="658">
        <f ca="1">IF(ISERROR(VALUE(BP81 &amp; "/" &amp; BP82 &amp; "/" &amp; BP83)), "", VALUE(BP81 &amp; "/" &amp; BP82 &amp; "/" &amp;BP83))</f>
        <v>40180</v>
      </c>
      <c r="U22" s="659"/>
      <c r="V22" s="659"/>
      <c r="W22" s="659"/>
      <c r="X22" s="659"/>
      <c r="Y22" s="659"/>
      <c r="Z22" s="659"/>
      <c r="AA22" s="659"/>
      <c r="AB22" s="659"/>
      <c r="AC22" s="659"/>
      <c r="AD22" s="659"/>
      <c r="AE22" s="659"/>
      <c r="AF22" s="659"/>
      <c r="AG22" s="660"/>
      <c r="AH22" s="559" t="s">
        <v>373</v>
      </c>
      <c r="AI22" s="661"/>
      <c r="AJ22" s="661"/>
      <c r="AK22" s="662"/>
      <c r="AL22" s="658">
        <f ca="1">IF(ISERROR(VALUE(BP84 &amp; "/" &amp; BP85 &amp; "/" &amp; BP86)), "", VALUE(BP84 &amp; "/" &amp; BP85 &amp; "/" &amp; BP86))</f>
        <v>40606</v>
      </c>
      <c r="AM22" s="659"/>
      <c r="AN22" s="659"/>
      <c r="AO22" s="659"/>
      <c r="AP22" s="659"/>
      <c r="AQ22" s="659"/>
      <c r="AR22" s="659"/>
      <c r="AS22" s="659"/>
      <c r="AT22" s="659"/>
      <c r="AU22" s="659"/>
      <c r="AV22" s="659"/>
      <c r="AW22" s="659"/>
      <c r="AX22" s="659"/>
      <c r="AY22" s="660"/>
      <c r="AZ22" s="663"/>
      <c r="BA22" s="663"/>
      <c r="BB22" s="663"/>
      <c r="BC22" s="663"/>
      <c r="BD22" s="663"/>
      <c r="BE22" s="663"/>
      <c r="BF22" s="663"/>
      <c r="BG22" s="664"/>
      <c r="BK22" s="69">
        <v>21</v>
      </c>
      <c r="BL22" s="645"/>
      <c r="BM22" s="397"/>
      <c r="BN22" s="156" t="s">
        <v>770</v>
      </c>
      <c r="BO22" s="157"/>
      <c r="BP22" s="45" t="str">
        <f t="shared" ca="1" si="0"/>
        <v>*</v>
      </c>
    </row>
    <row r="23" spans="1:95" ht="13.35" customHeight="1" x14ac:dyDescent="0.15">
      <c r="A23" s="706"/>
      <c r="B23" s="706"/>
      <c r="C23" s="505"/>
      <c r="D23" s="505"/>
      <c r="E23" s="505"/>
      <c r="F23" s="505"/>
      <c r="G23" s="505"/>
      <c r="H23" s="505"/>
      <c r="I23" s="506"/>
      <c r="J23" s="683" t="s">
        <v>786</v>
      </c>
      <c r="K23" s="684"/>
      <c r="L23" s="684"/>
      <c r="M23" s="684"/>
      <c r="N23" s="685"/>
      <c r="O23" s="686" t="str">
        <f ca="1">BP87</f>
        <v>XX医院</v>
      </c>
      <c r="P23" s="687"/>
      <c r="Q23" s="687"/>
      <c r="R23" s="687"/>
      <c r="S23" s="687"/>
      <c r="T23" s="687"/>
      <c r="U23" s="687"/>
      <c r="V23" s="687"/>
      <c r="W23" s="687"/>
      <c r="X23" s="687"/>
      <c r="Y23" s="687"/>
      <c r="Z23" s="687"/>
      <c r="AA23" s="687"/>
      <c r="AB23" s="688"/>
      <c r="AC23" s="689" t="s">
        <v>99</v>
      </c>
      <c r="AD23" s="689"/>
      <c r="AE23" s="689"/>
      <c r="AF23" s="690"/>
      <c r="AG23" s="686" t="str">
        <f ca="1">BP88</f>
        <v>◇◇主治医</v>
      </c>
      <c r="AH23" s="687"/>
      <c r="AI23" s="687"/>
      <c r="AJ23" s="687"/>
      <c r="AK23" s="687"/>
      <c r="AL23" s="687"/>
      <c r="AM23" s="687"/>
      <c r="AN23" s="687"/>
      <c r="AO23" s="688"/>
      <c r="AP23" s="612" t="s">
        <v>342</v>
      </c>
      <c r="AQ23" s="613"/>
      <c r="AR23" s="613"/>
      <c r="AS23" s="613"/>
      <c r="AT23" s="614"/>
      <c r="AU23" s="552" t="str">
        <f ca="1">BP89</f>
        <v>111-111-1113</v>
      </c>
      <c r="AV23" s="655"/>
      <c r="AW23" s="655"/>
      <c r="AX23" s="655"/>
      <c r="AY23" s="655"/>
      <c r="AZ23" s="655"/>
      <c r="BA23" s="655"/>
      <c r="BB23" s="655"/>
      <c r="BC23" s="655"/>
      <c r="BD23" s="655"/>
      <c r="BE23" s="655"/>
      <c r="BF23" s="655"/>
      <c r="BG23" s="655"/>
      <c r="BK23" s="69">
        <v>22</v>
      </c>
      <c r="BL23" s="645"/>
      <c r="BM23" s="397"/>
      <c r="BN23" s="364" t="s">
        <v>9</v>
      </c>
      <c r="BO23" s="359"/>
      <c r="BP23" s="45">
        <f t="shared" ca="1" si="0"/>
        <v>3</v>
      </c>
      <c r="BQ23" s="86"/>
    </row>
    <row r="24" spans="1:95" ht="13.35" customHeight="1" x14ac:dyDescent="0.15">
      <c r="A24" s="706"/>
      <c r="B24" s="706"/>
      <c r="C24" s="505"/>
      <c r="D24" s="505"/>
      <c r="E24" s="505"/>
      <c r="F24" s="505"/>
      <c r="G24" s="505"/>
      <c r="H24" s="505"/>
      <c r="I24" s="506"/>
      <c r="J24" s="523" t="s">
        <v>302</v>
      </c>
      <c r="K24" s="609"/>
      <c r="L24" s="609"/>
      <c r="M24" s="609"/>
      <c r="N24" s="610"/>
      <c r="O24" s="468" t="str">
        <f ca="1">BP90</f>
        <v>１回／３ヶ月及び必要時</v>
      </c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70"/>
      <c r="BK24" s="69">
        <v>23</v>
      </c>
      <c r="BL24" s="645"/>
      <c r="BM24" s="397"/>
      <c r="BN24" s="364" t="s">
        <v>11</v>
      </c>
      <c r="BO24" s="359"/>
      <c r="BP24" s="45">
        <f t="shared" ca="1" si="0"/>
        <v>9</v>
      </c>
    </row>
    <row r="25" spans="1:95" ht="10.5" customHeight="1" x14ac:dyDescent="0.15">
      <c r="A25" s="706"/>
      <c r="B25" s="706"/>
      <c r="C25" s="724" t="s">
        <v>374</v>
      </c>
      <c r="D25" s="724"/>
      <c r="E25" s="724"/>
      <c r="F25" s="724"/>
      <c r="G25" s="724"/>
      <c r="H25" s="724"/>
      <c r="I25" s="725"/>
      <c r="J25" s="726" t="str">
        <f ca="1">BP91</f>
        <v>既往歴・生活歴○○○○○○○○○○○○○○○○○○○○○○
△△△△△△△△△△△△△</v>
      </c>
      <c r="K25" s="727"/>
      <c r="L25" s="727"/>
      <c r="M25" s="727"/>
      <c r="N25" s="727"/>
      <c r="O25" s="727"/>
      <c r="P25" s="727"/>
      <c r="Q25" s="727"/>
      <c r="R25" s="727"/>
      <c r="S25" s="727"/>
      <c r="T25" s="727"/>
      <c r="U25" s="727"/>
      <c r="V25" s="727"/>
      <c r="W25" s="727"/>
      <c r="X25" s="727"/>
      <c r="Y25" s="727"/>
      <c r="Z25" s="727"/>
      <c r="AA25" s="727"/>
      <c r="AB25" s="727"/>
      <c r="AC25" s="727"/>
      <c r="AD25" s="727"/>
      <c r="AE25" s="727"/>
      <c r="AF25" s="727"/>
      <c r="AG25" s="727"/>
      <c r="AH25" s="727"/>
      <c r="AI25" s="727"/>
      <c r="AJ25" s="727"/>
      <c r="AK25" s="727"/>
      <c r="AL25" s="727"/>
      <c r="AM25" s="727"/>
      <c r="AN25" s="727"/>
      <c r="AO25" s="727"/>
      <c r="AP25" s="727"/>
      <c r="AQ25" s="727"/>
      <c r="AR25" s="727"/>
      <c r="AS25" s="727"/>
      <c r="AT25" s="727"/>
      <c r="AU25" s="727"/>
      <c r="AV25" s="727"/>
      <c r="AW25" s="727"/>
      <c r="AX25" s="727"/>
      <c r="AY25" s="727"/>
      <c r="AZ25" s="727"/>
      <c r="BA25" s="727"/>
      <c r="BB25" s="727"/>
      <c r="BC25" s="727"/>
      <c r="BD25" s="727"/>
      <c r="BE25" s="727"/>
      <c r="BF25" s="727"/>
      <c r="BG25" s="728"/>
      <c r="BK25" s="69">
        <v>24</v>
      </c>
      <c r="BL25" s="645"/>
      <c r="BM25" s="405"/>
      <c r="BN25" s="365" t="s">
        <v>12</v>
      </c>
      <c r="BO25" s="347"/>
      <c r="BP25" s="45">
        <f t="shared" ca="1" si="0"/>
        <v>24</v>
      </c>
    </row>
    <row r="26" spans="1:95" ht="10.5" customHeight="1" x14ac:dyDescent="0.15">
      <c r="A26" s="706"/>
      <c r="B26" s="706"/>
      <c r="C26" s="724"/>
      <c r="D26" s="724"/>
      <c r="E26" s="724"/>
      <c r="F26" s="724"/>
      <c r="G26" s="724"/>
      <c r="H26" s="724"/>
      <c r="I26" s="725"/>
      <c r="J26" s="670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45"/>
      <c r="AD26" s="445"/>
      <c r="AE26" s="445"/>
      <c r="AF26" s="445"/>
      <c r="AG26" s="445"/>
      <c r="AH26" s="445"/>
      <c r="AI26" s="445"/>
      <c r="AJ26" s="445"/>
      <c r="AK26" s="445"/>
      <c r="AL26" s="445"/>
      <c r="AM26" s="445"/>
      <c r="AN26" s="445"/>
      <c r="AO26" s="445"/>
      <c r="AP26" s="445"/>
      <c r="AQ26" s="445"/>
      <c r="AR26" s="445"/>
      <c r="AS26" s="445"/>
      <c r="AT26" s="445"/>
      <c r="AU26" s="445"/>
      <c r="AV26" s="445"/>
      <c r="AW26" s="445"/>
      <c r="AX26" s="445"/>
      <c r="AY26" s="445"/>
      <c r="AZ26" s="445"/>
      <c r="BA26" s="445"/>
      <c r="BB26" s="445"/>
      <c r="BC26" s="445"/>
      <c r="BD26" s="445"/>
      <c r="BE26" s="445"/>
      <c r="BF26" s="445"/>
      <c r="BG26" s="446"/>
      <c r="BK26" s="69">
        <v>25</v>
      </c>
      <c r="BL26" s="645"/>
      <c r="BM26" s="542" t="s">
        <v>38</v>
      </c>
      <c r="BN26" s="543"/>
      <c r="BO26" s="544"/>
      <c r="BP26" s="45">
        <f t="shared" ca="1" si="0"/>
        <v>88</v>
      </c>
    </row>
    <row r="27" spans="1:95" ht="10.5" customHeight="1" x14ac:dyDescent="0.15">
      <c r="A27" s="706"/>
      <c r="B27" s="706"/>
      <c r="C27" s="724"/>
      <c r="D27" s="724"/>
      <c r="E27" s="724"/>
      <c r="F27" s="724"/>
      <c r="G27" s="724"/>
      <c r="H27" s="724"/>
      <c r="I27" s="725"/>
      <c r="J27" s="670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5"/>
      <c r="AC27" s="445"/>
      <c r="AD27" s="445"/>
      <c r="AE27" s="445"/>
      <c r="AF27" s="445"/>
      <c r="AG27" s="445"/>
      <c r="AH27" s="445"/>
      <c r="AI27" s="445"/>
      <c r="AJ27" s="445"/>
      <c r="AK27" s="445"/>
      <c r="AL27" s="445"/>
      <c r="AM27" s="445"/>
      <c r="AN27" s="445"/>
      <c r="AO27" s="445"/>
      <c r="AP27" s="445"/>
      <c r="AQ27" s="445"/>
      <c r="AR27" s="445"/>
      <c r="AS27" s="445"/>
      <c r="AT27" s="445"/>
      <c r="AU27" s="445"/>
      <c r="AV27" s="445"/>
      <c r="AW27" s="445"/>
      <c r="AX27" s="445"/>
      <c r="AY27" s="445"/>
      <c r="AZ27" s="445"/>
      <c r="BA27" s="445"/>
      <c r="BB27" s="445"/>
      <c r="BC27" s="445"/>
      <c r="BD27" s="445"/>
      <c r="BE27" s="445"/>
      <c r="BF27" s="445"/>
      <c r="BG27" s="446"/>
      <c r="BK27" s="69">
        <v>26</v>
      </c>
      <c r="BL27" s="656"/>
      <c r="BM27" s="642" t="s">
        <v>39</v>
      </c>
      <c r="BN27" s="643"/>
      <c r="BO27" s="350"/>
      <c r="BP27" s="45" t="str">
        <f t="shared" ca="1" si="0"/>
        <v>111-111-1112</v>
      </c>
    </row>
    <row r="28" spans="1:95" ht="10.5" customHeight="1" x14ac:dyDescent="0.15">
      <c r="A28" s="706"/>
      <c r="B28" s="706"/>
      <c r="C28" s="724"/>
      <c r="D28" s="724"/>
      <c r="E28" s="724"/>
      <c r="F28" s="724"/>
      <c r="G28" s="724"/>
      <c r="H28" s="724"/>
      <c r="I28" s="725"/>
      <c r="J28" s="671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448"/>
      <c r="AX28" s="448"/>
      <c r="AY28" s="448"/>
      <c r="AZ28" s="448"/>
      <c r="BA28" s="448"/>
      <c r="BB28" s="448"/>
      <c r="BC28" s="448"/>
      <c r="BD28" s="448"/>
      <c r="BE28" s="448"/>
      <c r="BF28" s="448"/>
      <c r="BG28" s="449"/>
      <c r="BK28" s="69">
        <v>27</v>
      </c>
      <c r="BL28" s="644" t="s">
        <v>41</v>
      </c>
      <c r="BM28" s="361" t="s">
        <v>42</v>
      </c>
      <c r="BN28" s="369"/>
      <c r="BO28" s="370"/>
      <c r="BP28" s="45" t="str">
        <f t="shared" ca="1" si="0"/>
        <v>*</v>
      </c>
    </row>
    <row r="29" spans="1:95" ht="13.35" customHeight="1" x14ac:dyDescent="0.15">
      <c r="A29" s="706"/>
      <c r="B29" s="706"/>
      <c r="C29" s="505" t="s">
        <v>102</v>
      </c>
      <c r="D29" s="505"/>
      <c r="E29" s="505"/>
      <c r="F29" s="505"/>
      <c r="G29" s="505"/>
      <c r="H29" s="505"/>
      <c r="I29" s="506"/>
      <c r="J29" s="507" t="str">
        <f ca="1">IF(BP92&lt;&gt;"", "■", "□")</f>
        <v>■</v>
      </c>
      <c r="K29" s="638"/>
      <c r="L29" s="647" t="s">
        <v>103</v>
      </c>
      <c r="M29" s="648"/>
      <c r="N29" s="648"/>
      <c r="O29" s="648"/>
      <c r="P29" s="649"/>
      <c r="Q29" s="507">
        <f ca="1">BP93</f>
        <v>1</v>
      </c>
      <c r="R29" s="638"/>
      <c r="S29" s="639" t="s">
        <v>105</v>
      </c>
      <c r="T29" s="641"/>
      <c r="U29" s="507" t="str">
        <f ca="1">IF(BP94&lt;&gt;"", "■", "□")</f>
        <v>■</v>
      </c>
      <c r="V29" s="638"/>
      <c r="W29" s="639" t="s">
        <v>368</v>
      </c>
      <c r="X29" s="640"/>
      <c r="Y29" s="640"/>
      <c r="Z29" s="640"/>
      <c r="AA29" s="641"/>
      <c r="AB29" s="507">
        <f ca="1">BP95</f>
        <v>2</v>
      </c>
      <c r="AC29" s="638"/>
      <c r="AD29" s="639" t="s">
        <v>105</v>
      </c>
      <c r="AE29" s="641"/>
      <c r="AF29" s="507" t="str">
        <f ca="1">IF(BP96&lt;&gt;"", "■", "□")</f>
        <v>■</v>
      </c>
      <c r="AG29" s="638"/>
      <c r="AH29" s="639" t="s">
        <v>107</v>
      </c>
      <c r="AI29" s="640"/>
      <c r="AJ29" s="640"/>
      <c r="AK29" s="640"/>
      <c r="AL29" s="641"/>
      <c r="AM29" s="507" t="str">
        <f ca="1">BP97</f>
        <v>A3</v>
      </c>
      <c r="AN29" s="508"/>
      <c r="AO29" s="508"/>
      <c r="AP29" s="650"/>
      <c r="AQ29" s="651" t="s">
        <v>109</v>
      </c>
      <c r="AR29" s="505"/>
      <c r="AS29" s="505"/>
      <c r="AT29" s="505"/>
      <c r="AU29" s="506"/>
      <c r="AV29" s="652" t="str">
        <f ca="1">BP98</f>
        <v>障害の状況○○障害</v>
      </c>
      <c r="AW29" s="653"/>
      <c r="AX29" s="653"/>
      <c r="AY29" s="653"/>
      <c r="AZ29" s="653"/>
      <c r="BA29" s="653"/>
      <c r="BB29" s="653"/>
      <c r="BC29" s="653"/>
      <c r="BD29" s="653"/>
      <c r="BE29" s="653"/>
      <c r="BF29" s="653"/>
      <c r="BG29" s="654"/>
      <c r="BK29" s="69">
        <v>28</v>
      </c>
      <c r="BL29" s="645"/>
      <c r="BM29" s="357" t="s">
        <v>44</v>
      </c>
      <c r="BN29" s="646"/>
      <c r="BO29" s="401"/>
      <c r="BP29" s="45" t="str">
        <f t="shared" ca="1" si="0"/>
        <v>*</v>
      </c>
    </row>
    <row r="30" spans="1:95" ht="13.35" customHeight="1" x14ac:dyDescent="0.15">
      <c r="A30" s="706"/>
      <c r="B30" s="706"/>
      <c r="C30" s="505" t="s">
        <v>112</v>
      </c>
      <c r="D30" s="505"/>
      <c r="E30" s="505"/>
      <c r="F30" s="505"/>
      <c r="G30" s="505"/>
      <c r="H30" s="505"/>
      <c r="I30" s="506"/>
      <c r="J30" s="453" t="str">
        <f ca="1">IF(BP99&lt;&gt;"", "■", "□")</f>
        <v>□</v>
      </c>
      <c r="K30" s="454"/>
      <c r="L30" s="452" t="s">
        <v>113</v>
      </c>
      <c r="M30" s="525"/>
      <c r="N30" s="525"/>
      <c r="O30" s="525"/>
      <c r="P30" s="525"/>
      <c r="Q30" s="525"/>
      <c r="R30" s="526"/>
      <c r="S30" s="453" t="str">
        <f ca="1">IF(OR(BP100&lt;&gt;"", BP101&lt;&gt;"", BP102&lt;&gt;"", BP103&lt;&gt;""), "■", "□")</f>
        <v>■</v>
      </c>
      <c r="T30" s="454"/>
      <c r="U30" s="452" t="s">
        <v>114</v>
      </c>
      <c r="V30" s="525"/>
      <c r="W30" s="525"/>
      <c r="X30" s="525"/>
      <c r="Y30" s="525"/>
      <c r="Z30" s="526"/>
      <c r="AA30" s="46" t="s">
        <v>348</v>
      </c>
      <c r="AB30" s="453" t="str">
        <f ca="1">IF(BP101&lt;&gt;"", "■", "□")</f>
        <v>□</v>
      </c>
      <c r="AC30" s="454"/>
      <c r="AD30" s="496" t="s">
        <v>115</v>
      </c>
      <c r="AE30" s="665"/>
      <c r="AF30" s="665"/>
      <c r="AG30" s="666"/>
      <c r="AH30" s="453" t="str">
        <f ca="1">IF(OR(BP102&lt;&gt;"", BP103&lt;&gt;""), "■", "□")</f>
        <v>■</v>
      </c>
      <c r="AI30" s="454"/>
      <c r="AJ30" s="57" t="s">
        <v>355</v>
      </c>
      <c r="AK30" s="58"/>
      <c r="AL30" s="58"/>
      <c r="AM30" s="59"/>
      <c r="AN30" s="60" t="s">
        <v>348</v>
      </c>
      <c r="AO30" s="534" t="str">
        <f ca="1">BP103</f>
        <v>家族関係_その他内容○○○○○○</v>
      </c>
      <c r="AP30" s="534"/>
      <c r="AQ30" s="534"/>
      <c r="AR30" s="534"/>
      <c r="AS30" s="534"/>
      <c r="AT30" s="534"/>
      <c r="AU30" s="534"/>
      <c r="AV30" s="534"/>
      <c r="AW30" s="534"/>
      <c r="AX30" s="534"/>
      <c r="AY30" s="534"/>
      <c r="AZ30" s="534"/>
      <c r="BA30" s="534"/>
      <c r="BB30" s="534"/>
      <c r="BC30" s="534"/>
      <c r="BD30" s="534"/>
      <c r="BE30" s="534"/>
      <c r="BF30" s="46" t="s">
        <v>350</v>
      </c>
      <c r="BG30" s="57" t="s">
        <v>350</v>
      </c>
      <c r="BK30" s="69">
        <v>29</v>
      </c>
      <c r="BL30" s="645"/>
      <c r="BM30" s="357" t="s">
        <v>45</v>
      </c>
      <c r="BN30" s="646"/>
      <c r="BO30" s="401"/>
      <c r="BP30" s="45" t="str">
        <f t="shared" ca="1" si="0"/>
        <v>*</v>
      </c>
    </row>
    <row r="31" spans="1:95" ht="13.35" customHeight="1" x14ac:dyDescent="0.15">
      <c r="A31" s="706"/>
      <c r="B31" s="706"/>
      <c r="C31" s="505"/>
      <c r="D31" s="505"/>
      <c r="E31" s="505"/>
      <c r="F31" s="505"/>
      <c r="G31" s="505"/>
      <c r="H31" s="505"/>
      <c r="I31" s="506"/>
      <c r="J31" s="667" t="str">
        <f ca="1">BP104</f>
        <v>家族関係_備考○○○○○○○○○○○○○○○○○○○○
△△△△△△△△△△△△△</v>
      </c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668"/>
      <c r="AS31" s="668"/>
      <c r="AT31" s="668"/>
      <c r="AU31" s="668"/>
      <c r="AV31" s="668"/>
      <c r="AW31" s="668"/>
      <c r="AX31" s="668"/>
      <c r="AY31" s="668"/>
      <c r="AZ31" s="668"/>
      <c r="BA31" s="668"/>
      <c r="BB31" s="668"/>
      <c r="BC31" s="668"/>
      <c r="BD31" s="668"/>
      <c r="BE31" s="668"/>
      <c r="BF31" s="668"/>
      <c r="BG31" s="669"/>
      <c r="BK31" s="69">
        <v>30</v>
      </c>
      <c r="BL31" s="645"/>
      <c r="BM31" s="357" t="s">
        <v>46</v>
      </c>
      <c r="BN31" s="646"/>
      <c r="BO31" s="401"/>
      <c r="BP31" s="45" t="str">
        <f t="shared" ca="1" si="0"/>
        <v>*</v>
      </c>
    </row>
    <row r="32" spans="1:95" ht="13.35" customHeight="1" x14ac:dyDescent="0.15">
      <c r="A32" s="706"/>
      <c r="B32" s="706"/>
      <c r="C32" s="505"/>
      <c r="D32" s="505"/>
      <c r="E32" s="505"/>
      <c r="F32" s="505"/>
      <c r="G32" s="505"/>
      <c r="H32" s="505"/>
      <c r="I32" s="506"/>
      <c r="J32" s="670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5"/>
      <c r="AE32" s="445"/>
      <c r="AF32" s="445"/>
      <c r="AG32" s="445"/>
      <c r="AH32" s="445"/>
      <c r="AI32" s="445"/>
      <c r="AJ32" s="445"/>
      <c r="AK32" s="445"/>
      <c r="AL32" s="445"/>
      <c r="AM32" s="445"/>
      <c r="AN32" s="445"/>
      <c r="AO32" s="445"/>
      <c r="AP32" s="445"/>
      <c r="AQ32" s="445"/>
      <c r="AR32" s="445"/>
      <c r="AS32" s="445"/>
      <c r="AT32" s="445"/>
      <c r="AU32" s="445"/>
      <c r="AV32" s="445"/>
      <c r="AW32" s="445"/>
      <c r="AX32" s="445"/>
      <c r="AY32" s="445"/>
      <c r="AZ32" s="445"/>
      <c r="BA32" s="445"/>
      <c r="BB32" s="445"/>
      <c r="BC32" s="445"/>
      <c r="BD32" s="445"/>
      <c r="BE32" s="445"/>
      <c r="BF32" s="445"/>
      <c r="BG32" s="446"/>
      <c r="BK32" s="69">
        <v>31</v>
      </c>
      <c r="BL32" s="645"/>
      <c r="BM32" s="357" t="s">
        <v>47</v>
      </c>
      <c r="BN32" s="646"/>
      <c r="BO32" s="401"/>
      <c r="BP32" s="45" t="str">
        <f t="shared" ca="1" si="0"/>
        <v>*</v>
      </c>
    </row>
    <row r="33" spans="1:68" ht="13.35" customHeight="1" x14ac:dyDescent="0.15">
      <c r="A33" s="706"/>
      <c r="B33" s="706"/>
      <c r="C33" s="505"/>
      <c r="D33" s="505"/>
      <c r="E33" s="505"/>
      <c r="F33" s="505"/>
      <c r="G33" s="505"/>
      <c r="H33" s="505"/>
      <c r="I33" s="506"/>
      <c r="J33" s="671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8"/>
      <c r="AK33" s="448"/>
      <c r="AL33" s="448"/>
      <c r="AM33" s="448"/>
      <c r="AN33" s="448"/>
      <c r="AO33" s="448"/>
      <c r="AP33" s="448"/>
      <c r="AQ33" s="448"/>
      <c r="AR33" s="448"/>
      <c r="AS33" s="448"/>
      <c r="AT33" s="448"/>
      <c r="AU33" s="448"/>
      <c r="AV33" s="448"/>
      <c r="AW33" s="448"/>
      <c r="AX33" s="448"/>
      <c r="AY33" s="448"/>
      <c r="AZ33" s="448"/>
      <c r="BA33" s="448"/>
      <c r="BB33" s="448"/>
      <c r="BC33" s="448"/>
      <c r="BD33" s="448"/>
      <c r="BE33" s="448"/>
      <c r="BF33" s="448"/>
      <c r="BG33" s="449"/>
      <c r="BK33" s="69">
        <v>32</v>
      </c>
      <c r="BL33" s="645"/>
      <c r="BM33" s="345" t="s">
        <v>48</v>
      </c>
      <c r="BN33" s="371"/>
      <c r="BO33" s="372"/>
      <c r="BP33" s="45" t="str">
        <f t="shared" ca="1" si="0"/>
        <v>*</v>
      </c>
    </row>
    <row r="34" spans="1:68" ht="18" customHeight="1" x14ac:dyDescent="0.15">
      <c r="A34" s="431" t="s">
        <v>375</v>
      </c>
      <c r="B34" s="486"/>
      <c r="C34" s="573">
        <v>1</v>
      </c>
      <c r="D34" s="574"/>
      <c r="E34" s="588" t="s">
        <v>376</v>
      </c>
      <c r="F34" s="589"/>
      <c r="G34" s="589"/>
      <c r="H34" s="589"/>
      <c r="I34" s="590"/>
      <c r="J34" s="578" t="str">
        <f ca="1">BP105</f>
        <v>緊急１＿住所</v>
      </c>
      <c r="K34" s="579"/>
      <c r="L34" s="579"/>
      <c r="M34" s="579"/>
      <c r="N34" s="579"/>
      <c r="O34" s="579"/>
      <c r="P34" s="579"/>
      <c r="Q34" s="579"/>
      <c r="R34" s="579"/>
      <c r="S34" s="579"/>
      <c r="T34" s="579"/>
      <c r="U34" s="579"/>
      <c r="V34" s="579"/>
      <c r="W34" s="579"/>
      <c r="X34" s="579"/>
      <c r="Y34" s="579"/>
      <c r="Z34" s="579"/>
      <c r="AA34" s="579"/>
      <c r="AB34" s="579"/>
      <c r="AC34" s="579"/>
      <c r="AD34" s="579"/>
      <c r="AE34" s="579"/>
      <c r="AF34" s="579"/>
      <c r="AG34" s="579"/>
      <c r="AH34" s="579"/>
      <c r="AI34" s="579"/>
      <c r="AJ34" s="579"/>
      <c r="AK34" s="579"/>
      <c r="AL34" s="579"/>
      <c r="AM34" s="579"/>
      <c r="AN34" s="579"/>
      <c r="AO34" s="579"/>
      <c r="AP34" s="579"/>
      <c r="AQ34" s="579"/>
      <c r="AR34" s="579"/>
      <c r="AS34" s="579"/>
      <c r="AT34" s="579"/>
      <c r="AU34" s="579"/>
      <c r="AV34" s="579"/>
      <c r="AW34" s="579"/>
      <c r="AX34" s="579"/>
      <c r="AY34" s="579"/>
      <c r="AZ34" s="579"/>
      <c r="BA34" s="579"/>
      <c r="BB34" s="579"/>
      <c r="BC34" s="579"/>
      <c r="BD34" s="579"/>
      <c r="BE34" s="579"/>
      <c r="BF34" s="579"/>
      <c r="BG34" s="580"/>
      <c r="BK34" s="69">
        <v>33</v>
      </c>
      <c r="BL34" s="377" t="s">
        <v>49</v>
      </c>
      <c r="BM34" s="389" t="s">
        <v>50</v>
      </c>
      <c r="BN34" s="376" t="s">
        <v>51</v>
      </c>
      <c r="BO34" s="363"/>
      <c r="BP34" s="45" t="str">
        <f t="shared" ca="1" si="0"/>
        <v/>
      </c>
    </row>
    <row r="35" spans="1:68" ht="12" customHeight="1" x14ac:dyDescent="0.15">
      <c r="A35" s="433"/>
      <c r="B35" s="487"/>
      <c r="C35" s="573"/>
      <c r="D35" s="574"/>
      <c r="E35" s="581" t="s">
        <v>341</v>
      </c>
      <c r="F35" s="582"/>
      <c r="G35" s="582"/>
      <c r="H35" s="582"/>
      <c r="I35" s="583"/>
      <c r="J35" s="584" t="str">
        <f ca="1">BP106</f>
        <v>ｷﾝｷｭｳ　ﾀﾛｳｲﾁ</v>
      </c>
      <c r="K35" s="585"/>
      <c r="L35" s="585"/>
      <c r="M35" s="585"/>
      <c r="N35" s="585"/>
      <c r="O35" s="585"/>
      <c r="P35" s="585"/>
      <c r="Q35" s="585"/>
      <c r="R35" s="585"/>
      <c r="S35" s="585"/>
      <c r="T35" s="585"/>
      <c r="U35" s="585"/>
      <c r="V35" s="585"/>
      <c r="W35" s="585"/>
      <c r="X35" s="585"/>
      <c r="Y35" s="585"/>
      <c r="Z35" s="585"/>
      <c r="AA35" s="585"/>
      <c r="AB35" s="585"/>
      <c r="AC35" s="585"/>
      <c r="AD35" s="585"/>
      <c r="AE35" s="586"/>
      <c r="AF35" s="587" t="s">
        <v>377</v>
      </c>
      <c r="AG35" s="571"/>
      <c r="AH35" s="571"/>
      <c r="AI35" s="571"/>
      <c r="AJ35" s="571"/>
      <c r="AK35" s="572"/>
      <c r="AL35" s="591" t="str">
        <f ca="1">BP108</f>
        <v>緊急１＿関係</v>
      </c>
      <c r="AM35" s="592"/>
      <c r="AN35" s="592"/>
      <c r="AO35" s="592"/>
      <c r="AP35" s="592"/>
      <c r="AQ35" s="592"/>
      <c r="AR35" s="592"/>
      <c r="AS35" s="592"/>
      <c r="AT35" s="592"/>
      <c r="AU35" s="592"/>
      <c r="AV35" s="593"/>
      <c r="AW35" s="587" t="s">
        <v>343</v>
      </c>
      <c r="AX35" s="571"/>
      <c r="AY35" s="571"/>
      <c r="AZ35" s="571"/>
      <c r="BA35" s="572"/>
      <c r="BB35" s="596" t="str">
        <f ca="1">IF(BP109="*", "男", IF(BP110="*", "女", ""))</f>
        <v>男</v>
      </c>
      <c r="BC35" s="596"/>
      <c r="BD35" s="596"/>
      <c r="BE35" s="596"/>
      <c r="BF35" s="596"/>
      <c r="BG35" s="597"/>
      <c r="BK35" s="69">
        <v>34</v>
      </c>
      <c r="BL35" s="349"/>
      <c r="BM35" s="390"/>
      <c r="BN35" s="364" t="s">
        <v>52</v>
      </c>
      <c r="BO35" s="359"/>
      <c r="BP35" s="45" t="str">
        <f t="shared" ca="1" si="0"/>
        <v/>
      </c>
    </row>
    <row r="36" spans="1:68" ht="6" customHeight="1" x14ac:dyDescent="0.15">
      <c r="A36" s="433"/>
      <c r="B36" s="487"/>
      <c r="C36" s="573"/>
      <c r="D36" s="574"/>
      <c r="E36" s="621" t="s">
        <v>378</v>
      </c>
      <c r="F36" s="480"/>
      <c r="G36" s="480"/>
      <c r="H36" s="480"/>
      <c r="I36" s="481"/>
      <c r="J36" s="625" t="str">
        <f ca="1">BP107</f>
        <v>緊急１＿氏名</v>
      </c>
      <c r="K36" s="626"/>
      <c r="L36" s="626"/>
      <c r="M36" s="626"/>
      <c r="N36" s="626"/>
      <c r="O36" s="626"/>
      <c r="P36" s="626"/>
      <c r="Q36" s="626"/>
      <c r="R36" s="626"/>
      <c r="S36" s="626"/>
      <c r="T36" s="626"/>
      <c r="U36" s="626"/>
      <c r="V36" s="626"/>
      <c r="W36" s="626"/>
      <c r="X36" s="626"/>
      <c r="Y36" s="626"/>
      <c r="Z36" s="626"/>
      <c r="AA36" s="626"/>
      <c r="AB36" s="626"/>
      <c r="AC36" s="626"/>
      <c r="AD36" s="626"/>
      <c r="AE36" s="627"/>
      <c r="AF36" s="588"/>
      <c r="AG36" s="589"/>
      <c r="AH36" s="589"/>
      <c r="AI36" s="589"/>
      <c r="AJ36" s="589"/>
      <c r="AK36" s="590"/>
      <c r="AL36" s="558"/>
      <c r="AM36" s="594"/>
      <c r="AN36" s="594"/>
      <c r="AO36" s="594"/>
      <c r="AP36" s="594"/>
      <c r="AQ36" s="594"/>
      <c r="AR36" s="594"/>
      <c r="AS36" s="594"/>
      <c r="AT36" s="594"/>
      <c r="AU36" s="594"/>
      <c r="AV36" s="595"/>
      <c r="AW36" s="588"/>
      <c r="AX36" s="589"/>
      <c r="AY36" s="589"/>
      <c r="AZ36" s="589"/>
      <c r="BA36" s="590"/>
      <c r="BB36" s="598"/>
      <c r="BC36" s="598"/>
      <c r="BD36" s="598"/>
      <c r="BE36" s="598"/>
      <c r="BF36" s="598"/>
      <c r="BG36" s="599"/>
      <c r="BK36" s="69">
        <v>35</v>
      </c>
      <c r="BL36" s="349"/>
      <c r="BM36" s="390"/>
      <c r="BN36" s="418" t="s">
        <v>53</v>
      </c>
      <c r="BO36" s="70" t="s">
        <v>9</v>
      </c>
      <c r="BP36" s="45">
        <f t="shared" ca="1" si="0"/>
        <v>2011</v>
      </c>
    </row>
    <row r="37" spans="1:68" ht="16.5" customHeight="1" x14ac:dyDescent="0.15">
      <c r="A37" s="433"/>
      <c r="B37" s="487"/>
      <c r="C37" s="573"/>
      <c r="D37" s="574"/>
      <c r="E37" s="622"/>
      <c r="F37" s="623"/>
      <c r="G37" s="623"/>
      <c r="H37" s="623"/>
      <c r="I37" s="624"/>
      <c r="J37" s="628"/>
      <c r="K37" s="629"/>
      <c r="L37" s="629"/>
      <c r="M37" s="629"/>
      <c r="N37" s="629"/>
      <c r="O37" s="629"/>
      <c r="P37" s="629"/>
      <c r="Q37" s="629"/>
      <c r="R37" s="629"/>
      <c r="S37" s="629"/>
      <c r="T37" s="629"/>
      <c r="U37" s="629"/>
      <c r="V37" s="629"/>
      <c r="W37" s="629"/>
      <c r="X37" s="629"/>
      <c r="Y37" s="629"/>
      <c r="Z37" s="629"/>
      <c r="AA37" s="629"/>
      <c r="AB37" s="629"/>
      <c r="AC37" s="629"/>
      <c r="AD37" s="629"/>
      <c r="AE37" s="630"/>
      <c r="AF37" s="631" t="s">
        <v>33</v>
      </c>
      <c r="AG37" s="632"/>
      <c r="AH37" s="632"/>
      <c r="AI37" s="632"/>
      <c r="AJ37" s="632"/>
      <c r="AK37" s="633"/>
      <c r="AL37" s="634">
        <f ca="1">IF(ISERROR(VALUE(IF(BP111="*","m",IF(BP112="*","t",IF(BP113="*","s",IF(BP114="*","h",IF(BP115="*","r",""))))) &amp; BP116 &amp; "." &amp; BP117 &amp; "." &amp; BP118)), "", VALUE(IF(BP111="*","m",IF(BP112="*","t",IF(BP113="*","s",IF(BP114="*","h",IF(BP115="*","r",""))))) &amp; BP116 &amp; "." &amp; BP117 &amp; "." &amp; BP118))</f>
        <v>43190</v>
      </c>
      <c r="AM37" s="635"/>
      <c r="AN37" s="635"/>
      <c r="AO37" s="635"/>
      <c r="AP37" s="635"/>
      <c r="AQ37" s="635"/>
      <c r="AR37" s="635"/>
      <c r="AS37" s="635"/>
      <c r="AT37" s="635"/>
      <c r="AU37" s="635"/>
      <c r="AV37" s="636"/>
      <c r="AW37" s="631" t="s">
        <v>345</v>
      </c>
      <c r="AX37" s="632"/>
      <c r="AY37" s="632"/>
      <c r="AZ37" s="632"/>
      <c r="BA37" s="633"/>
      <c r="BB37" s="598">
        <f ca="1">BP119</f>
        <v>72</v>
      </c>
      <c r="BC37" s="598"/>
      <c r="BD37" s="598"/>
      <c r="BE37" s="598"/>
      <c r="BF37" s="450" t="s">
        <v>379</v>
      </c>
      <c r="BG37" s="559"/>
      <c r="BK37" s="69">
        <v>36</v>
      </c>
      <c r="BL37" s="349"/>
      <c r="BM37" s="390"/>
      <c r="BN37" s="418"/>
      <c r="BO37" s="71" t="s">
        <v>11</v>
      </c>
      <c r="BP37" s="45">
        <f t="shared" ca="1" si="0"/>
        <v>12</v>
      </c>
    </row>
    <row r="38" spans="1:68" ht="18" customHeight="1" x14ac:dyDescent="0.15">
      <c r="A38" s="433"/>
      <c r="B38" s="487"/>
      <c r="C38" s="573"/>
      <c r="D38" s="574"/>
      <c r="E38" s="615" t="s">
        <v>716</v>
      </c>
      <c r="F38" s="616"/>
      <c r="G38" s="616"/>
      <c r="H38" s="616"/>
      <c r="I38" s="617"/>
      <c r="J38" s="618" t="str">
        <f ca="1">BP120</f>
        <v>111-111-1111</v>
      </c>
      <c r="K38" s="619"/>
      <c r="L38" s="619"/>
      <c r="M38" s="619"/>
      <c r="N38" s="619"/>
      <c r="O38" s="619"/>
      <c r="P38" s="619"/>
      <c r="Q38" s="619"/>
      <c r="R38" s="619"/>
      <c r="S38" s="619"/>
      <c r="T38" s="619"/>
      <c r="U38" s="619"/>
      <c r="V38" s="619"/>
      <c r="W38" s="619"/>
      <c r="X38" s="619"/>
      <c r="Y38" s="619"/>
      <c r="Z38" s="619"/>
      <c r="AA38" s="619"/>
      <c r="AB38" s="619"/>
      <c r="AC38" s="619"/>
      <c r="AD38" s="619"/>
      <c r="AE38" s="620"/>
      <c r="AF38" s="612" t="s">
        <v>119</v>
      </c>
      <c r="AG38" s="613"/>
      <c r="AH38" s="613"/>
      <c r="AI38" s="613"/>
      <c r="AJ38" s="613"/>
      <c r="AK38" s="614"/>
      <c r="AL38" s="552" t="str">
        <f ca="1">IF(BP122&lt;&gt;"", "■", "□")</f>
        <v>■</v>
      </c>
      <c r="AM38" s="549"/>
      <c r="AN38" s="428" t="s">
        <v>380</v>
      </c>
      <c r="AO38" s="551"/>
      <c r="AP38" s="552" t="str">
        <f ca="1">IF(BP123&lt;&gt;"", "■", "□")</f>
        <v>□</v>
      </c>
      <c r="AQ38" s="549"/>
      <c r="AR38" s="428" t="s">
        <v>381</v>
      </c>
      <c r="AS38" s="611"/>
      <c r="AT38" s="612" t="s">
        <v>121</v>
      </c>
      <c r="AU38" s="613"/>
      <c r="AV38" s="613"/>
      <c r="AW38" s="613"/>
      <c r="AX38" s="613"/>
      <c r="AY38" s="614"/>
      <c r="AZ38" s="552" t="str">
        <f ca="1">IF(BP124&lt;&gt;"", "■", "□")</f>
        <v>□</v>
      </c>
      <c r="BA38" s="549"/>
      <c r="BB38" s="428" t="s">
        <v>382</v>
      </c>
      <c r="BC38" s="551"/>
      <c r="BD38" s="552" t="str">
        <f ca="1">IF(BP125&lt;&gt;"", "■", "□")</f>
        <v>■</v>
      </c>
      <c r="BE38" s="549"/>
      <c r="BF38" s="428" t="s">
        <v>383</v>
      </c>
      <c r="BG38" s="550"/>
      <c r="BK38" s="69">
        <v>37</v>
      </c>
      <c r="BL38" s="349"/>
      <c r="BM38" s="390"/>
      <c r="BN38" s="418"/>
      <c r="BO38" s="71" t="s">
        <v>12</v>
      </c>
      <c r="BP38" s="45">
        <f t="shared" ca="1" si="0"/>
        <v>1</v>
      </c>
    </row>
    <row r="39" spans="1:68" ht="18" customHeight="1" x14ac:dyDescent="0.15">
      <c r="A39" s="433"/>
      <c r="B39" s="487"/>
      <c r="C39" s="573"/>
      <c r="D39" s="574"/>
      <c r="E39" s="602" t="s">
        <v>384</v>
      </c>
      <c r="F39" s="603"/>
      <c r="G39" s="603"/>
      <c r="H39" s="603"/>
      <c r="I39" s="604"/>
      <c r="J39" s="605" t="str">
        <f ca="1">BP121</f>
        <v>111-222-1111</v>
      </c>
      <c r="K39" s="606"/>
      <c r="L39" s="606"/>
      <c r="M39" s="606"/>
      <c r="N39" s="606"/>
      <c r="O39" s="606"/>
      <c r="P39" s="606"/>
      <c r="Q39" s="606"/>
      <c r="R39" s="606"/>
      <c r="S39" s="606"/>
      <c r="T39" s="606"/>
      <c r="U39" s="606"/>
      <c r="V39" s="606"/>
      <c r="W39" s="606"/>
      <c r="X39" s="606"/>
      <c r="Y39" s="606"/>
      <c r="Z39" s="606"/>
      <c r="AA39" s="606"/>
      <c r="AB39" s="606"/>
      <c r="AC39" s="606"/>
      <c r="AD39" s="606"/>
      <c r="AE39" s="607"/>
      <c r="AF39" s="608" t="s">
        <v>370</v>
      </c>
      <c r="AG39" s="609"/>
      <c r="AH39" s="609"/>
      <c r="AI39" s="609"/>
      <c r="AJ39" s="609"/>
      <c r="AK39" s="610"/>
      <c r="AL39" s="468" t="str">
        <f ca="1">BP126</f>
        <v>緊急１＿備考○○○○○○○○○</v>
      </c>
      <c r="AM39" s="469"/>
      <c r="AN39" s="469"/>
      <c r="AO39" s="469"/>
      <c r="AP39" s="469"/>
      <c r="AQ39" s="469"/>
      <c r="AR39" s="469"/>
      <c r="AS39" s="469"/>
      <c r="AT39" s="469"/>
      <c r="AU39" s="469"/>
      <c r="AV39" s="469"/>
      <c r="AW39" s="469"/>
      <c r="AX39" s="469"/>
      <c r="AY39" s="469"/>
      <c r="AZ39" s="469"/>
      <c r="BA39" s="469"/>
      <c r="BB39" s="469"/>
      <c r="BC39" s="469"/>
      <c r="BD39" s="469"/>
      <c r="BE39" s="469"/>
      <c r="BF39" s="469"/>
      <c r="BG39" s="470"/>
      <c r="BK39" s="69">
        <v>38</v>
      </c>
      <c r="BL39" s="349"/>
      <c r="BM39" s="390"/>
      <c r="BN39" s="364" t="s">
        <v>55</v>
      </c>
      <c r="BO39" s="359"/>
      <c r="BP39" s="45" t="str">
        <f t="shared" ca="1" si="0"/>
        <v/>
      </c>
    </row>
    <row r="40" spans="1:68" ht="18" customHeight="1" x14ac:dyDescent="0.15">
      <c r="A40" s="433"/>
      <c r="B40" s="487"/>
      <c r="C40" s="573">
        <v>2</v>
      </c>
      <c r="D40" s="574"/>
      <c r="E40" s="588" t="s">
        <v>376</v>
      </c>
      <c r="F40" s="589"/>
      <c r="G40" s="589"/>
      <c r="H40" s="589"/>
      <c r="I40" s="590"/>
      <c r="J40" s="578" t="str">
        <f ca="1">BP127</f>
        <v>緊急２＿住所</v>
      </c>
      <c r="K40" s="579"/>
      <c r="L40" s="579"/>
      <c r="M40" s="579"/>
      <c r="N40" s="579"/>
      <c r="O40" s="579"/>
      <c r="P40" s="579"/>
      <c r="Q40" s="579"/>
      <c r="R40" s="579"/>
      <c r="S40" s="579"/>
      <c r="T40" s="579"/>
      <c r="U40" s="579"/>
      <c r="V40" s="579"/>
      <c r="W40" s="579"/>
      <c r="X40" s="579"/>
      <c r="Y40" s="579"/>
      <c r="Z40" s="579"/>
      <c r="AA40" s="579"/>
      <c r="AB40" s="579"/>
      <c r="AC40" s="579"/>
      <c r="AD40" s="579"/>
      <c r="AE40" s="579"/>
      <c r="AF40" s="579"/>
      <c r="AG40" s="579"/>
      <c r="AH40" s="579"/>
      <c r="AI40" s="579"/>
      <c r="AJ40" s="579"/>
      <c r="AK40" s="579"/>
      <c r="AL40" s="579"/>
      <c r="AM40" s="579"/>
      <c r="AN40" s="579"/>
      <c r="AO40" s="579"/>
      <c r="AP40" s="579"/>
      <c r="AQ40" s="579"/>
      <c r="AR40" s="579"/>
      <c r="AS40" s="579"/>
      <c r="AT40" s="579"/>
      <c r="AU40" s="579"/>
      <c r="AV40" s="579"/>
      <c r="AW40" s="579"/>
      <c r="AX40" s="579"/>
      <c r="AY40" s="579"/>
      <c r="AZ40" s="579"/>
      <c r="BA40" s="579"/>
      <c r="BB40" s="579"/>
      <c r="BC40" s="579"/>
      <c r="BD40" s="579"/>
      <c r="BE40" s="579"/>
      <c r="BF40" s="579"/>
      <c r="BG40" s="580"/>
      <c r="BK40" s="69">
        <v>39</v>
      </c>
      <c r="BL40" s="349"/>
      <c r="BM40" s="390"/>
      <c r="BN40" s="364" t="s">
        <v>56</v>
      </c>
      <c r="BO40" s="359"/>
      <c r="BP40" s="45" t="str">
        <f t="shared" ca="1" si="0"/>
        <v/>
      </c>
    </row>
    <row r="41" spans="1:68" ht="12" customHeight="1" x14ac:dyDescent="0.15">
      <c r="A41" s="433"/>
      <c r="B41" s="487"/>
      <c r="C41" s="573"/>
      <c r="D41" s="574"/>
      <c r="E41" s="581" t="s">
        <v>341</v>
      </c>
      <c r="F41" s="582"/>
      <c r="G41" s="582"/>
      <c r="H41" s="582"/>
      <c r="I41" s="583"/>
      <c r="J41" s="584" t="str">
        <f ca="1">BP128</f>
        <v>ｷﾝｷｭｳ　ﾀﾛｳｲﾁ</v>
      </c>
      <c r="K41" s="585"/>
      <c r="L41" s="585"/>
      <c r="M41" s="585"/>
      <c r="N41" s="585"/>
      <c r="O41" s="585"/>
      <c r="P41" s="585"/>
      <c r="Q41" s="585"/>
      <c r="R41" s="585"/>
      <c r="S41" s="585"/>
      <c r="T41" s="585"/>
      <c r="U41" s="585"/>
      <c r="V41" s="585"/>
      <c r="W41" s="585"/>
      <c r="X41" s="585"/>
      <c r="Y41" s="585"/>
      <c r="Z41" s="585"/>
      <c r="AA41" s="585"/>
      <c r="AB41" s="585"/>
      <c r="AC41" s="585"/>
      <c r="AD41" s="585"/>
      <c r="AE41" s="586"/>
      <c r="AF41" s="587" t="s">
        <v>377</v>
      </c>
      <c r="AG41" s="571"/>
      <c r="AH41" s="571"/>
      <c r="AI41" s="571"/>
      <c r="AJ41" s="571"/>
      <c r="AK41" s="572"/>
      <c r="AL41" s="591" t="str">
        <f ca="1">BP130</f>
        <v>緊急２＿関係</v>
      </c>
      <c r="AM41" s="592"/>
      <c r="AN41" s="592"/>
      <c r="AO41" s="592"/>
      <c r="AP41" s="592"/>
      <c r="AQ41" s="592"/>
      <c r="AR41" s="592"/>
      <c r="AS41" s="592"/>
      <c r="AT41" s="592"/>
      <c r="AU41" s="592"/>
      <c r="AV41" s="593"/>
      <c r="AW41" s="587" t="s">
        <v>343</v>
      </c>
      <c r="AX41" s="571"/>
      <c r="AY41" s="571"/>
      <c r="AZ41" s="571"/>
      <c r="BA41" s="572"/>
      <c r="BB41" s="596" t="str">
        <f ca="1">IF(BP131="*", "男", IF(BP132="*", "女", ""))</f>
        <v>女</v>
      </c>
      <c r="BC41" s="596"/>
      <c r="BD41" s="596"/>
      <c r="BE41" s="596"/>
      <c r="BF41" s="596"/>
      <c r="BG41" s="597"/>
      <c r="BK41" s="69">
        <v>40</v>
      </c>
      <c r="BL41" s="349"/>
      <c r="BM41" s="390"/>
      <c r="BN41" s="392" t="s">
        <v>57</v>
      </c>
      <c r="BO41" s="393"/>
      <c r="BP41" s="45">
        <f t="shared" ca="1" si="0"/>
        <v>5</v>
      </c>
    </row>
    <row r="42" spans="1:68" ht="6" customHeight="1" x14ac:dyDescent="0.15">
      <c r="A42" s="433"/>
      <c r="B42" s="487"/>
      <c r="C42" s="573"/>
      <c r="D42" s="574"/>
      <c r="E42" s="621" t="s">
        <v>378</v>
      </c>
      <c r="F42" s="480"/>
      <c r="G42" s="480"/>
      <c r="H42" s="480"/>
      <c r="I42" s="481"/>
      <c r="J42" s="625" t="str">
        <f ca="1">BP129</f>
        <v>緊急２＿氏名</v>
      </c>
      <c r="K42" s="626"/>
      <c r="L42" s="626"/>
      <c r="M42" s="626"/>
      <c r="N42" s="626"/>
      <c r="O42" s="626"/>
      <c r="P42" s="626"/>
      <c r="Q42" s="626"/>
      <c r="R42" s="626"/>
      <c r="S42" s="626"/>
      <c r="T42" s="626"/>
      <c r="U42" s="626"/>
      <c r="V42" s="626"/>
      <c r="W42" s="626"/>
      <c r="X42" s="626"/>
      <c r="Y42" s="626"/>
      <c r="Z42" s="626"/>
      <c r="AA42" s="626"/>
      <c r="AB42" s="626"/>
      <c r="AC42" s="626"/>
      <c r="AD42" s="626"/>
      <c r="AE42" s="627"/>
      <c r="AF42" s="588"/>
      <c r="AG42" s="589"/>
      <c r="AH42" s="589"/>
      <c r="AI42" s="589"/>
      <c r="AJ42" s="589"/>
      <c r="AK42" s="590"/>
      <c r="AL42" s="558"/>
      <c r="AM42" s="594"/>
      <c r="AN42" s="594"/>
      <c r="AO42" s="594"/>
      <c r="AP42" s="594"/>
      <c r="AQ42" s="594"/>
      <c r="AR42" s="594"/>
      <c r="AS42" s="594"/>
      <c r="AT42" s="594"/>
      <c r="AU42" s="594"/>
      <c r="AV42" s="595"/>
      <c r="AW42" s="588"/>
      <c r="AX42" s="589"/>
      <c r="AY42" s="589"/>
      <c r="AZ42" s="589"/>
      <c r="BA42" s="590"/>
      <c r="BB42" s="598"/>
      <c r="BC42" s="598"/>
      <c r="BD42" s="598"/>
      <c r="BE42" s="598"/>
      <c r="BF42" s="598"/>
      <c r="BG42" s="599"/>
      <c r="BK42" s="69">
        <v>41</v>
      </c>
      <c r="BL42" s="349"/>
      <c r="BM42" s="390"/>
      <c r="BN42" s="418" t="s">
        <v>295</v>
      </c>
      <c r="BO42" s="70" t="s">
        <v>9</v>
      </c>
      <c r="BP42" s="45">
        <f t="shared" ca="1" si="0"/>
        <v>2016</v>
      </c>
    </row>
    <row r="43" spans="1:68" ht="16.5" customHeight="1" x14ac:dyDescent="0.15">
      <c r="A43" s="433"/>
      <c r="B43" s="487"/>
      <c r="C43" s="573"/>
      <c r="D43" s="574"/>
      <c r="E43" s="622"/>
      <c r="F43" s="623"/>
      <c r="G43" s="623"/>
      <c r="H43" s="623"/>
      <c r="I43" s="624"/>
      <c r="J43" s="628"/>
      <c r="K43" s="629"/>
      <c r="L43" s="629"/>
      <c r="M43" s="629"/>
      <c r="N43" s="629"/>
      <c r="O43" s="629"/>
      <c r="P43" s="629"/>
      <c r="Q43" s="629"/>
      <c r="R43" s="629"/>
      <c r="S43" s="629"/>
      <c r="T43" s="629"/>
      <c r="U43" s="629"/>
      <c r="V43" s="629"/>
      <c r="W43" s="629"/>
      <c r="X43" s="629"/>
      <c r="Y43" s="629"/>
      <c r="Z43" s="629"/>
      <c r="AA43" s="629"/>
      <c r="AB43" s="629"/>
      <c r="AC43" s="629"/>
      <c r="AD43" s="629"/>
      <c r="AE43" s="630"/>
      <c r="AF43" s="631" t="s">
        <v>33</v>
      </c>
      <c r="AG43" s="632"/>
      <c r="AH43" s="632"/>
      <c r="AI43" s="632"/>
      <c r="AJ43" s="632"/>
      <c r="AK43" s="633"/>
      <c r="AL43" s="634">
        <f ca="1">IF(ISERROR(VALUE(IF(BP133="*","m",IF(BP134="*","t",IF(BP135="*","s",IF(BP136="*","h",IF(BP137="*","r",""))))) &amp; BP138 &amp; "." &amp; BP139 &amp; "." &amp; BP140)), "", VALUE(IF(BP133="*","m",IF(BP134="*","t",IF(BP135="*","s",IF(BP136="*","h",IF(BP137="*","r",""))))) &amp; BP138 &amp; "." &amp; BP139 &amp; "." &amp; BP140))</f>
        <v>43556</v>
      </c>
      <c r="AM43" s="635"/>
      <c r="AN43" s="635"/>
      <c r="AO43" s="635"/>
      <c r="AP43" s="635"/>
      <c r="AQ43" s="635"/>
      <c r="AR43" s="635"/>
      <c r="AS43" s="635"/>
      <c r="AT43" s="635"/>
      <c r="AU43" s="635"/>
      <c r="AV43" s="636"/>
      <c r="AW43" s="631" t="s">
        <v>345</v>
      </c>
      <c r="AX43" s="632"/>
      <c r="AY43" s="632"/>
      <c r="AZ43" s="632"/>
      <c r="BA43" s="633"/>
      <c r="BB43" s="598">
        <f ca="1">BP141</f>
        <v>71</v>
      </c>
      <c r="BC43" s="598"/>
      <c r="BD43" s="598"/>
      <c r="BE43" s="598"/>
      <c r="BF43" s="450" t="s">
        <v>379</v>
      </c>
      <c r="BG43" s="559"/>
      <c r="BK43" s="69">
        <v>42</v>
      </c>
      <c r="BL43" s="349"/>
      <c r="BM43" s="390"/>
      <c r="BN43" s="418"/>
      <c r="BO43" s="71" t="s">
        <v>11</v>
      </c>
      <c r="BP43" s="45">
        <f t="shared" ca="1" si="0"/>
        <v>12</v>
      </c>
    </row>
    <row r="44" spans="1:68" ht="18" customHeight="1" x14ac:dyDescent="0.15">
      <c r="A44" s="433"/>
      <c r="B44" s="487"/>
      <c r="C44" s="573"/>
      <c r="D44" s="574"/>
      <c r="E44" s="615" t="s">
        <v>716</v>
      </c>
      <c r="F44" s="616"/>
      <c r="G44" s="616"/>
      <c r="H44" s="616"/>
      <c r="I44" s="617"/>
      <c r="J44" s="618" t="str">
        <f ca="1">BP142</f>
        <v>111-111-1112</v>
      </c>
      <c r="K44" s="619"/>
      <c r="L44" s="619"/>
      <c r="M44" s="619"/>
      <c r="N44" s="619"/>
      <c r="O44" s="619"/>
      <c r="P44" s="619"/>
      <c r="Q44" s="619"/>
      <c r="R44" s="619"/>
      <c r="S44" s="619"/>
      <c r="T44" s="619"/>
      <c r="U44" s="619"/>
      <c r="V44" s="619"/>
      <c r="W44" s="619"/>
      <c r="X44" s="619"/>
      <c r="Y44" s="619"/>
      <c r="Z44" s="619"/>
      <c r="AA44" s="619"/>
      <c r="AB44" s="619"/>
      <c r="AC44" s="619"/>
      <c r="AD44" s="619"/>
      <c r="AE44" s="620"/>
      <c r="AF44" s="612" t="s">
        <v>119</v>
      </c>
      <c r="AG44" s="613"/>
      <c r="AH44" s="613"/>
      <c r="AI44" s="613"/>
      <c r="AJ44" s="613"/>
      <c r="AK44" s="614"/>
      <c r="AL44" s="552" t="str">
        <f ca="1">IF(BP144&lt;&gt;"", "■", "□")</f>
        <v>■</v>
      </c>
      <c r="AM44" s="549"/>
      <c r="AN44" s="428" t="s">
        <v>380</v>
      </c>
      <c r="AO44" s="551"/>
      <c r="AP44" s="552" t="str">
        <f ca="1">IF(BP145&lt;&gt;"", "■", "□")</f>
        <v>□</v>
      </c>
      <c r="AQ44" s="549"/>
      <c r="AR44" s="428" t="s">
        <v>381</v>
      </c>
      <c r="AS44" s="611"/>
      <c r="AT44" s="612" t="s">
        <v>121</v>
      </c>
      <c r="AU44" s="613"/>
      <c r="AV44" s="613"/>
      <c r="AW44" s="613"/>
      <c r="AX44" s="613"/>
      <c r="AY44" s="614"/>
      <c r="AZ44" s="552" t="str">
        <f ca="1">IF(BP146&lt;&gt;"", "■", "□")</f>
        <v>■</v>
      </c>
      <c r="BA44" s="549"/>
      <c r="BB44" s="428" t="s">
        <v>382</v>
      </c>
      <c r="BC44" s="551"/>
      <c r="BD44" s="552" t="str">
        <f ca="1">IF(BP147&lt;&gt;"", "■", "□")</f>
        <v>□</v>
      </c>
      <c r="BE44" s="549"/>
      <c r="BF44" s="428" t="s">
        <v>383</v>
      </c>
      <c r="BG44" s="550"/>
      <c r="BK44" s="69">
        <v>43</v>
      </c>
      <c r="BL44" s="349"/>
      <c r="BM44" s="390"/>
      <c r="BN44" s="418"/>
      <c r="BO44" s="71" t="s">
        <v>12</v>
      </c>
      <c r="BP44" s="45">
        <f t="shared" ca="1" si="0"/>
        <v>2</v>
      </c>
    </row>
    <row r="45" spans="1:68" ht="18" customHeight="1" x14ac:dyDescent="0.15">
      <c r="A45" s="433"/>
      <c r="B45" s="487"/>
      <c r="C45" s="573"/>
      <c r="D45" s="574"/>
      <c r="E45" s="602" t="s">
        <v>384</v>
      </c>
      <c r="F45" s="603"/>
      <c r="G45" s="603"/>
      <c r="H45" s="603"/>
      <c r="I45" s="604"/>
      <c r="J45" s="605" t="str">
        <f ca="1">BP143</f>
        <v>111-222-1112</v>
      </c>
      <c r="K45" s="606"/>
      <c r="L45" s="606"/>
      <c r="M45" s="606"/>
      <c r="N45" s="606"/>
      <c r="O45" s="606"/>
      <c r="P45" s="606"/>
      <c r="Q45" s="606"/>
      <c r="R45" s="606"/>
      <c r="S45" s="606"/>
      <c r="T45" s="606"/>
      <c r="U45" s="606"/>
      <c r="V45" s="606"/>
      <c r="W45" s="606"/>
      <c r="X45" s="606"/>
      <c r="Y45" s="606"/>
      <c r="Z45" s="606"/>
      <c r="AA45" s="606"/>
      <c r="AB45" s="606"/>
      <c r="AC45" s="606"/>
      <c r="AD45" s="606"/>
      <c r="AE45" s="607"/>
      <c r="AF45" s="608" t="s">
        <v>370</v>
      </c>
      <c r="AG45" s="609"/>
      <c r="AH45" s="609"/>
      <c r="AI45" s="609"/>
      <c r="AJ45" s="609"/>
      <c r="AK45" s="610"/>
      <c r="AL45" s="468" t="str">
        <f ca="1">BP148</f>
        <v>緊急２＿備考○○○○○○○○○</v>
      </c>
      <c r="AM45" s="469"/>
      <c r="AN45" s="469"/>
      <c r="AO45" s="469"/>
      <c r="AP45" s="469"/>
      <c r="AQ45" s="469"/>
      <c r="AR45" s="469"/>
      <c r="AS45" s="469"/>
      <c r="AT45" s="469"/>
      <c r="AU45" s="469"/>
      <c r="AV45" s="469"/>
      <c r="AW45" s="469"/>
      <c r="AX45" s="469"/>
      <c r="AY45" s="469"/>
      <c r="AZ45" s="469"/>
      <c r="BA45" s="469"/>
      <c r="BB45" s="469"/>
      <c r="BC45" s="469"/>
      <c r="BD45" s="469"/>
      <c r="BE45" s="469"/>
      <c r="BF45" s="469"/>
      <c r="BG45" s="470"/>
      <c r="BK45" s="69">
        <v>44</v>
      </c>
      <c r="BL45" s="349"/>
      <c r="BM45" s="390"/>
      <c r="BN45" s="418" t="s">
        <v>296</v>
      </c>
      <c r="BO45" s="70" t="s">
        <v>9</v>
      </c>
      <c r="BP45" s="45">
        <f t="shared" ca="1" si="0"/>
        <v>2017</v>
      </c>
    </row>
    <row r="46" spans="1:68" ht="18" customHeight="1" x14ac:dyDescent="0.15">
      <c r="A46" s="433"/>
      <c r="B46" s="487"/>
      <c r="C46" s="573">
        <v>3</v>
      </c>
      <c r="D46" s="574"/>
      <c r="E46" s="588" t="s">
        <v>376</v>
      </c>
      <c r="F46" s="589"/>
      <c r="G46" s="589"/>
      <c r="H46" s="589"/>
      <c r="I46" s="590"/>
      <c r="J46" s="578" t="str">
        <f ca="1">BP149</f>
        <v>緊急３＿住所</v>
      </c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9"/>
      <c r="V46" s="579"/>
      <c r="W46" s="579"/>
      <c r="X46" s="579"/>
      <c r="Y46" s="579"/>
      <c r="Z46" s="579"/>
      <c r="AA46" s="579"/>
      <c r="AB46" s="579"/>
      <c r="AC46" s="579"/>
      <c r="AD46" s="579"/>
      <c r="AE46" s="579"/>
      <c r="AF46" s="579"/>
      <c r="AG46" s="579"/>
      <c r="AH46" s="579"/>
      <c r="AI46" s="579"/>
      <c r="AJ46" s="579"/>
      <c r="AK46" s="579"/>
      <c r="AL46" s="579"/>
      <c r="AM46" s="579"/>
      <c r="AN46" s="579"/>
      <c r="AO46" s="579"/>
      <c r="AP46" s="579"/>
      <c r="AQ46" s="579"/>
      <c r="AR46" s="579"/>
      <c r="AS46" s="579"/>
      <c r="AT46" s="579"/>
      <c r="AU46" s="579"/>
      <c r="AV46" s="579"/>
      <c r="AW46" s="579"/>
      <c r="AX46" s="579"/>
      <c r="AY46" s="579"/>
      <c r="AZ46" s="579"/>
      <c r="BA46" s="579"/>
      <c r="BB46" s="579"/>
      <c r="BC46" s="579"/>
      <c r="BD46" s="579"/>
      <c r="BE46" s="579"/>
      <c r="BF46" s="579"/>
      <c r="BG46" s="580"/>
      <c r="BK46" s="69">
        <v>45</v>
      </c>
      <c r="BL46" s="349"/>
      <c r="BM46" s="390"/>
      <c r="BN46" s="418"/>
      <c r="BO46" s="71" t="s">
        <v>11</v>
      </c>
      <c r="BP46" s="45">
        <f t="shared" ca="1" si="0"/>
        <v>12</v>
      </c>
    </row>
    <row r="47" spans="1:68" ht="12" customHeight="1" x14ac:dyDescent="0.15">
      <c r="A47" s="433"/>
      <c r="B47" s="487"/>
      <c r="C47" s="573"/>
      <c r="D47" s="574"/>
      <c r="E47" s="581" t="s">
        <v>341</v>
      </c>
      <c r="F47" s="582"/>
      <c r="G47" s="582"/>
      <c r="H47" s="582"/>
      <c r="I47" s="583"/>
      <c r="J47" s="584" t="str">
        <f ca="1">BP150</f>
        <v>ｷﾝｷｭｳ　ﾀﾛｳｲﾁ</v>
      </c>
      <c r="K47" s="585"/>
      <c r="L47" s="585"/>
      <c r="M47" s="585"/>
      <c r="N47" s="585"/>
      <c r="O47" s="585"/>
      <c r="P47" s="585"/>
      <c r="Q47" s="585"/>
      <c r="R47" s="585"/>
      <c r="S47" s="585"/>
      <c r="T47" s="585"/>
      <c r="U47" s="585"/>
      <c r="V47" s="585"/>
      <c r="W47" s="585"/>
      <c r="X47" s="585"/>
      <c r="Y47" s="585"/>
      <c r="Z47" s="585"/>
      <c r="AA47" s="585"/>
      <c r="AB47" s="585"/>
      <c r="AC47" s="585"/>
      <c r="AD47" s="585"/>
      <c r="AE47" s="586"/>
      <c r="AF47" s="587" t="s">
        <v>377</v>
      </c>
      <c r="AG47" s="571"/>
      <c r="AH47" s="571"/>
      <c r="AI47" s="571"/>
      <c r="AJ47" s="571"/>
      <c r="AK47" s="572"/>
      <c r="AL47" s="591" t="str">
        <f ca="1">BP152</f>
        <v>緊急３＿関係</v>
      </c>
      <c r="AM47" s="592"/>
      <c r="AN47" s="592"/>
      <c r="AO47" s="592"/>
      <c r="AP47" s="592"/>
      <c r="AQ47" s="592"/>
      <c r="AR47" s="592"/>
      <c r="AS47" s="592"/>
      <c r="AT47" s="592"/>
      <c r="AU47" s="592"/>
      <c r="AV47" s="593"/>
      <c r="AW47" s="587" t="s">
        <v>343</v>
      </c>
      <c r="AX47" s="571"/>
      <c r="AY47" s="571"/>
      <c r="AZ47" s="571"/>
      <c r="BA47" s="572"/>
      <c r="BB47" s="596" t="str">
        <f ca="1">IF(BP153="*", "男", IF(BP154="*", "女", ""))</f>
        <v>男</v>
      </c>
      <c r="BC47" s="596"/>
      <c r="BD47" s="596"/>
      <c r="BE47" s="596"/>
      <c r="BF47" s="596"/>
      <c r="BG47" s="597"/>
      <c r="BK47" s="69">
        <v>46</v>
      </c>
      <c r="BL47" s="349"/>
      <c r="BM47" s="391"/>
      <c r="BN47" s="637"/>
      <c r="BO47" s="72" t="s">
        <v>12</v>
      </c>
      <c r="BP47" s="45">
        <f t="shared" ca="1" si="0"/>
        <v>31</v>
      </c>
    </row>
    <row r="48" spans="1:68" ht="6" customHeight="1" x14ac:dyDescent="0.15">
      <c r="A48" s="433"/>
      <c r="B48" s="487"/>
      <c r="C48" s="573"/>
      <c r="D48" s="574"/>
      <c r="E48" s="621" t="s">
        <v>378</v>
      </c>
      <c r="F48" s="480"/>
      <c r="G48" s="480"/>
      <c r="H48" s="480"/>
      <c r="I48" s="481"/>
      <c r="J48" s="625" t="str">
        <f ca="1">BP151</f>
        <v>緊急３＿氏名</v>
      </c>
      <c r="K48" s="626"/>
      <c r="L48" s="626"/>
      <c r="M48" s="626"/>
      <c r="N48" s="626"/>
      <c r="O48" s="626"/>
      <c r="P48" s="626"/>
      <c r="Q48" s="626"/>
      <c r="R48" s="626"/>
      <c r="S48" s="626"/>
      <c r="T48" s="626"/>
      <c r="U48" s="626"/>
      <c r="V48" s="626"/>
      <c r="W48" s="626"/>
      <c r="X48" s="626"/>
      <c r="Y48" s="626"/>
      <c r="Z48" s="626"/>
      <c r="AA48" s="626"/>
      <c r="AB48" s="626"/>
      <c r="AC48" s="626"/>
      <c r="AD48" s="626"/>
      <c r="AE48" s="627"/>
      <c r="AF48" s="588"/>
      <c r="AG48" s="589"/>
      <c r="AH48" s="589"/>
      <c r="AI48" s="589"/>
      <c r="AJ48" s="589"/>
      <c r="AK48" s="590"/>
      <c r="AL48" s="558"/>
      <c r="AM48" s="594"/>
      <c r="AN48" s="594"/>
      <c r="AO48" s="594"/>
      <c r="AP48" s="594"/>
      <c r="AQ48" s="594"/>
      <c r="AR48" s="594"/>
      <c r="AS48" s="594"/>
      <c r="AT48" s="594"/>
      <c r="AU48" s="594"/>
      <c r="AV48" s="595"/>
      <c r="AW48" s="588"/>
      <c r="AX48" s="589"/>
      <c r="AY48" s="589"/>
      <c r="AZ48" s="589"/>
      <c r="BA48" s="590"/>
      <c r="BB48" s="598"/>
      <c r="BC48" s="598"/>
      <c r="BD48" s="598"/>
      <c r="BE48" s="598"/>
      <c r="BF48" s="598"/>
      <c r="BG48" s="599"/>
      <c r="BK48" s="69">
        <v>47</v>
      </c>
      <c r="BL48" s="349"/>
      <c r="BM48" s="402" t="s">
        <v>58</v>
      </c>
      <c r="BN48" s="376" t="s">
        <v>59</v>
      </c>
      <c r="BO48" s="363"/>
      <c r="BP48" s="45" t="str">
        <f t="shared" ca="1" si="0"/>
        <v>*</v>
      </c>
    </row>
    <row r="49" spans="1:68" ht="16.5" customHeight="1" x14ac:dyDescent="0.15">
      <c r="A49" s="433"/>
      <c r="B49" s="487"/>
      <c r="C49" s="573"/>
      <c r="D49" s="574"/>
      <c r="E49" s="622"/>
      <c r="F49" s="623"/>
      <c r="G49" s="623"/>
      <c r="H49" s="623"/>
      <c r="I49" s="624"/>
      <c r="J49" s="628"/>
      <c r="K49" s="629"/>
      <c r="L49" s="629"/>
      <c r="M49" s="629"/>
      <c r="N49" s="629"/>
      <c r="O49" s="629"/>
      <c r="P49" s="629"/>
      <c r="Q49" s="629"/>
      <c r="R49" s="629"/>
      <c r="S49" s="629"/>
      <c r="T49" s="629"/>
      <c r="U49" s="629"/>
      <c r="V49" s="629"/>
      <c r="W49" s="629"/>
      <c r="X49" s="629"/>
      <c r="Y49" s="629"/>
      <c r="Z49" s="629"/>
      <c r="AA49" s="629"/>
      <c r="AB49" s="629"/>
      <c r="AC49" s="629"/>
      <c r="AD49" s="629"/>
      <c r="AE49" s="630"/>
      <c r="AF49" s="631" t="s">
        <v>33</v>
      </c>
      <c r="AG49" s="632"/>
      <c r="AH49" s="632"/>
      <c r="AI49" s="632"/>
      <c r="AJ49" s="632"/>
      <c r="AK49" s="633"/>
      <c r="AL49" s="634">
        <f ca="1">IF(ISERROR(VALUE(IF(BP155="*","m",IF(BP156="*","t",IF(BP157="*","s",IF(BP158="*","h",IF(BP159="*","r",""))))) &amp; BP160 &amp; "." &amp; BP161 &amp; "." &amp; BP162)), "", VALUE(IF(BP155="*","m",IF(BP156="*","t",IF(BP157="*","s",IF(BP158="*","h",IF(BP159="*","r",""))))) &amp; BP160 &amp; "." &amp; BP161 &amp; "." &amp; BP162))</f>
        <v>43585</v>
      </c>
      <c r="AM49" s="635"/>
      <c r="AN49" s="635"/>
      <c r="AO49" s="635"/>
      <c r="AP49" s="635"/>
      <c r="AQ49" s="635"/>
      <c r="AR49" s="635"/>
      <c r="AS49" s="635"/>
      <c r="AT49" s="635"/>
      <c r="AU49" s="635"/>
      <c r="AV49" s="636"/>
      <c r="AW49" s="631" t="s">
        <v>345</v>
      </c>
      <c r="AX49" s="632"/>
      <c r="AY49" s="632"/>
      <c r="AZ49" s="632"/>
      <c r="BA49" s="633"/>
      <c r="BB49" s="598">
        <f ca="1">BP163</f>
        <v>70</v>
      </c>
      <c r="BC49" s="598"/>
      <c r="BD49" s="598"/>
      <c r="BE49" s="598"/>
      <c r="BF49" s="450" t="s">
        <v>379</v>
      </c>
      <c r="BG49" s="559"/>
      <c r="BK49" s="69">
        <v>48</v>
      </c>
      <c r="BL49" s="349"/>
      <c r="BM49" s="397"/>
      <c r="BN49" s="364" t="s">
        <v>60</v>
      </c>
      <c r="BO49" s="359"/>
      <c r="BP49" s="45" t="str">
        <f t="shared" ca="1" si="0"/>
        <v/>
      </c>
    </row>
    <row r="50" spans="1:68" ht="18" customHeight="1" x14ac:dyDescent="0.15">
      <c r="A50" s="433"/>
      <c r="B50" s="487"/>
      <c r="C50" s="573"/>
      <c r="D50" s="574"/>
      <c r="E50" s="615" t="s">
        <v>716</v>
      </c>
      <c r="F50" s="616"/>
      <c r="G50" s="616"/>
      <c r="H50" s="616"/>
      <c r="I50" s="617"/>
      <c r="J50" s="618" t="str">
        <f ca="1">BP164</f>
        <v>111-111-1113</v>
      </c>
      <c r="K50" s="619"/>
      <c r="L50" s="619"/>
      <c r="M50" s="619"/>
      <c r="N50" s="619"/>
      <c r="O50" s="619"/>
      <c r="P50" s="619"/>
      <c r="Q50" s="619"/>
      <c r="R50" s="619"/>
      <c r="S50" s="619"/>
      <c r="T50" s="619"/>
      <c r="U50" s="619"/>
      <c r="V50" s="619"/>
      <c r="W50" s="619"/>
      <c r="X50" s="619"/>
      <c r="Y50" s="619"/>
      <c r="Z50" s="619"/>
      <c r="AA50" s="619"/>
      <c r="AB50" s="619"/>
      <c r="AC50" s="619"/>
      <c r="AD50" s="619"/>
      <c r="AE50" s="620"/>
      <c r="AF50" s="612" t="s">
        <v>119</v>
      </c>
      <c r="AG50" s="613"/>
      <c r="AH50" s="613"/>
      <c r="AI50" s="613"/>
      <c r="AJ50" s="613"/>
      <c r="AK50" s="614"/>
      <c r="AL50" s="552" t="str">
        <f ca="1">IF(BP166&lt;&gt;"", "■", "□")</f>
        <v>■</v>
      </c>
      <c r="AM50" s="549"/>
      <c r="AN50" s="428" t="s">
        <v>380</v>
      </c>
      <c r="AO50" s="551"/>
      <c r="AP50" s="552" t="str">
        <f ca="1">IF(BP167&lt;&gt;"", "■", "□")</f>
        <v>□</v>
      </c>
      <c r="AQ50" s="549"/>
      <c r="AR50" s="428" t="s">
        <v>381</v>
      </c>
      <c r="AS50" s="611"/>
      <c r="AT50" s="612" t="s">
        <v>121</v>
      </c>
      <c r="AU50" s="613"/>
      <c r="AV50" s="613"/>
      <c r="AW50" s="613"/>
      <c r="AX50" s="613"/>
      <c r="AY50" s="614"/>
      <c r="AZ50" s="552" t="str">
        <f ca="1">IF(BP168&lt;&gt;"", "■", "□")</f>
        <v>□</v>
      </c>
      <c r="BA50" s="549"/>
      <c r="BB50" s="428" t="s">
        <v>382</v>
      </c>
      <c r="BC50" s="551"/>
      <c r="BD50" s="552" t="str">
        <f ca="1">IF(BP169&lt;&gt;"", "■", "□")</f>
        <v>■</v>
      </c>
      <c r="BE50" s="549"/>
      <c r="BF50" s="428" t="s">
        <v>383</v>
      </c>
      <c r="BG50" s="550"/>
      <c r="BK50" s="69">
        <v>49</v>
      </c>
      <c r="BL50" s="349"/>
      <c r="BM50" s="397"/>
      <c r="BN50" s="364" t="s">
        <v>61</v>
      </c>
      <c r="BO50" s="359"/>
      <c r="BP50" s="45" t="str">
        <f t="shared" ca="1" si="0"/>
        <v/>
      </c>
    </row>
    <row r="51" spans="1:68" ht="18" customHeight="1" x14ac:dyDescent="0.15">
      <c r="A51" s="433"/>
      <c r="B51" s="487"/>
      <c r="C51" s="573"/>
      <c r="D51" s="574"/>
      <c r="E51" s="602" t="s">
        <v>384</v>
      </c>
      <c r="F51" s="603"/>
      <c r="G51" s="603"/>
      <c r="H51" s="603"/>
      <c r="I51" s="604"/>
      <c r="J51" s="605" t="str">
        <f ca="1">BP165</f>
        <v>111-222-1113</v>
      </c>
      <c r="K51" s="606"/>
      <c r="L51" s="606"/>
      <c r="M51" s="606"/>
      <c r="N51" s="606"/>
      <c r="O51" s="606"/>
      <c r="P51" s="606"/>
      <c r="Q51" s="606"/>
      <c r="R51" s="606"/>
      <c r="S51" s="606"/>
      <c r="T51" s="606"/>
      <c r="U51" s="606"/>
      <c r="V51" s="606"/>
      <c r="W51" s="606"/>
      <c r="X51" s="606"/>
      <c r="Y51" s="606"/>
      <c r="Z51" s="606"/>
      <c r="AA51" s="606"/>
      <c r="AB51" s="606"/>
      <c r="AC51" s="606"/>
      <c r="AD51" s="606"/>
      <c r="AE51" s="607"/>
      <c r="AF51" s="608" t="s">
        <v>370</v>
      </c>
      <c r="AG51" s="609"/>
      <c r="AH51" s="609"/>
      <c r="AI51" s="609"/>
      <c r="AJ51" s="609"/>
      <c r="AK51" s="610"/>
      <c r="AL51" s="468" t="str">
        <f ca="1">BP170</f>
        <v>緊急３＿備考○○○○○○○○○</v>
      </c>
      <c r="AM51" s="469"/>
      <c r="AN51" s="469"/>
      <c r="AO51" s="469"/>
      <c r="AP51" s="469"/>
      <c r="AQ51" s="469"/>
      <c r="AR51" s="469"/>
      <c r="AS51" s="469"/>
      <c r="AT51" s="469"/>
      <c r="AU51" s="469"/>
      <c r="AV51" s="469"/>
      <c r="AW51" s="469"/>
      <c r="AX51" s="469"/>
      <c r="AY51" s="469"/>
      <c r="AZ51" s="469"/>
      <c r="BA51" s="469"/>
      <c r="BB51" s="469"/>
      <c r="BC51" s="469"/>
      <c r="BD51" s="469"/>
      <c r="BE51" s="469"/>
      <c r="BF51" s="469"/>
      <c r="BG51" s="470"/>
      <c r="BK51" s="69">
        <v>50</v>
      </c>
      <c r="BL51" s="349"/>
      <c r="BM51" s="397"/>
      <c r="BN51" s="364" t="s">
        <v>62</v>
      </c>
      <c r="BO51" s="359"/>
      <c r="BP51" s="45" t="str">
        <f t="shared" ca="1" si="0"/>
        <v/>
      </c>
    </row>
    <row r="52" spans="1:68" ht="18" customHeight="1" x14ac:dyDescent="0.15">
      <c r="A52" s="433"/>
      <c r="B52" s="487"/>
      <c r="C52" s="573">
        <v>4</v>
      </c>
      <c r="D52" s="574"/>
      <c r="E52" s="575" t="s">
        <v>376</v>
      </c>
      <c r="F52" s="576"/>
      <c r="G52" s="576"/>
      <c r="H52" s="576"/>
      <c r="I52" s="577"/>
      <c r="J52" s="578" t="str">
        <f ca="1">BP171</f>
        <v>緊急４＿住所</v>
      </c>
      <c r="K52" s="579"/>
      <c r="L52" s="579"/>
      <c r="M52" s="579"/>
      <c r="N52" s="579"/>
      <c r="O52" s="579"/>
      <c r="P52" s="579"/>
      <c r="Q52" s="579"/>
      <c r="R52" s="579"/>
      <c r="S52" s="579"/>
      <c r="T52" s="579"/>
      <c r="U52" s="579"/>
      <c r="V52" s="579"/>
      <c r="W52" s="579"/>
      <c r="X52" s="579"/>
      <c r="Y52" s="579"/>
      <c r="Z52" s="579"/>
      <c r="AA52" s="579"/>
      <c r="AB52" s="579"/>
      <c r="AC52" s="579"/>
      <c r="AD52" s="579"/>
      <c r="AE52" s="579"/>
      <c r="AF52" s="579"/>
      <c r="AG52" s="579"/>
      <c r="AH52" s="579"/>
      <c r="AI52" s="579"/>
      <c r="AJ52" s="579"/>
      <c r="AK52" s="579"/>
      <c r="AL52" s="579"/>
      <c r="AM52" s="579"/>
      <c r="AN52" s="579"/>
      <c r="AO52" s="579"/>
      <c r="AP52" s="579"/>
      <c r="AQ52" s="579"/>
      <c r="AR52" s="579"/>
      <c r="AS52" s="579"/>
      <c r="AT52" s="579"/>
      <c r="AU52" s="579"/>
      <c r="AV52" s="579"/>
      <c r="AW52" s="579"/>
      <c r="AX52" s="579"/>
      <c r="AY52" s="579"/>
      <c r="AZ52" s="579"/>
      <c r="BA52" s="579"/>
      <c r="BB52" s="579"/>
      <c r="BC52" s="579"/>
      <c r="BD52" s="579"/>
      <c r="BE52" s="579"/>
      <c r="BF52" s="579"/>
      <c r="BG52" s="580"/>
      <c r="BK52" s="69">
        <v>51</v>
      </c>
      <c r="BL52" s="349"/>
      <c r="BM52" s="405"/>
      <c r="BN52" s="365" t="s">
        <v>297</v>
      </c>
      <c r="BO52" s="347"/>
      <c r="BP52" s="45" t="str">
        <f t="shared" ca="1" si="0"/>
        <v>住宅状況_その他内容入力</v>
      </c>
    </row>
    <row r="53" spans="1:68" ht="12" customHeight="1" x14ac:dyDescent="0.15">
      <c r="A53" s="433"/>
      <c r="B53" s="487"/>
      <c r="C53" s="573"/>
      <c r="D53" s="574"/>
      <c r="E53" s="581" t="s">
        <v>341</v>
      </c>
      <c r="F53" s="582"/>
      <c r="G53" s="582"/>
      <c r="H53" s="582"/>
      <c r="I53" s="583"/>
      <c r="J53" s="584" t="str">
        <f ca="1">BP172</f>
        <v>ｷﾝｷｭｳ　ﾀﾛｳｲﾁ</v>
      </c>
      <c r="K53" s="585"/>
      <c r="L53" s="585"/>
      <c r="M53" s="585"/>
      <c r="N53" s="585"/>
      <c r="O53" s="585"/>
      <c r="P53" s="585"/>
      <c r="Q53" s="585"/>
      <c r="R53" s="585"/>
      <c r="S53" s="585"/>
      <c r="T53" s="585"/>
      <c r="U53" s="585"/>
      <c r="V53" s="585"/>
      <c r="W53" s="585"/>
      <c r="X53" s="585"/>
      <c r="Y53" s="585"/>
      <c r="Z53" s="585"/>
      <c r="AA53" s="585"/>
      <c r="AB53" s="585"/>
      <c r="AC53" s="585"/>
      <c r="AD53" s="585"/>
      <c r="AE53" s="586"/>
      <c r="AF53" s="587" t="s">
        <v>377</v>
      </c>
      <c r="AG53" s="571"/>
      <c r="AH53" s="571"/>
      <c r="AI53" s="571"/>
      <c r="AJ53" s="571"/>
      <c r="AK53" s="572"/>
      <c r="AL53" s="591" t="str">
        <f ca="1">BP174</f>
        <v>緊急４＿関係</v>
      </c>
      <c r="AM53" s="592"/>
      <c r="AN53" s="592"/>
      <c r="AO53" s="592"/>
      <c r="AP53" s="592"/>
      <c r="AQ53" s="592"/>
      <c r="AR53" s="592"/>
      <c r="AS53" s="592"/>
      <c r="AT53" s="592"/>
      <c r="AU53" s="592"/>
      <c r="AV53" s="593"/>
      <c r="AW53" s="587" t="s">
        <v>343</v>
      </c>
      <c r="AX53" s="571"/>
      <c r="AY53" s="571"/>
      <c r="AZ53" s="571"/>
      <c r="BA53" s="572"/>
      <c r="BB53" s="596" t="str">
        <f ca="1">IF(BP175="*", "男", IF(BP176="*", "女", ""))</f>
        <v>女</v>
      </c>
      <c r="BC53" s="596"/>
      <c r="BD53" s="596"/>
      <c r="BE53" s="596"/>
      <c r="BF53" s="596"/>
      <c r="BG53" s="597"/>
      <c r="BK53" s="69">
        <v>52</v>
      </c>
      <c r="BL53" s="349"/>
      <c r="BM53" s="394" t="s">
        <v>64</v>
      </c>
      <c r="BN53" s="383" t="s">
        <v>65</v>
      </c>
      <c r="BO53" s="384"/>
      <c r="BP53" s="45" t="str">
        <f t="shared" ca="1" si="0"/>
        <v/>
      </c>
    </row>
    <row r="54" spans="1:68" ht="6" customHeight="1" x14ac:dyDescent="0.15">
      <c r="A54" s="433"/>
      <c r="B54" s="487"/>
      <c r="C54" s="573"/>
      <c r="D54" s="574"/>
      <c r="E54" s="621" t="s">
        <v>378</v>
      </c>
      <c r="F54" s="480"/>
      <c r="G54" s="480"/>
      <c r="H54" s="480"/>
      <c r="I54" s="481"/>
      <c r="J54" s="625" t="str">
        <f ca="1">BP173</f>
        <v>緊急４＿氏名</v>
      </c>
      <c r="K54" s="626"/>
      <c r="L54" s="626"/>
      <c r="M54" s="626"/>
      <c r="N54" s="626"/>
      <c r="O54" s="626"/>
      <c r="P54" s="626"/>
      <c r="Q54" s="626"/>
      <c r="R54" s="626"/>
      <c r="S54" s="626"/>
      <c r="T54" s="626"/>
      <c r="U54" s="626"/>
      <c r="V54" s="626"/>
      <c r="W54" s="626"/>
      <c r="X54" s="626"/>
      <c r="Y54" s="626"/>
      <c r="Z54" s="626"/>
      <c r="AA54" s="626"/>
      <c r="AB54" s="626"/>
      <c r="AC54" s="626"/>
      <c r="AD54" s="626"/>
      <c r="AE54" s="627"/>
      <c r="AF54" s="588"/>
      <c r="AG54" s="589"/>
      <c r="AH54" s="589"/>
      <c r="AI54" s="589"/>
      <c r="AJ54" s="589"/>
      <c r="AK54" s="590"/>
      <c r="AL54" s="558"/>
      <c r="AM54" s="594"/>
      <c r="AN54" s="594"/>
      <c r="AO54" s="594"/>
      <c r="AP54" s="594"/>
      <c r="AQ54" s="594"/>
      <c r="AR54" s="594"/>
      <c r="AS54" s="594"/>
      <c r="AT54" s="594"/>
      <c r="AU54" s="594"/>
      <c r="AV54" s="595"/>
      <c r="AW54" s="588"/>
      <c r="AX54" s="589"/>
      <c r="AY54" s="589"/>
      <c r="AZ54" s="589"/>
      <c r="BA54" s="590"/>
      <c r="BB54" s="598"/>
      <c r="BC54" s="598"/>
      <c r="BD54" s="598"/>
      <c r="BE54" s="598"/>
      <c r="BF54" s="598"/>
      <c r="BG54" s="599"/>
      <c r="BK54" s="69">
        <v>53</v>
      </c>
      <c r="BL54" s="349"/>
      <c r="BM54" s="395"/>
      <c r="BN54" s="392" t="s">
        <v>66</v>
      </c>
      <c r="BO54" s="393"/>
      <c r="BP54" s="45" t="str">
        <f t="shared" ca="1" si="0"/>
        <v>*</v>
      </c>
    </row>
    <row r="55" spans="1:68" ht="16.5" customHeight="1" x14ac:dyDescent="0.15">
      <c r="A55" s="433"/>
      <c r="B55" s="487"/>
      <c r="C55" s="573"/>
      <c r="D55" s="574"/>
      <c r="E55" s="622"/>
      <c r="F55" s="623"/>
      <c r="G55" s="623"/>
      <c r="H55" s="623"/>
      <c r="I55" s="624"/>
      <c r="J55" s="628"/>
      <c r="K55" s="629"/>
      <c r="L55" s="629"/>
      <c r="M55" s="629"/>
      <c r="N55" s="629"/>
      <c r="O55" s="629"/>
      <c r="P55" s="629"/>
      <c r="Q55" s="629"/>
      <c r="R55" s="629"/>
      <c r="S55" s="629"/>
      <c r="T55" s="629"/>
      <c r="U55" s="629"/>
      <c r="V55" s="629"/>
      <c r="W55" s="629"/>
      <c r="X55" s="629"/>
      <c r="Y55" s="629"/>
      <c r="Z55" s="629"/>
      <c r="AA55" s="629"/>
      <c r="AB55" s="629"/>
      <c r="AC55" s="629"/>
      <c r="AD55" s="629"/>
      <c r="AE55" s="630"/>
      <c r="AF55" s="631" t="s">
        <v>33</v>
      </c>
      <c r="AG55" s="632"/>
      <c r="AH55" s="632"/>
      <c r="AI55" s="632"/>
      <c r="AJ55" s="632"/>
      <c r="AK55" s="633"/>
      <c r="AL55" s="634">
        <f ca="1">IF(ISERROR(VALUE(IF(BP177="*","m",IF(BP178="*","t",IF(BP179="*","s",IF(BP180="*","h",IF(BP181="*","r",""))))) &amp; BP182 &amp; "." &amp; BP183 &amp; "." &amp; BP184)), "", VALUE(IF(BP177="*","m",IF(BP178="*","t",IF(BP179="*","s",IF(BP180="*","h",IF(BP181="*","r",""))))) &amp; BP182 &amp; "." &amp; BP183 &amp; "." &amp; BP184))</f>
        <v>43586</v>
      </c>
      <c r="AM55" s="635"/>
      <c r="AN55" s="635"/>
      <c r="AO55" s="635"/>
      <c r="AP55" s="635"/>
      <c r="AQ55" s="635"/>
      <c r="AR55" s="635"/>
      <c r="AS55" s="635"/>
      <c r="AT55" s="635"/>
      <c r="AU55" s="635"/>
      <c r="AV55" s="636"/>
      <c r="AW55" s="631" t="s">
        <v>345</v>
      </c>
      <c r="AX55" s="632"/>
      <c r="AY55" s="632"/>
      <c r="AZ55" s="632"/>
      <c r="BA55" s="633"/>
      <c r="BB55" s="598">
        <f ca="1">BP185</f>
        <v>69</v>
      </c>
      <c r="BC55" s="598"/>
      <c r="BD55" s="598"/>
      <c r="BE55" s="598"/>
      <c r="BF55" s="450" t="s">
        <v>379</v>
      </c>
      <c r="BG55" s="559"/>
      <c r="BK55" s="69">
        <v>54</v>
      </c>
      <c r="BL55" s="349"/>
      <c r="BM55" s="395"/>
      <c r="BN55" s="364" t="s">
        <v>67</v>
      </c>
      <c r="BO55" s="359"/>
      <c r="BP55" s="45" t="str">
        <f t="shared" ca="1" si="0"/>
        <v/>
      </c>
    </row>
    <row r="56" spans="1:68" ht="18" customHeight="1" x14ac:dyDescent="0.15">
      <c r="A56" s="433"/>
      <c r="B56" s="487"/>
      <c r="C56" s="573"/>
      <c r="D56" s="574"/>
      <c r="E56" s="615" t="s">
        <v>716</v>
      </c>
      <c r="F56" s="616"/>
      <c r="G56" s="616"/>
      <c r="H56" s="616"/>
      <c r="I56" s="617"/>
      <c r="J56" s="618" t="str">
        <f ca="1">BP186</f>
        <v>111-111-1114</v>
      </c>
      <c r="K56" s="619"/>
      <c r="L56" s="619"/>
      <c r="M56" s="619"/>
      <c r="N56" s="619"/>
      <c r="O56" s="619"/>
      <c r="P56" s="619"/>
      <c r="Q56" s="619"/>
      <c r="R56" s="619"/>
      <c r="S56" s="619"/>
      <c r="T56" s="619"/>
      <c r="U56" s="619"/>
      <c r="V56" s="619"/>
      <c r="W56" s="619"/>
      <c r="X56" s="619"/>
      <c r="Y56" s="619"/>
      <c r="Z56" s="619"/>
      <c r="AA56" s="619"/>
      <c r="AB56" s="619"/>
      <c r="AC56" s="619"/>
      <c r="AD56" s="619"/>
      <c r="AE56" s="620"/>
      <c r="AF56" s="612" t="s">
        <v>119</v>
      </c>
      <c r="AG56" s="613"/>
      <c r="AH56" s="613"/>
      <c r="AI56" s="613"/>
      <c r="AJ56" s="613"/>
      <c r="AK56" s="614"/>
      <c r="AL56" s="552" t="str">
        <f ca="1">IF(BP188&lt;&gt;"", "■", "□")</f>
        <v>□</v>
      </c>
      <c r="AM56" s="549"/>
      <c r="AN56" s="428" t="s">
        <v>380</v>
      </c>
      <c r="AO56" s="551"/>
      <c r="AP56" s="552" t="str">
        <f ca="1">IF(BP189&lt;&gt;"", "■", "□")</f>
        <v>■</v>
      </c>
      <c r="AQ56" s="549"/>
      <c r="AR56" s="428" t="s">
        <v>381</v>
      </c>
      <c r="AS56" s="611"/>
      <c r="AT56" s="612" t="s">
        <v>121</v>
      </c>
      <c r="AU56" s="613"/>
      <c r="AV56" s="613"/>
      <c r="AW56" s="613"/>
      <c r="AX56" s="613"/>
      <c r="AY56" s="614"/>
      <c r="AZ56" s="552" t="str">
        <f ca="1">IF(BP190&lt;&gt;"", "■", "□")</f>
        <v>■</v>
      </c>
      <c r="BA56" s="549"/>
      <c r="BB56" s="428" t="s">
        <v>382</v>
      </c>
      <c r="BC56" s="551"/>
      <c r="BD56" s="552" t="str">
        <f ca="1">IF(BP191&lt;&gt;"", "■", "□")</f>
        <v>□</v>
      </c>
      <c r="BE56" s="549"/>
      <c r="BF56" s="428" t="s">
        <v>383</v>
      </c>
      <c r="BG56" s="550"/>
      <c r="BK56" s="69">
        <v>55</v>
      </c>
      <c r="BL56" s="349"/>
      <c r="BM56" s="395"/>
      <c r="BN56" s="364" t="s">
        <v>62</v>
      </c>
      <c r="BO56" s="359"/>
      <c r="BP56" s="45" t="str">
        <f t="shared" ca="1" si="0"/>
        <v/>
      </c>
    </row>
    <row r="57" spans="1:68" ht="18" customHeight="1" x14ac:dyDescent="0.15">
      <c r="A57" s="433"/>
      <c r="B57" s="487"/>
      <c r="C57" s="573"/>
      <c r="D57" s="574"/>
      <c r="E57" s="602" t="s">
        <v>384</v>
      </c>
      <c r="F57" s="603"/>
      <c r="G57" s="603"/>
      <c r="H57" s="603"/>
      <c r="I57" s="604"/>
      <c r="J57" s="605" t="str">
        <f ca="1">BP187</f>
        <v>111-222-1114</v>
      </c>
      <c r="K57" s="606"/>
      <c r="L57" s="606"/>
      <c r="M57" s="606"/>
      <c r="N57" s="606"/>
      <c r="O57" s="606"/>
      <c r="P57" s="606"/>
      <c r="Q57" s="606"/>
      <c r="R57" s="606"/>
      <c r="S57" s="606"/>
      <c r="T57" s="606"/>
      <c r="U57" s="606"/>
      <c r="V57" s="606"/>
      <c r="W57" s="606"/>
      <c r="X57" s="606"/>
      <c r="Y57" s="606"/>
      <c r="Z57" s="606"/>
      <c r="AA57" s="606"/>
      <c r="AB57" s="606"/>
      <c r="AC57" s="606"/>
      <c r="AD57" s="606"/>
      <c r="AE57" s="607"/>
      <c r="AF57" s="608" t="s">
        <v>370</v>
      </c>
      <c r="AG57" s="609"/>
      <c r="AH57" s="609"/>
      <c r="AI57" s="609"/>
      <c r="AJ57" s="609"/>
      <c r="AK57" s="610"/>
      <c r="AL57" s="468" t="str">
        <f ca="1">BP192</f>
        <v>緊急４＿備考○○○○○○○○○</v>
      </c>
      <c r="AM57" s="469"/>
      <c r="AN57" s="469"/>
      <c r="AO57" s="469"/>
      <c r="AP57" s="469"/>
      <c r="AQ57" s="469"/>
      <c r="AR57" s="469"/>
      <c r="AS57" s="469"/>
      <c r="AT57" s="469"/>
      <c r="AU57" s="469"/>
      <c r="AV57" s="469"/>
      <c r="AW57" s="469"/>
      <c r="AX57" s="469"/>
      <c r="AY57" s="469"/>
      <c r="AZ57" s="469"/>
      <c r="BA57" s="469"/>
      <c r="BB57" s="469"/>
      <c r="BC57" s="469"/>
      <c r="BD57" s="469"/>
      <c r="BE57" s="469"/>
      <c r="BF57" s="469"/>
      <c r="BG57" s="470"/>
      <c r="BK57" s="69">
        <v>56</v>
      </c>
      <c r="BL57" s="349"/>
      <c r="BM57" s="396"/>
      <c r="BN57" s="365" t="s">
        <v>297</v>
      </c>
      <c r="BO57" s="347"/>
      <c r="BP57" s="45" t="str">
        <f t="shared" ca="1" si="0"/>
        <v>世帯状況_その他内容入力</v>
      </c>
    </row>
    <row r="58" spans="1:68" ht="18" customHeight="1" x14ac:dyDescent="0.15">
      <c r="A58" s="433"/>
      <c r="B58" s="487"/>
      <c r="C58" s="573">
        <v>5</v>
      </c>
      <c r="D58" s="574"/>
      <c r="E58" s="575" t="s">
        <v>376</v>
      </c>
      <c r="F58" s="576"/>
      <c r="G58" s="576"/>
      <c r="H58" s="576"/>
      <c r="I58" s="577"/>
      <c r="J58" s="578" t="str">
        <f ca="1">BP193</f>
        <v>緊急５＿住所</v>
      </c>
      <c r="K58" s="579"/>
      <c r="L58" s="579"/>
      <c r="M58" s="579"/>
      <c r="N58" s="579"/>
      <c r="O58" s="579"/>
      <c r="P58" s="579"/>
      <c r="Q58" s="579"/>
      <c r="R58" s="579"/>
      <c r="S58" s="579"/>
      <c r="T58" s="579"/>
      <c r="U58" s="579"/>
      <c r="V58" s="579"/>
      <c r="W58" s="579"/>
      <c r="X58" s="579"/>
      <c r="Y58" s="579"/>
      <c r="Z58" s="579"/>
      <c r="AA58" s="579"/>
      <c r="AB58" s="579"/>
      <c r="AC58" s="579"/>
      <c r="AD58" s="579"/>
      <c r="AE58" s="579"/>
      <c r="AF58" s="579"/>
      <c r="AG58" s="579"/>
      <c r="AH58" s="579"/>
      <c r="AI58" s="579"/>
      <c r="AJ58" s="579"/>
      <c r="AK58" s="579"/>
      <c r="AL58" s="579"/>
      <c r="AM58" s="579"/>
      <c r="AN58" s="579"/>
      <c r="AO58" s="579"/>
      <c r="AP58" s="579"/>
      <c r="AQ58" s="579"/>
      <c r="AR58" s="579"/>
      <c r="AS58" s="579"/>
      <c r="AT58" s="579"/>
      <c r="AU58" s="579"/>
      <c r="AV58" s="579"/>
      <c r="AW58" s="579"/>
      <c r="AX58" s="579"/>
      <c r="AY58" s="579"/>
      <c r="AZ58" s="579"/>
      <c r="BA58" s="579"/>
      <c r="BB58" s="579"/>
      <c r="BC58" s="579"/>
      <c r="BD58" s="579"/>
      <c r="BE58" s="579"/>
      <c r="BF58" s="579"/>
      <c r="BG58" s="580"/>
      <c r="BK58" s="69">
        <v>57</v>
      </c>
      <c r="BL58" s="349"/>
      <c r="BM58" s="394" t="s">
        <v>68</v>
      </c>
      <c r="BN58" s="73" t="s">
        <v>69</v>
      </c>
      <c r="BO58" s="74" t="s">
        <v>70</v>
      </c>
      <c r="BP58" s="45">
        <f t="shared" ca="1" si="0"/>
        <v>66000</v>
      </c>
    </row>
    <row r="59" spans="1:68" ht="12" customHeight="1" x14ac:dyDescent="0.15">
      <c r="A59" s="433"/>
      <c r="B59" s="487"/>
      <c r="C59" s="573"/>
      <c r="D59" s="574"/>
      <c r="E59" s="581" t="s">
        <v>341</v>
      </c>
      <c r="F59" s="582"/>
      <c r="G59" s="582"/>
      <c r="H59" s="582"/>
      <c r="I59" s="583"/>
      <c r="J59" s="584" t="str">
        <f ca="1">BP194</f>
        <v>ｷﾝｷｭｳ　ﾀﾛｳｲﾁ</v>
      </c>
      <c r="K59" s="585"/>
      <c r="L59" s="585"/>
      <c r="M59" s="585"/>
      <c r="N59" s="585"/>
      <c r="O59" s="585"/>
      <c r="P59" s="585"/>
      <c r="Q59" s="585"/>
      <c r="R59" s="585"/>
      <c r="S59" s="585"/>
      <c r="T59" s="585"/>
      <c r="U59" s="585"/>
      <c r="V59" s="585"/>
      <c r="W59" s="585"/>
      <c r="X59" s="585"/>
      <c r="Y59" s="585"/>
      <c r="Z59" s="585"/>
      <c r="AA59" s="585"/>
      <c r="AB59" s="585"/>
      <c r="AC59" s="585"/>
      <c r="AD59" s="585"/>
      <c r="AE59" s="586"/>
      <c r="AF59" s="587" t="s">
        <v>377</v>
      </c>
      <c r="AG59" s="571"/>
      <c r="AH59" s="571"/>
      <c r="AI59" s="571"/>
      <c r="AJ59" s="571"/>
      <c r="AK59" s="572"/>
      <c r="AL59" s="591" t="str">
        <f ca="1">BP196</f>
        <v>緊急５＿関係</v>
      </c>
      <c r="AM59" s="592"/>
      <c r="AN59" s="592"/>
      <c r="AO59" s="592"/>
      <c r="AP59" s="592"/>
      <c r="AQ59" s="592"/>
      <c r="AR59" s="592"/>
      <c r="AS59" s="592"/>
      <c r="AT59" s="592"/>
      <c r="AU59" s="592"/>
      <c r="AV59" s="593"/>
      <c r="AW59" s="587" t="s">
        <v>343</v>
      </c>
      <c r="AX59" s="571"/>
      <c r="AY59" s="571"/>
      <c r="AZ59" s="571"/>
      <c r="BA59" s="572"/>
      <c r="BB59" s="596" t="str">
        <f ca="1">IF(BP197="*", "男", IF(BP198="*", "女", ""))</f>
        <v>男</v>
      </c>
      <c r="BC59" s="596"/>
      <c r="BD59" s="596"/>
      <c r="BE59" s="596"/>
      <c r="BF59" s="596"/>
      <c r="BG59" s="597"/>
      <c r="BK59" s="69">
        <v>58</v>
      </c>
      <c r="BL59" s="349"/>
      <c r="BM59" s="395"/>
      <c r="BN59" s="392" t="s">
        <v>72</v>
      </c>
      <c r="BO59" s="393"/>
      <c r="BP59" s="45" t="str">
        <f t="shared" ca="1" si="0"/>
        <v/>
      </c>
    </row>
    <row r="60" spans="1:68" ht="6" customHeight="1" x14ac:dyDescent="0.15">
      <c r="A60" s="433"/>
      <c r="B60" s="487"/>
      <c r="C60" s="573"/>
      <c r="D60" s="574"/>
      <c r="E60" s="621" t="s">
        <v>378</v>
      </c>
      <c r="F60" s="480"/>
      <c r="G60" s="480"/>
      <c r="H60" s="480"/>
      <c r="I60" s="481"/>
      <c r="J60" s="625" t="str">
        <f ca="1">BP195</f>
        <v>緊急５＿氏名</v>
      </c>
      <c r="K60" s="626"/>
      <c r="L60" s="626"/>
      <c r="M60" s="626"/>
      <c r="N60" s="626"/>
      <c r="O60" s="626"/>
      <c r="P60" s="626"/>
      <c r="Q60" s="626"/>
      <c r="R60" s="626"/>
      <c r="S60" s="626"/>
      <c r="T60" s="626"/>
      <c r="U60" s="626"/>
      <c r="V60" s="626"/>
      <c r="W60" s="626"/>
      <c r="X60" s="626"/>
      <c r="Y60" s="626"/>
      <c r="Z60" s="626"/>
      <c r="AA60" s="626"/>
      <c r="AB60" s="626"/>
      <c r="AC60" s="626"/>
      <c r="AD60" s="626"/>
      <c r="AE60" s="627"/>
      <c r="AF60" s="588"/>
      <c r="AG60" s="589"/>
      <c r="AH60" s="589"/>
      <c r="AI60" s="589"/>
      <c r="AJ60" s="589"/>
      <c r="AK60" s="590"/>
      <c r="AL60" s="558"/>
      <c r="AM60" s="594"/>
      <c r="AN60" s="594"/>
      <c r="AO60" s="594"/>
      <c r="AP60" s="594"/>
      <c r="AQ60" s="594"/>
      <c r="AR60" s="594"/>
      <c r="AS60" s="594"/>
      <c r="AT60" s="594"/>
      <c r="AU60" s="594"/>
      <c r="AV60" s="595"/>
      <c r="AW60" s="588"/>
      <c r="AX60" s="589"/>
      <c r="AY60" s="589"/>
      <c r="AZ60" s="589"/>
      <c r="BA60" s="590"/>
      <c r="BB60" s="598"/>
      <c r="BC60" s="598"/>
      <c r="BD60" s="598"/>
      <c r="BE60" s="598"/>
      <c r="BF60" s="598"/>
      <c r="BG60" s="599"/>
      <c r="BK60" s="69">
        <v>59</v>
      </c>
      <c r="BL60" s="349"/>
      <c r="BM60" s="395"/>
      <c r="BN60" s="364" t="s">
        <v>73</v>
      </c>
      <c r="BO60" s="359"/>
      <c r="BP60" s="45" t="str">
        <f t="shared" ca="1" si="0"/>
        <v/>
      </c>
    </row>
    <row r="61" spans="1:68" ht="16.5" customHeight="1" x14ac:dyDescent="0.15">
      <c r="A61" s="433"/>
      <c r="B61" s="487"/>
      <c r="C61" s="573"/>
      <c r="D61" s="574"/>
      <c r="E61" s="622"/>
      <c r="F61" s="623"/>
      <c r="G61" s="623"/>
      <c r="H61" s="623"/>
      <c r="I61" s="624"/>
      <c r="J61" s="628"/>
      <c r="K61" s="629"/>
      <c r="L61" s="629"/>
      <c r="M61" s="629"/>
      <c r="N61" s="629"/>
      <c r="O61" s="629"/>
      <c r="P61" s="629"/>
      <c r="Q61" s="629"/>
      <c r="R61" s="629"/>
      <c r="S61" s="629"/>
      <c r="T61" s="629"/>
      <c r="U61" s="629"/>
      <c r="V61" s="629"/>
      <c r="W61" s="629"/>
      <c r="X61" s="629"/>
      <c r="Y61" s="629"/>
      <c r="Z61" s="629"/>
      <c r="AA61" s="629"/>
      <c r="AB61" s="629"/>
      <c r="AC61" s="629"/>
      <c r="AD61" s="629"/>
      <c r="AE61" s="630"/>
      <c r="AF61" s="631" t="s">
        <v>33</v>
      </c>
      <c r="AG61" s="632"/>
      <c r="AH61" s="632"/>
      <c r="AI61" s="632"/>
      <c r="AJ61" s="632"/>
      <c r="AK61" s="633"/>
      <c r="AL61" s="634">
        <f ca="1">IF(ISERROR(VALUE(IF(BP199="*","m",IF(BP200="*","t",IF(BP201="*","s",IF(BP202="*","h",IF(BP203="*","r",""))))) &amp; BP204 &amp; "." &amp; BP205 &amp; "." &amp; BP206)), "", VALUE(IF(BP199="*","m",IF(BP200="*","t",IF(BP201="*","s",IF(BP202="*","h",IF(BP203="*","r",""))))) &amp; BP204 &amp; "." &amp; BP205 &amp; "." &amp; BP206))</f>
        <v>41491</v>
      </c>
      <c r="AM61" s="635"/>
      <c r="AN61" s="635"/>
      <c r="AO61" s="635"/>
      <c r="AP61" s="635"/>
      <c r="AQ61" s="635"/>
      <c r="AR61" s="635"/>
      <c r="AS61" s="635"/>
      <c r="AT61" s="635"/>
      <c r="AU61" s="635"/>
      <c r="AV61" s="636"/>
      <c r="AW61" s="631" t="s">
        <v>345</v>
      </c>
      <c r="AX61" s="632"/>
      <c r="AY61" s="632"/>
      <c r="AZ61" s="632"/>
      <c r="BA61" s="633"/>
      <c r="BB61" s="598">
        <f ca="1">BP207</f>
        <v>68</v>
      </c>
      <c r="BC61" s="598"/>
      <c r="BD61" s="598"/>
      <c r="BE61" s="598"/>
      <c r="BF61" s="450" t="s">
        <v>379</v>
      </c>
      <c r="BG61" s="559"/>
      <c r="BK61" s="69">
        <v>60</v>
      </c>
      <c r="BL61" s="349"/>
      <c r="BM61" s="395"/>
      <c r="BN61" s="364" t="s">
        <v>74</v>
      </c>
      <c r="BO61" s="359"/>
      <c r="BP61" s="45" t="str">
        <f t="shared" ca="1" si="0"/>
        <v>*</v>
      </c>
    </row>
    <row r="62" spans="1:68" ht="18" customHeight="1" x14ac:dyDescent="0.15">
      <c r="A62" s="433"/>
      <c r="B62" s="487"/>
      <c r="C62" s="573"/>
      <c r="D62" s="574"/>
      <c r="E62" s="615" t="s">
        <v>716</v>
      </c>
      <c r="F62" s="616"/>
      <c r="G62" s="616"/>
      <c r="H62" s="616"/>
      <c r="I62" s="617"/>
      <c r="J62" s="618" t="str">
        <f ca="1">BP208</f>
        <v>111-111-1115</v>
      </c>
      <c r="K62" s="619"/>
      <c r="L62" s="619"/>
      <c r="M62" s="619"/>
      <c r="N62" s="619"/>
      <c r="O62" s="619"/>
      <c r="P62" s="619"/>
      <c r="Q62" s="619"/>
      <c r="R62" s="619"/>
      <c r="S62" s="619"/>
      <c r="T62" s="619"/>
      <c r="U62" s="619"/>
      <c r="V62" s="619"/>
      <c r="W62" s="619"/>
      <c r="X62" s="619"/>
      <c r="Y62" s="619"/>
      <c r="Z62" s="619"/>
      <c r="AA62" s="619"/>
      <c r="AB62" s="619"/>
      <c r="AC62" s="619"/>
      <c r="AD62" s="619"/>
      <c r="AE62" s="620"/>
      <c r="AF62" s="612" t="s">
        <v>119</v>
      </c>
      <c r="AG62" s="613"/>
      <c r="AH62" s="613"/>
      <c r="AI62" s="613"/>
      <c r="AJ62" s="613"/>
      <c r="AK62" s="614"/>
      <c r="AL62" s="552" t="str">
        <f ca="1">IF(BP210&lt;&gt;"", "■", "□")</f>
        <v>□</v>
      </c>
      <c r="AM62" s="549"/>
      <c r="AN62" s="428" t="s">
        <v>380</v>
      </c>
      <c r="AO62" s="551"/>
      <c r="AP62" s="552" t="str">
        <f ca="1">IF(BP211&lt;&gt;"", "■", "□")</f>
        <v>■</v>
      </c>
      <c r="AQ62" s="549"/>
      <c r="AR62" s="428" t="s">
        <v>381</v>
      </c>
      <c r="AS62" s="611"/>
      <c r="AT62" s="612" t="s">
        <v>121</v>
      </c>
      <c r="AU62" s="613"/>
      <c r="AV62" s="613"/>
      <c r="AW62" s="613"/>
      <c r="AX62" s="613"/>
      <c r="AY62" s="614"/>
      <c r="AZ62" s="552" t="str">
        <f ca="1">IF(BP212&lt;&gt;"", "■", "□")</f>
        <v>□</v>
      </c>
      <c r="BA62" s="549"/>
      <c r="BB62" s="428" t="s">
        <v>382</v>
      </c>
      <c r="BC62" s="551"/>
      <c r="BD62" s="552" t="str">
        <f ca="1">IF(BP213&lt;&gt;"", "■", "□")</f>
        <v>■</v>
      </c>
      <c r="BE62" s="549"/>
      <c r="BF62" s="428" t="s">
        <v>383</v>
      </c>
      <c r="BG62" s="550"/>
      <c r="BK62" s="69">
        <v>61</v>
      </c>
      <c r="BL62" s="349"/>
      <c r="BM62" s="395"/>
      <c r="BN62" s="75" t="s">
        <v>75</v>
      </c>
      <c r="BO62" s="76" t="s">
        <v>76</v>
      </c>
      <c r="BP62" s="45" t="str">
        <f t="shared" ca="1" si="0"/>
        <v/>
      </c>
    </row>
    <row r="63" spans="1:68" ht="18" customHeight="1" x14ac:dyDescent="0.15">
      <c r="A63" s="435"/>
      <c r="B63" s="488"/>
      <c r="C63" s="573"/>
      <c r="D63" s="574"/>
      <c r="E63" s="602" t="s">
        <v>384</v>
      </c>
      <c r="F63" s="603"/>
      <c r="G63" s="603"/>
      <c r="H63" s="603"/>
      <c r="I63" s="604"/>
      <c r="J63" s="605" t="str">
        <f ca="1">BP209</f>
        <v>111-222-1115</v>
      </c>
      <c r="K63" s="606"/>
      <c r="L63" s="606"/>
      <c r="M63" s="606"/>
      <c r="N63" s="606"/>
      <c r="O63" s="606"/>
      <c r="P63" s="606"/>
      <c r="Q63" s="606"/>
      <c r="R63" s="606"/>
      <c r="S63" s="606"/>
      <c r="T63" s="606"/>
      <c r="U63" s="606"/>
      <c r="V63" s="606"/>
      <c r="W63" s="606"/>
      <c r="X63" s="606"/>
      <c r="Y63" s="606"/>
      <c r="Z63" s="606"/>
      <c r="AA63" s="606"/>
      <c r="AB63" s="606"/>
      <c r="AC63" s="606"/>
      <c r="AD63" s="606"/>
      <c r="AE63" s="607"/>
      <c r="AF63" s="608" t="s">
        <v>370</v>
      </c>
      <c r="AG63" s="609"/>
      <c r="AH63" s="609"/>
      <c r="AI63" s="609"/>
      <c r="AJ63" s="609"/>
      <c r="AK63" s="610"/>
      <c r="AL63" s="468" t="str">
        <f ca="1">BP214</f>
        <v>緊急５＿備考○○○○○○○○○</v>
      </c>
      <c r="AM63" s="469"/>
      <c r="AN63" s="469"/>
      <c r="AO63" s="469"/>
      <c r="AP63" s="469"/>
      <c r="AQ63" s="469"/>
      <c r="AR63" s="469"/>
      <c r="AS63" s="469"/>
      <c r="AT63" s="469"/>
      <c r="AU63" s="469"/>
      <c r="AV63" s="469"/>
      <c r="AW63" s="469"/>
      <c r="AX63" s="469"/>
      <c r="AY63" s="469"/>
      <c r="AZ63" s="469"/>
      <c r="BA63" s="469"/>
      <c r="BB63" s="469"/>
      <c r="BC63" s="469"/>
      <c r="BD63" s="469"/>
      <c r="BE63" s="469"/>
      <c r="BF63" s="469"/>
      <c r="BG63" s="470"/>
      <c r="BK63" s="69">
        <v>62</v>
      </c>
      <c r="BL63" s="349"/>
      <c r="BM63" s="395"/>
      <c r="BN63" s="75" t="s">
        <v>75</v>
      </c>
      <c r="BO63" s="77" t="s">
        <v>77</v>
      </c>
      <c r="BP63" s="45" t="str">
        <f t="shared" ca="1" si="0"/>
        <v>*</v>
      </c>
    </row>
    <row r="64" spans="1:68" ht="17.25" x14ac:dyDescent="0.15">
      <c r="A64" s="504" t="s">
        <v>337</v>
      </c>
      <c r="B64" s="504"/>
      <c r="C64" s="504"/>
      <c r="D64" s="504"/>
      <c r="E64" s="504"/>
      <c r="F64" s="504"/>
      <c r="G64" s="504"/>
      <c r="H64" s="504"/>
      <c r="I64" s="504"/>
      <c r="J64" s="504"/>
      <c r="K64" s="504"/>
      <c r="L64" s="504"/>
      <c r="M64" s="504"/>
      <c r="N64" s="504"/>
      <c r="O64" s="504"/>
      <c r="P64" s="504"/>
      <c r="Q64" s="504"/>
      <c r="R64" s="504"/>
      <c r="S64" s="504"/>
      <c r="T64" s="504"/>
      <c r="U64" s="504"/>
      <c r="V64" s="504"/>
      <c r="W64" s="504"/>
      <c r="X64" s="504"/>
      <c r="Y64" s="504"/>
      <c r="Z64" s="504"/>
      <c r="AA64" s="504"/>
      <c r="AB64" s="504"/>
      <c r="AC64" s="504"/>
      <c r="AD64" s="504"/>
      <c r="AE64" s="504"/>
      <c r="AF64" s="504"/>
      <c r="AG64" s="504"/>
      <c r="AH64" s="504"/>
      <c r="AI64" s="504"/>
      <c r="AJ64" s="504"/>
      <c r="AK64" s="504"/>
      <c r="AL64" s="504"/>
      <c r="AM64" s="504"/>
      <c r="AN64" s="504"/>
      <c r="AO64" s="504"/>
      <c r="AP64" s="504"/>
      <c r="AQ64" s="504"/>
      <c r="AR64" s="504"/>
      <c r="AS64" s="504"/>
      <c r="AT64" s="504"/>
      <c r="AU64" s="504"/>
      <c r="AV64" s="504"/>
      <c r="AW64" s="504"/>
      <c r="AX64" s="504"/>
      <c r="AY64" s="504"/>
      <c r="AZ64" s="504"/>
      <c r="BA64" s="504"/>
      <c r="BB64" s="504"/>
      <c r="BC64" s="504"/>
      <c r="BD64" s="504"/>
      <c r="BE64" s="504"/>
      <c r="BF64" s="504"/>
      <c r="BG64" s="504"/>
      <c r="BK64" s="69">
        <v>63</v>
      </c>
      <c r="BL64" s="349"/>
      <c r="BM64" s="395"/>
      <c r="BN64" s="75" t="s">
        <v>78</v>
      </c>
      <c r="BO64" s="77" t="s">
        <v>76</v>
      </c>
      <c r="BP64" s="45" t="str">
        <f t="shared" ca="1" si="0"/>
        <v/>
      </c>
    </row>
    <row r="65" spans="1:95" ht="5.0999999999999996" customHeight="1" x14ac:dyDescent="0.15">
      <c r="BK65" s="69">
        <v>64</v>
      </c>
      <c r="BL65" s="349"/>
      <c r="BM65" s="396"/>
      <c r="BN65" s="78" t="s">
        <v>78</v>
      </c>
      <c r="BO65" s="79" t="s">
        <v>77</v>
      </c>
      <c r="BP65" s="45" t="str">
        <f t="shared" ca="1" si="0"/>
        <v>*</v>
      </c>
    </row>
    <row r="66" spans="1:95" ht="14.1" customHeight="1" x14ac:dyDescent="0.1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505" t="s">
        <v>13</v>
      </c>
      <c r="AC66" s="505"/>
      <c r="AD66" s="505"/>
      <c r="AE66" s="505"/>
      <c r="AF66" s="506"/>
      <c r="AG66" s="600" t="str">
        <f ca="1">BP16</f>
        <v>高齢　太郎１６０７１９１</v>
      </c>
      <c r="AH66" s="601"/>
      <c r="AI66" s="601"/>
      <c r="AJ66" s="601"/>
      <c r="AK66" s="601"/>
      <c r="AL66" s="601"/>
      <c r="AM66" s="601"/>
      <c r="AN66" s="601"/>
      <c r="AO66" s="601"/>
      <c r="AP66" s="507"/>
      <c r="AQ66" s="509" t="s">
        <v>339</v>
      </c>
      <c r="AR66" s="509"/>
      <c r="AS66" s="509"/>
      <c r="AT66" s="509"/>
      <c r="AU66" s="509"/>
      <c r="AV66" s="510"/>
      <c r="AW66" s="511">
        <f ca="1">IF(ISERROR(VALUE(BP5 &amp; "/" &amp; BP6 &amp; "/" &amp; BP7)), "", VALUE(BP5 &amp; "/" &amp; BP6 &amp; "/" &amp; BP7))</f>
        <v>43525</v>
      </c>
      <c r="AX66" s="512"/>
      <c r="AY66" s="512"/>
      <c r="AZ66" s="512"/>
      <c r="BA66" s="512"/>
      <c r="BB66" s="512"/>
      <c r="BC66" s="512"/>
      <c r="BD66" s="512"/>
      <c r="BE66" s="512"/>
      <c r="BF66" s="512"/>
      <c r="BG66" s="512"/>
      <c r="BK66" s="69">
        <v>65</v>
      </c>
      <c r="BL66" s="349"/>
      <c r="BM66" s="389" t="s">
        <v>79</v>
      </c>
      <c r="BN66" s="376" t="s">
        <v>80</v>
      </c>
      <c r="BO66" s="363"/>
      <c r="BP66" s="45" t="str">
        <f t="shared" ca="1" si="0"/>
        <v/>
      </c>
    </row>
    <row r="67" spans="1:95" ht="5.0999999999999996" customHeight="1" x14ac:dyDescent="0.1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K67" s="69">
        <v>66</v>
      </c>
      <c r="BL67" s="349"/>
      <c r="BM67" s="390"/>
      <c r="BN67" s="364" t="s">
        <v>82</v>
      </c>
      <c r="BO67" s="359"/>
      <c r="BP67" s="45" t="str">
        <f t="shared" ca="1" si="0"/>
        <v>*</v>
      </c>
    </row>
    <row r="68" spans="1:95" customFormat="1" ht="13.35" customHeight="1" x14ac:dyDescent="0.15">
      <c r="A68" s="564" t="s">
        <v>385</v>
      </c>
      <c r="B68" s="565"/>
      <c r="C68" s="505" t="s">
        <v>386</v>
      </c>
      <c r="D68" s="505"/>
      <c r="E68" s="505"/>
      <c r="F68" s="505"/>
      <c r="G68" s="505"/>
      <c r="H68" s="505"/>
      <c r="I68" s="506"/>
      <c r="J68" s="453" t="str">
        <f ca="1">IF(BP215&lt;&gt;"", "■", "□")</f>
        <v>■</v>
      </c>
      <c r="K68" s="454"/>
      <c r="L68" s="452" t="s">
        <v>314</v>
      </c>
      <c r="M68" s="525"/>
      <c r="N68" s="525"/>
      <c r="O68" s="525"/>
      <c r="P68" s="525"/>
      <c r="Q68" s="525"/>
      <c r="R68" s="526"/>
      <c r="S68" s="453" t="str">
        <f ca="1">IF(BP216&lt;&gt;"", "■", "□")</f>
        <v>□</v>
      </c>
      <c r="T68" s="454"/>
      <c r="U68" s="452" t="s">
        <v>315</v>
      </c>
      <c r="V68" s="525"/>
      <c r="W68" s="525"/>
      <c r="X68" s="525"/>
      <c r="Y68" s="525"/>
      <c r="Z68" s="525"/>
      <c r="AA68" s="526"/>
      <c r="AB68" s="453" t="str">
        <f ca="1">IF(BP217&lt;&gt;"", "■", "□")</f>
        <v>□</v>
      </c>
      <c r="AC68" s="454"/>
      <c r="AD68" s="452" t="s">
        <v>130</v>
      </c>
      <c r="AE68" s="525"/>
      <c r="AF68" s="525"/>
      <c r="AG68" s="525"/>
      <c r="AH68" s="525"/>
      <c r="AI68" s="525"/>
      <c r="AJ68" s="526"/>
      <c r="AK68" s="453" t="str">
        <f ca="1">IF(OR(BP218&lt;&gt;"", BP219&lt;&gt;""), "■", "□")</f>
        <v>■</v>
      </c>
      <c r="AL68" s="454"/>
      <c r="AM68" s="452" t="s">
        <v>355</v>
      </c>
      <c r="AN68" s="525"/>
      <c r="AO68" s="525"/>
      <c r="AP68" s="526"/>
      <c r="AQ68" s="60" t="s">
        <v>348</v>
      </c>
      <c r="AR68" s="534" t="str">
        <f ca="1">BP219</f>
        <v>関係機関_その他内容</v>
      </c>
      <c r="AS68" s="534"/>
      <c r="AT68" s="534"/>
      <c r="AU68" s="534"/>
      <c r="AV68" s="534"/>
      <c r="AW68" s="534"/>
      <c r="AX68" s="534"/>
      <c r="AY68" s="534"/>
      <c r="AZ68" s="534"/>
      <c r="BA68" s="534"/>
      <c r="BB68" s="534"/>
      <c r="BC68" s="534"/>
      <c r="BD68" s="534"/>
      <c r="BE68" s="534"/>
      <c r="BF68" s="534"/>
      <c r="BG68" s="57" t="s">
        <v>350</v>
      </c>
      <c r="BK68" s="69">
        <v>67</v>
      </c>
      <c r="BL68" s="349"/>
      <c r="BM68" s="390"/>
      <c r="BN68" s="364" t="s">
        <v>83</v>
      </c>
      <c r="BO68" s="359"/>
      <c r="BP68" s="45" t="str">
        <f t="shared" ca="1" si="0"/>
        <v/>
      </c>
      <c r="BQ68" s="45"/>
      <c r="BR68" s="45"/>
      <c r="BS68" s="45"/>
    </row>
    <row r="69" spans="1:95" customFormat="1" ht="13.35" customHeight="1" x14ac:dyDescent="0.15">
      <c r="A69" s="564"/>
      <c r="B69" s="565"/>
      <c r="C69" s="505"/>
      <c r="D69" s="505"/>
      <c r="E69" s="505"/>
      <c r="F69" s="505"/>
      <c r="G69" s="505"/>
      <c r="H69" s="505"/>
      <c r="I69" s="506"/>
      <c r="J69" s="570" t="s">
        <v>370</v>
      </c>
      <c r="K69" s="571"/>
      <c r="L69" s="571"/>
      <c r="M69" s="572"/>
      <c r="N69" s="468" t="str">
        <f ca="1">BP220</f>
        <v>関係機関_備考○○○○○○○○</v>
      </c>
      <c r="O69" s="469"/>
      <c r="P69" s="469"/>
      <c r="Q69" s="469"/>
      <c r="R69" s="469"/>
      <c r="S69" s="469"/>
      <c r="T69" s="469"/>
      <c r="U69" s="469"/>
      <c r="V69" s="469"/>
      <c r="W69" s="469"/>
      <c r="X69" s="469"/>
      <c r="Y69" s="469"/>
      <c r="Z69" s="469"/>
      <c r="AA69" s="469"/>
      <c r="AB69" s="469"/>
      <c r="AC69" s="469"/>
      <c r="AD69" s="469"/>
      <c r="AE69" s="469"/>
      <c r="AF69" s="469"/>
      <c r="AG69" s="469"/>
      <c r="AH69" s="469"/>
      <c r="AI69" s="469"/>
      <c r="AJ69" s="469"/>
      <c r="AK69" s="469"/>
      <c r="AL69" s="469"/>
      <c r="AM69" s="469"/>
      <c r="AN69" s="469"/>
      <c r="AO69" s="469"/>
      <c r="AP69" s="469"/>
      <c r="AQ69" s="469"/>
      <c r="AR69" s="469"/>
      <c r="AS69" s="469"/>
      <c r="AT69" s="469"/>
      <c r="AU69" s="469"/>
      <c r="AV69" s="469"/>
      <c r="AW69" s="469"/>
      <c r="AX69" s="469"/>
      <c r="AY69" s="469"/>
      <c r="AZ69" s="469"/>
      <c r="BA69" s="469"/>
      <c r="BB69" s="469"/>
      <c r="BC69" s="469"/>
      <c r="BD69" s="469"/>
      <c r="BE69" s="469"/>
      <c r="BF69" s="469"/>
      <c r="BG69" s="470"/>
      <c r="BK69" s="69">
        <v>68</v>
      </c>
      <c r="BL69" s="349"/>
      <c r="BM69" s="390"/>
      <c r="BN69" s="364" t="s">
        <v>84</v>
      </c>
      <c r="BO69" s="359"/>
      <c r="BP69" s="45" t="str">
        <f t="shared" ca="1" si="0"/>
        <v>*</v>
      </c>
      <c r="BQ69" s="45"/>
      <c r="BR69" s="45"/>
      <c r="BS69" s="45"/>
    </row>
    <row r="70" spans="1:95" customFormat="1" ht="13.35" customHeight="1" x14ac:dyDescent="0.15">
      <c r="A70" s="564"/>
      <c r="B70" s="565"/>
      <c r="C70" s="505" t="s">
        <v>387</v>
      </c>
      <c r="D70" s="505"/>
      <c r="E70" s="505"/>
      <c r="F70" s="505"/>
      <c r="G70" s="505"/>
      <c r="H70" s="505"/>
      <c r="I70" s="506"/>
      <c r="J70" s="453" t="str">
        <f ca="1">IF(BP221&lt;&gt;"", "■", "□")</f>
        <v>□</v>
      </c>
      <c r="K70" s="454"/>
      <c r="L70" s="452" t="s">
        <v>132</v>
      </c>
      <c r="M70" s="525"/>
      <c r="N70" s="525"/>
      <c r="O70" s="525"/>
      <c r="P70" s="525"/>
      <c r="Q70" s="525"/>
      <c r="R70" s="526"/>
      <c r="S70" s="453" t="str">
        <f ca="1">IF(BP222&lt;&gt;"", "■", "□")</f>
        <v>■</v>
      </c>
      <c r="T70" s="454"/>
      <c r="U70" s="452" t="s">
        <v>133</v>
      </c>
      <c r="V70" s="525"/>
      <c r="W70" s="525"/>
      <c r="X70" s="525"/>
      <c r="Y70" s="525"/>
      <c r="Z70" s="525"/>
      <c r="AA70" s="526"/>
      <c r="AB70" s="453" t="str">
        <f ca="1">IF(OR(BP223&lt;&gt;"", BP224&lt;&gt;""), "■", "□")</f>
        <v>■</v>
      </c>
      <c r="AC70" s="454"/>
      <c r="AD70" s="452" t="s">
        <v>355</v>
      </c>
      <c r="AE70" s="525"/>
      <c r="AF70" s="525"/>
      <c r="AG70" s="526"/>
      <c r="AH70" s="60" t="s">
        <v>348</v>
      </c>
      <c r="AI70" s="534" t="str">
        <f ca="1">BP224</f>
        <v>サービス利用_その他内容</v>
      </c>
      <c r="AJ70" s="534"/>
      <c r="AK70" s="534"/>
      <c r="AL70" s="534"/>
      <c r="AM70" s="534"/>
      <c r="AN70" s="534"/>
      <c r="AO70" s="534"/>
      <c r="AP70" s="534"/>
      <c r="AQ70" s="534"/>
      <c r="AR70" s="534"/>
      <c r="AS70" s="534"/>
      <c r="AT70" s="534"/>
      <c r="AU70" s="534"/>
      <c r="AV70" s="534"/>
      <c r="AW70" s="534"/>
      <c r="AX70" s="534"/>
      <c r="AY70" s="534"/>
      <c r="AZ70" s="534"/>
      <c r="BA70" s="534"/>
      <c r="BB70" s="534"/>
      <c r="BC70" s="534"/>
      <c r="BD70" s="534"/>
      <c r="BE70" s="534"/>
      <c r="BF70" s="534"/>
      <c r="BG70" s="57" t="s">
        <v>350</v>
      </c>
      <c r="BK70" s="69">
        <v>69</v>
      </c>
      <c r="BL70" s="349"/>
      <c r="BM70" s="390"/>
      <c r="BN70" s="364" t="s">
        <v>85</v>
      </c>
      <c r="BO70" s="359"/>
      <c r="BP70" s="45" t="str">
        <f t="shared" ref="BP70:BP137" ca="1" si="1">IF(ISERROR(IF(INDIRECT("入力シート!" &amp; $BP$1 &amp; ROW())="", "", INDIRECT("入力シート!" &amp; $BP$1 &amp; ROW()))), "", IF(INDIRECT("入力シート!" &amp; $BP$1 &amp; ROW())="", "", INDIRECT("入力シート!" &amp; $BP$1 &amp; ROW())))</f>
        <v/>
      </c>
      <c r="BQ70" s="45"/>
      <c r="BR70" s="45"/>
      <c r="BS70" s="45"/>
    </row>
    <row r="71" spans="1:95" customFormat="1" ht="13.35" customHeight="1" x14ac:dyDescent="0.15">
      <c r="A71" s="564"/>
      <c r="B71" s="565"/>
      <c r="C71" s="505"/>
      <c r="D71" s="505"/>
      <c r="E71" s="505"/>
      <c r="F71" s="505"/>
      <c r="G71" s="505"/>
      <c r="H71" s="505"/>
      <c r="I71" s="506"/>
      <c r="J71" s="570" t="s">
        <v>370</v>
      </c>
      <c r="K71" s="571"/>
      <c r="L71" s="571"/>
      <c r="M71" s="572"/>
      <c r="N71" s="468" t="str">
        <f ca="1">BP225</f>
        <v>サービス利用_備考○○○○○○</v>
      </c>
      <c r="O71" s="469"/>
      <c r="P71" s="469"/>
      <c r="Q71" s="469"/>
      <c r="R71" s="469"/>
      <c r="S71" s="469"/>
      <c r="T71" s="469"/>
      <c r="U71" s="469"/>
      <c r="V71" s="469"/>
      <c r="W71" s="469"/>
      <c r="X71" s="469"/>
      <c r="Y71" s="469"/>
      <c r="Z71" s="469"/>
      <c r="AA71" s="469"/>
      <c r="AB71" s="469"/>
      <c r="AC71" s="469"/>
      <c r="AD71" s="469"/>
      <c r="AE71" s="469"/>
      <c r="AF71" s="469"/>
      <c r="AG71" s="469"/>
      <c r="AH71" s="469"/>
      <c r="AI71" s="469"/>
      <c r="AJ71" s="469"/>
      <c r="AK71" s="469"/>
      <c r="AL71" s="469"/>
      <c r="AM71" s="469"/>
      <c r="AN71" s="469"/>
      <c r="AO71" s="469"/>
      <c r="AP71" s="469"/>
      <c r="AQ71" s="469"/>
      <c r="AR71" s="469"/>
      <c r="AS71" s="469"/>
      <c r="AT71" s="469"/>
      <c r="AU71" s="469"/>
      <c r="AV71" s="469"/>
      <c r="AW71" s="469"/>
      <c r="AX71" s="469"/>
      <c r="AY71" s="469"/>
      <c r="AZ71" s="469"/>
      <c r="BA71" s="469"/>
      <c r="BB71" s="469"/>
      <c r="BC71" s="469"/>
      <c r="BD71" s="469"/>
      <c r="BE71" s="469"/>
      <c r="BF71" s="469"/>
      <c r="BG71" s="470"/>
      <c r="BK71" s="69">
        <v>70</v>
      </c>
      <c r="BL71" s="349"/>
      <c r="BM71" s="390"/>
      <c r="BN71" s="364" t="s">
        <v>86</v>
      </c>
      <c r="BO71" s="359"/>
      <c r="BP71" s="45" t="str">
        <f t="shared" ca="1" si="1"/>
        <v>*</v>
      </c>
      <c r="BQ71" s="45"/>
      <c r="BR71" s="45"/>
      <c r="BS71" s="45"/>
    </row>
    <row r="72" spans="1:95" customFormat="1" ht="13.35" customHeight="1" x14ac:dyDescent="0.15">
      <c r="A72" s="564"/>
      <c r="B72" s="565"/>
      <c r="C72" s="505" t="s">
        <v>388</v>
      </c>
      <c r="D72" s="505"/>
      <c r="E72" s="505"/>
      <c r="F72" s="505"/>
      <c r="G72" s="505"/>
      <c r="H72" s="505"/>
      <c r="I72" s="506"/>
      <c r="J72" s="453" t="str">
        <f ca="1">IF(BP226&lt;&gt;"", "■", "□")</f>
        <v>□</v>
      </c>
      <c r="K72" s="454"/>
      <c r="L72" s="452" t="s">
        <v>132</v>
      </c>
      <c r="M72" s="525"/>
      <c r="N72" s="525"/>
      <c r="O72" s="525"/>
      <c r="P72" s="525"/>
      <c r="Q72" s="525"/>
      <c r="R72" s="526"/>
      <c r="S72" s="453" t="str">
        <f ca="1">IF(BP227&lt;&gt;"", "■", "□")</f>
        <v>□</v>
      </c>
      <c r="T72" s="454"/>
      <c r="U72" s="452" t="s">
        <v>133</v>
      </c>
      <c r="V72" s="525"/>
      <c r="W72" s="525"/>
      <c r="X72" s="525"/>
      <c r="Y72" s="525"/>
      <c r="Z72" s="525"/>
      <c r="AA72" s="526"/>
      <c r="AB72" s="453" t="str">
        <f ca="1">IF(OR(BP228&lt;&gt;"", BP229&lt;&gt;""), "■", "□")</f>
        <v>■</v>
      </c>
      <c r="AC72" s="454"/>
      <c r="AD72" s="452" t="s">
        <v>355</v>
      </c>
      <c r="AE72" s="525"/>
      <c r="AF72" s="525"/>
      <c r="AG72" s="526"/>
      <c r="AH72" s="60" t="s">
        <v>348</v>
      </c>
      <c r="AI72" s="534" t="str">
        <f ca="1">BP229</f>
        <v>サービス希望_その他内容</v>
      </c>
      <c r="AJ72" s="534"/>
      <c r="AK72" s="534"/>
      <c r="AL72" s="534"/>
      <c r="AM72" s="534"/>
      <c r="AN72" s="534"/>
      <c r="AO72" s="534"/>
      <c r="AP72" s="534"/>
      <c r="AQ72" s="534"/>
      <c r="AR72" s="534"/>
      <c r="AS72" s="534"/>
      <c r="AT72" s="534"/>
      <c r="AU72" s="534"/>
      <c r="AV72" s="534"/>
      <c r="AW72" s="534"/>
      <c r="AX72" s="534"/>
      <c r="AY72" s="534"/>
      <c r="AZ72" s="534"/>
      <c r="BA72" s="534"/>
      <c r="BB72" s="534"/>
      <c r="BC72" s="534"/>
      <c r="BD72" s="534"/>
      <c r="BE72" s="534"/>
      <c r="BF72" s="534"/>
      <c r="BG72" s="57" t="s">
        <v>350</v>
      </c>
      <c r="BK72" s="69">
        <v>71</v>
      </c>
      <c r="BL72" s="349"/>
      <c r="BM72" s="390"/>
      <c r="BN72" s="364" t="s">
        <v>299</v>
      </c>
      <c r="BO72" s="359"/>
      <c r="BP72" s="45" t="str">
        <f t="shared" ca="1" si="1"/>
        <v/>
      </c>
      <c r="BQ72" s="45"/>
      <c r="BR72" s="45"/>
      <c r="BS72" s="45"/>
    </row>
    <row r="73" spans="1:95" customFormat="1" ht="13.35" customHeight="1" x14ac:dyDescent="0.15">
      <c r="A73" s="564"/>
      <c r="B73" s="565"/>
      <c r="C73" s="505"/>
      <c r="D73" s="505"/>
      <c r="E73" s="505"/>
      <c r="F73" s="505"/>
      <c r="G73" s="505"/>
      <c r="H73" s="505"/>
      <c r="I73" s="506"/>
      <c r="J73" s="570" t="s">
        <v>370</v>
      </c>
      <c r="K73" s="571"/>
      <c r="L73" s="571"/>
      <c r="M73" s="572"/>
      <c r="N73" s="468" t="str">
        <f ca="1">BP230</f>
        <v>サービス希望_備考○○○○○○</v>
      </c>
      <c r="O73" s="469"/>
      <c r="P73" s="469"/>
      <c r="Q73" s="469"/>
      <c r="R73" s="469"/>
      <c r="S73" s="469"/>
      <c r="T73" s="469"/>
      <c r="U73" s="469"/>
      <c r="V73" s="469"/>
      <c r="W73" s="469"/>
      <c r="X73" s="469"/>
      <c r="Y73" s="469"/>
      <c r="Z73" s="469"/>
      <c r="AA73" s="469"/>
      <c r="AB73" s="469"/>
      <c r="AC73" s="469"/>
      <c r="AD73" s="469"/>
      <c r="AE73" s="469"/>
      <c r="AF73" s="469"/>
      <c r="AG73" s="469"/>
      <c r="AH73" s="469"/>
      <c r="AI73" s="469"/>
      <c r="AJ73" s="469"/>
      <c r="AK73" s="469"/>
      <c r="AL73" s="469"/>
      <c r="AM73" s="469"/>
      <c r="AN73" s="469"/>
      <c r="AO73" s="469"/>
      <c r="AP73" s="469"/>
      <c r="AQ73" s="469"/>
      <c r="AR73" s="469"/>
      <c r="AS73" s="469"/>
      <c r="AT73" s="469"/>
      <c r="AU73" s="469"/>
      <c r="AV73" s="469"/>
      <c r="AW73" s="469"/>
      <c r="AX73" s="469"/>
      <c r="AY73" s="469"/>
      <c r="AZ73" s="469"/>
      <c r="BA73" s="469"/>
      <c r="BB73" s="469"/>
      <c r="BC73" s="469"/>
      <c r="BD73" s="469"/>
      <c r="BE73" s="469"/>
      <c r="BF73" s="469"/>
      <c r="BG73" s="470"/>
      <c r="BK73" s="69">
        <v>72</v>
      </c>
      <c r="BL73" s="349"/>
      <c r="BM73" s="390"/>
      <c r="BN73" s="364" t="s">
        <v>300</v>
      </c>
      <c r="BO73" s="359"/>
      <c r="BP73" s="45" t="str">
        <f t="shared" ca="1" si="1"/>
        <v>*</v>
      </c>
      <c r="BQ73" s="45"/>
      <c r="BR73" s="45"/>
      <c r="BS73" s="45"/>
    </row>
    <row r="74" spans="1:95" customFormat="1" ht="13.35" customHeight="1" x14ac:dyDescent="0.15">
      <c r="A74" s="564" t="s">
        <v>137</v>
      </c>
      <c r="B74" s="565"/>
      <c r="C74" s="505" t="s">
        <v>389</v>
      </c>
      <c r="D74" s="505"/>
      <c r="E74" s="505"/>
      <c r="F74" s="505"/>
      <c r="G74" s="505"/>
      <c r="H74" s="505"/>
      <c r="I74" s="506"/>
      <c r="J74" s="560" t="str">
        <f ca="1">IF(BP231&lt;&gt;"", "■", "□")</f>
        <v>■</v>
      </c>
      <c r="K74" s="561"/>
      <c r="L74" s="562" t="s">
        <v>139</v>
      </c>
      <c r="M74" s="563"/>
      <c r="N74" s="563"/>
      <c r="O74" s="563"/>
      <c r="P74" s="563"/>
      <c r="Q74" s="563"/>
      <c r="R74" s="566"/>
      <c r="S74" s="560" t="str">
        <f ca="1">IF(BP232&lt;&gt;"", "■", "□")</f>
        <v>□</v>
      </c>
      <c r="T74" s="561"/>
      <c r="U74" s="567" t="s">
        <v>390</v>
      </c>
      <c r="V74" s="568"/>
      <c r="W74" s="568"/>
      <c r="X74" s="568"/>
      <c r="Y74" s="568"/>
      <c r="Z74" s="568"/>
      <c r="AA74" s="569"/>
      <c r="AB74" s="560" t="str">
        <f ca="1">IF(BP233&lt;&gt;"", "■", "□")</f>
        <v>□</v>
      </c>
      <c r="AC74" s="561"/>
      <c r="AD74" s="562" t="s">
        <v>141</v>
      </c>
      <c r="AE74" s="563"/>
      <c r="AF74" s="563"/>
      <c r="AG74" s="525"/>
      <c r="AH74" s="525"/>
      <c r="AI74" s="525"/>
      <c r="AJ74" s="526"/>
      <c r="AK74" s="495"/>
      <c r="AL74" s="495"/>
      <c r="AM74" s="495"/>
      <c r="AN74" s="495"/>
      <c r="AO74" s="495"/>
      <c r="AP74" s="495"/>
      <c r="AQ74" s="495"/>
      <c r="AR74" s="495"/>
      <c r="AS74" s="495"/>
      <c r="AT74" s="495"/>
      <c r="AU74" s="495"/>
      <c r="AV74" s="495"/>
      <c r="AW74" s="495"/>
      <c r="AX74" s="495"/>
      <c r="AY74" s="495"/>
      <c r="AZ74" s="495"/>
      <c r="BA74" s="495"/>
      <c r="BB74" s="495"/>
      <c r="BC74" s="495"/>
      <c r="BD74" s="495"/>
      <c r="BE74" s="495"/>
      <c r="BF74" s="495"/>
      <c r="BG74" s="496"/>
      <c r="BK74" s="69">
        <v>73</v>
      </c>
      <c r="BL74" s="349"/>
      <c r="BM74" s="390"/>
      <c r="BN74" s="364" t="s">
        <v>87</v>
      </c>
      <c r="BO74" s="359"/>
      <c r="BP74" s="45" t="str">
        <f t="shared" ca="1" si="1"/>
        <v/>
      </c>
      <c r="BQ74" s="45"/>
      <c r="BR74" s="45"/>
      <c r="BS74" s="45"/>
      <c r="CP74" s="35"/>
      <c r="CQ74" s="35"/>
    </row>
    <row r="75" spans="1:95" customFormat="1" ht="13.35" customHeight="1" x14ac:dyDescent="0.15">
      <c r="A75" s="564"/>
      <c r="B75" s="565"/>
      <c r="C75" s="505"/>
      <c r="D75" s="505"/>
      <c r="E75" s="505"/>
      <c r="F75" s="505"/>
      <c r="G75" s="505"/>
      <c r="H75" s="505"/>
      <c r="I75" s="506"/>
      <c r="J75" s="427" t="str">
        <f ca="1">IF(OR(BP234&lt;&gt;"", BP235&lt;&gt;""), "■", "□")</f>
        <v>■</v>
      </c>
      <c r="K75" s="427"/>
      <c r="L75" s="426" t="s">
        <v>391</v>
      </c>
      <c r="M75" s="426"/>
      <c r="N75" s="426"/>
      <c r="O75" s="426"/>
      <c r="P75" s="62" t="s">
        <v>348</v>
      </c>
      <c r="Q75" s="427" t="str">
        <f ca="1">IF(BP234&lt;&gt;"", "■", "□")</f>
        <v>■</v>
      </c>
      <c r="R75" s="427"/>
      <c r="S75" s="450" t="s">
        <v>392</v>
      </c>
      <c r="T75" s="450"/>
      <c r="U75" s="450"/>
      <c r="V75" s="450"/>
      <c r="W75" s="427" t="str">
        <f ca="1">IF(BP235&lt;&gt;"", "■", "□")</f>
        <v>□</v>
      </c>
      <c r="X75" s="427"/>
      <c r="Y75" s="426" t="s">
        <v>393</v>
      </c>
      <c r="Z75" s="426"/>
      <c r="AA75" s="426"/>
      <c r="AB75" s="426"/>
      <c r="AC75" s="426"/>
      <c r="AD75" s="426"/>
      <c r="AE75" s="426"/>
      <c r="AF75" s="62" t="s">
        <v>350</v>
      </c>
      <c r="AG75" s="552" t="str">
        <f ca="1">IF(BP236&lt;&gt;"", "■", "□")</f>
        <v>□</v>
      </c>
      <c r="AH75" s="549"/>
      <c r="AI75" s="428" t="s">
        <v>143</v>
      </c>
      <c r="AJ75" s="550"/>
      <c r="AK75" s="550"/>
      <c r="AL75" s="550"/>
      <c r="AM75" s="550"/>
      <c r="AN75" s="550"/>
      <c r="AO75" s="551"/>
      <c r="AP75" s="552" t="str">
        <f ca="1">IF(BP237&lt;&gt;"", "■", "□")</f>
        <v>□</v>
      </c>
      <c r="AQ75" s="549"/>
      <c r="AR75" s="428" t="s">
        <v>144</v>
      </c>
      <c r="AS75" s="550"/>
      <c r="AT75" s="550"/>
      <c r="AU75" s="550"/>
      <c r="AV75" s="550"/>
      <c r="AW75" s="550"/>
      <c r="AX75" s="551"/>
      <c r="AY75" s="450"/>
      <c r="AZ75" s="450"/>
      <c r="BA75" s="450"/>
      <c r="BB75" s="450"/>
      <c r="BC75" s="450"/>
      <c r="BD75" s="450"/>
      <c r="BE75" s="450"/>
      <c r="BF75" s="450"/>
      <c r="BG75" s="559"/>
      <c r="BK75" s="69">
        <v>74</v>
      </c>
      <c r="BL75" s="349"/>
      <c r="BM75" s="390"/>
      <c r="BN75" s="364" t="s">
        <v>88</v>
      </c>
      <c r="BO75" s="359"/>
      <c r="BP75" s="45" t="str">
        <f t="shared" ca="1" si="1"/>
        <v>*</v>
      </c>
      <c r="BQ75" s="45"/>
      <c r="BR75" s="45"/>
      <c r="BS75" s="45"/>
      <c r="CP75" s="35"/>
      <c r="CQ75" s="35"/>
    </row>
    <row r="76" spans="1:95" customFormat="1" ht="13.35" customHeight="1" x14ac:dyDescent="0.15">
      <c r="A76" s="564"/>
      <c r="B76" s="565"/>
      <c r="C76" s="505"/>
      <c r="D76" s="505"/>
      <c r="E76" s="505"/>
      <c r="F76" s="505"/>
      <c r="G76" s="505"/>
      <c r="H76" s="505"/>
      <c r="I76" s="506"/>
      <c r="J76" s="570" t="s">
        <v>370</v>
      </c>
      <c r="K76" s="571"/>
      <c r="L76" s="571"/>
      <c r="M76" s="572"/>
      <c r="N76" s="468" t="str">
        <f ca="1">BP238</f>
        <v>歩行_備考○○○○○○○○○</v>
      </c>
      <c r="O76" s="469"/>
      <c r="P76" s="469"/>
      <c r="Q76" s="469"/>
      <c r="R76" s="469"/>
      <c r="S76" s="469"/>
      <c r="T76" s="469"/>
      <c r="U76" s="469"/>
      <c r="V76" s="469"/>
      <c r="W76" s="469"/>
      <c r="X76" s="469"/>
      <c r="Y76" s="469"/>
      <c r="Z76" s="469"/>
      <c r="AA76" s="469"/>
      <c r="AB76" s="469"/>
      <c r="AC76" s="469"/>
      <c r="AD76" s="469"/>
      <c r="AE76" s="469"/>
      <c r="AF76" s="469"/>
      <c r="AG76" s="469"/>
      <c r="AH76" s="469"/>
      <c r="AI76" s="469"/>
      <c r="AJ76" s="469"/>
      <c r="AK76" s="469"/>
      <c r="AL76" s="469"/>
      <c r="AM76" s="469"/>
      <c r="AN76" s="469"/>
      <c r="AO76" s="469"/>
      <c r="AP76" s="469"/>
      <c r="AQ76" s="469"/>
      <c r="AR76" s="469"/>
      <c r="AS76" s="469"/>
      <c r="AT76" s="469"/>
      <c r="AU76" s="469"/>
      <c r="AV76" s="469"/>
      <c r="AW76" s="469"/>
      <c r="AX76" s="469"/>
      <c r="AY76" s="469"/>
      <c r="AZ76" s="469"/>
      <c r="BA76" s="469"/>
      <c r="BB76" s="469"/>
      <c r="BC76" s="469"/>
      <c r="BD76" s="469"/>
      <c r="BE76" s="469"/>
      <c r="BF76" s="469"/>
      <c r="BG76" s="470"/>
      <c r="BK76" s="69">
        <v>75</v>
      </c>
      <c r="BL76" s="349"/>
      <c r="BM76" s="390"/>
      <c r="BN76" s="364" t="s">
        <v>62</v>
      </c>
      <c r="BO76" s="359"/>
      <c r="BP76" s="45" t="str">
        <f t="shared" ca="1" si="1"/>
        <v>*</v>
      </c>
      <c r="BQ76" s="45"/>
      <c r="BR76" s="45"/>
      <c r="BS76" s="45"/>
      <c r="CP76" s="35"/>
      <c r="CQ76" s="35"/>
    </row>
    <row r="77" spans="1:95" customFormat="1" ht="13.35" customHeight="1" x14ac:dyDescent="0.15">
      <c r="A77" s="564"/>
      <c r="B77" s="565"/>
      <c r="C77" s="460" t="s">
        <v>394</v>
      </c>
      <c r="D77" s="461"/>
      <c r="E77" s="461"/>
      <c r="F77" s="461"/>
      <c r="G77" s="461"/>
      <c r="H77" s="461"/>
      <c r="I77" s="462"/>
      <c r="J77" s="453" t="str">
        <f ca="1">IF(BP239&lt;&gt;"", "■", "□")</f>
        <v>□</v>
      </c>
      <c r="K77" s="454"/>
      <c r="L77" s="452" t="s">
        <v>139</v>
      </c>
      <c r="M77" s="525"/>
      <c r="N77" s="525"/>
      <c r="O77" s="525"/>
      <c r="P77" s="525"/>
      <c r="Q77" s="525"/>
      <c r="R77" s="526"/>
      <c r="S77" s="453" t="str">
        <f ca="1">IF(BP240&lt;&gt;"", "■", "□")</f>
        <v>■</v>
      </c>
      <c r="T77" s="454"/>
      <c r="U77" s="527" t="s">
        <v>390</v>
      </c>
      <c r="V77" s="528"/>
      <c r="W77" s="528"/>
      <c r="X77" s="528"/>
      <c r="Y77" s="528"/>
      <c r="Z77" s="528"/>
      <c r="AA77" s="529"/>
      <c r="AB77" s="453" t="str">
        <f ca="1">IF(BP241&lt;&gt;"", "■", "□")</f>
        <v>□</v>
      </c>
      <c r="AC77" s="454"/>
      <c r="AD77" s="452" t="s">
        <v>141</v>
      </c>
      <c r="AE77" s="525"/>
      <c r="AF77" s="525"/>
      <c r="AG77" s="525"/>
      <c r="AH77" s="525"/>
      <c r="AI77" s="525"/>
      <c r="AJ77" s="526"/>
      <c r="AK77" s="495"/>
      <c r="AL77" s="495"/>
      <c r="AM77" s="495"/>
      <c r="AN77" s="495"/>
      <c r="AO77" s="495"/>
      <c r="AP77" s="495"/>
      <c r="AQ77" s="495"/>
      <c r="AR77" s="495"/>
      <c r="AS77" s="495"/>
      <c r="AT77" s="495"/>
      <c r="AU77" s="495"/>
      <c r="AV77" s="495"/>
      <c r="AW77" s="495"/>
      <c r="AX77" s="495"/>
      <c r="AY77" s="495"/>
      <c r="AZ77" s="495"/>
      <c r="BA77" s="495"/>
      <c r="BB77" s="495"/>
      <c r="BC77" s="495"/>
      <c r="BD77" s="495"/>
      <c r="BE77" s="495"/>
      <c r="BF77" s="495"/>
      <c r="BG77" s="496"/>
      <c r="BK77" s="69">
        <v>76</v>
      </c>
      <c r="BL77" s="349"/>
      <c r="BM77" s="390"/>
      <c r="BN77" s="364" t="s">
        <v>89</v>
      </c>
      <c r="BO77" s="359"/>
      <c r="BP77" s="45" t="str">
        <f t="shared" ca="1" si="1"/>
        <v>疾病状況_病名等入力</v>
      </c>
      <c r="BQ77" s="45"/>
      <c r="BR77" s="45"/>
      <c r="BS77" s="45"/>
      <c r="CP77" s="35"/>
      <c r="CQ77" s="35"/>
    </row>
    <row r="78" spans="1:95" customFormat="1" ht="13.35" customHeight="1" x14ac:dyDescent="0.15">
      <c r="A78" s="564"/>
      <c r="B78" s="565"/>
      <c r="C78" s="463"/>
      <c r="D78" s="464"/>
      <c r="E78" s="464"/>
      <c r="F78" s="464"/>
      <c r="G78" s="464"/>
      <c r="H78" s="464"/>
      <c r="I78" s="465"/>
      <c r="J78" s="570" t="s">
        <v>370</v>
      </c>
      <c r="K78" s="571"/>
      <c r="L78" s="571"/>
      <c r="M78" s="572"/>
      <c r="N78" s="468" t="str">
        <f ca="1">BP242</f>
        <v>食事_備考○○○○○○○○○</v>
      </c>
      <c r="O78" s="469"/>
      <c r="P78" s="469"/>
      <c r="Q78" s="469"/>
      <c r="R78" s="469"/>
      <c r="S78" s="469"/>
      <c r="T78" s="469"/>
      <c r="U78" s="469"/>
      <c r="V78" s="469"/>
      <c r="W78" s="469"/>
      <c r="X78" s="469"/>
      <c r="Y78" s="469"/>
      <c r="Z78" s="469"/>
      <c r="AA78" s="469"/>
      <c r="AB78" s="469"/>
      <c r="AC78" s="469"/>
      <c r="AD78" s="469"/>
      <c r="AE78" s="469"/>
      <c r="AF78" s="469"/>
      <c r="AG78" s="469"/>
      <c r="AH78" s="469"/>
      <c r="AI78" s="469"/>
      <c r="AJ78" s="469"/>
      <c r="AK78" s="469"/>
      <c r="AL78" s="469"/>
      <c r="AM78" s="469"/>
      <c r="AN78" s="469"/>
      <c r="AO78" s="469"/>
      <c r="AP78" s="469"/>
      <c r="AQ78" s="469"/>
      <c r="AR78" s="469"/>
      <c r="AS78" s="469"/>
      <c r="AT78" s="469"/>
      <c r="AU78" s="469"/>
      <c r="AV78" s="469"/>
      <c r="AW78" s="469"/>
      <c r="AX78" s="469"/>
      <c r="AY78" s="469"/>
      <c r="AZ78" s="469"/>
      <c r="BA78" s="469"/>
      <c r="BB78" s="469"/>
      <c r="BC78" s="469"/>
      <c r="BD78" s="469"/>
      <c r="BE78" s="469"/>
      <c r="BF78" s="469"/>
      <c r="BG78" s="470"/>
      <c r="BK78" s="69">
        <v>77</v>
      </c>
      <c r="BL78" s="349"/>
      <c r="BM78" s="391"/>
      <c r="BN78" s="365" t="s">
        <v>63</v>
      </c>
      <c r="BO78" s="347"/>
      <c r="BP78" s="45" t="str">
        <f t="shared" ca="1" si="1"/>
        <v>疾病状況_備考入力</v>
      </c>
      <c r="BQ78" s="45"/>
      <c r="BR78" s="45"/>
      <c r="BS78" s="45"/>
      <c r="CP78" s="35"/>
      <c r="CQ78" s="35"/>
    </row>
    <row r="79" spans="1:95" customFormat="1" ht="13.35" customHeight="1" x14ac:dyDescent="0.15">
      <c r="A79" s="564"/>
      <c r="B79" s="565"/>
      <c r="C79" s="460" t="s">
        <v>395</v>
      </c>
      <c r="D79" s="461"/>
      <c r="E79" s="461"/>
      <c r="F79" s="461"/>
      <c r="G79" s="461"/>
      <c r="H79" s="461"/>
      <c r="I79" s="462"/>
      <c r="J79" s="558" t="str">
        <f ca="1">IF(BP243&lt;&gt;"", "■", "□")</f>
        <v>□</v>
      </c>
      <c r="K79" s="454"/>
      <c r="L79" s="452" t="s">
        <v>139</v>
      </c>
      <c r="M79" s="525"/>
      <c r="N79" s="525"/>
      <c r="O79" s="525"/>
      <c r="P79" s="525"/>
      <c r="Q79" s="525"/>
      <c r="R79" s="526"/>
      <c r="S79" s="453" t="str">
        <f ca="1">IF(BP244&lt;&gt;"", "■", "□")</f>
        <v>□</v>
      </c>
      <c r="T79" s="454"/>
      <c r="U79" s="527" t="s">
        <v>390</v>
      </c>
      <c r="V79" s="528"/>
      <c r="W79" s="528"/>
      <c r="X79" s="528"/>
      <c r="Y79" s="528"/>
      <c r="Z79" s="528"/>
      <c r="AA79" s="529"/>
      <c r="AB79" s="453" t="str">
        <f ca="1">IF(BP245&lt;&gt;"", "■", "□")</f>
        <v>■</v>
      </c>
      <c r="AC79" s="454"/>
      <c r="AD79" s="452" t="s">
        <v>141</v>
      </c>
      <c r="AE79" s="525"/>
      <c r="AF79" s="525"/>
      <c r="AG79" s="525"/>
      <c r="AH79" s="525"/>
      <c r="AI79" s="525"/>
      <c r="AJ79" s="526"/>
      <c r="AK79" s="495"/>
      <c r="AL79" s="495"/>
      <c r="AM79" s="495"/>
      <c r="AN79" s="495"/>
      <c r="AO79" s="495"/>
      <c r="AP79" s="495"/>
      <c r="AQ79" s="495"/>
      <c r="AR79" s="495"/>
      <c r="AS79" s="495"/>
      <c r="AT79" s="495"/>
      <c r="AU79" s="495"/>
      <c r="AV79" s="495"/>
      <c r="AW79" s="495"/>
      <c r="AX79" s="495"/>
      <c r="AY79" s="495"/>
      <c r="AZ79" s="495"/>
      <c r="BA79" s="495"/>
      <c r="BB79" s="495"/>
      <c r="BC79" s="495"/>
      <c r="BD79" s="495"/>
      <c r="BE79" s="495"/>
      <c r="BF79" s="495"/>
      <c r="BG79" s="496"/>
      <c r="BK79" s="69">
        <v>78</v>
      </c>
      <c r="BL79" s="349"/>
      <c r="BM79" s="402" t="s">
        <v>90</v>
      </c>
      <c r="BN79" s="556" t="s">
        <v>91</v>
      </c>
      <c r="BO79" s="74" t="s">
        <v>92</v>
      </c>
      <c r="BP79" s="45" t="str">
        <f t="shared" ca="1" si="1"/>
        <v>△△病院</v>
      </c>
      <c r="BQ79" s="45"/>
      <c r="BR79" s="45"/>
      <c r="BS79" s="45"/>
    </row>
    <row r="80" spans="1:95" customFormat="1" ht="13.35" customHeight="1" x14ac:dyDescent="0.15">
      <c r="A80" s="564"/>
      <c r="B80" s="565"/>
      <c r="C80" s="479"/>
      <c r="D80" s="480"/>
      <c r="E80" s="480"/>
      <c r="F80" s="480"/>
      <c r="G80" s="480"/>
      <c r="H80" s="480"/>
      <c r="I80" s="481"/>
      <c r="J80" s="548" t="str">
        <f ca="1">IF(BP246&lt;&gt;"", "■", "□")</f>
        <v>■</v>
      </c>
      <c r="K80" s="549"/>
      <c r="L80" s="428" t="s">
        <v>396</v>
      </c>
      <c r="M80" s="550"/>
      <c r="N80" s="550"/>
      <c r="O80" s="550"/>
      <c r="P80" s="550"/>
      <c r="Q80" s="550"/>
      <c r="R80" s="551"/>
      <c r="S80" s="552" t="str">
        <f ca="1">IF(BP247&lt;&gt;"", "■", "□")</f>
        <v>□</v>
      </c>
      <c r="T80" s="549"/>
      <c r="U80" s="428" t="s">
        <v>397</v>
      </c>
      <c r="V80" s="550"/>
      <c r="W80" s="550"/>
      <c r="X80" s="550"/>
      <c r="Y80" s="550"/>
      <c r="Z80" s="550"/>
      <c r="AA80" s="551"/>
      <c r="AB80" s="552" t="str">
        <f ca="1">IF(BP248&lt;&gt;"", "■", "□")</f>
        <v>■</v>
      </c>
      <c r="AC80" s="549"/>
      <c r="AD80" s="553" t="s">
        <v>148</v>
      </c>
      <c r="AE80" s="554"/>
      <c r="AF80" s="554"/>
      <c r="AG80" s="554"/>
      <c r="AH80" s="554"/>
      <c r="AI80" s="554"/>
      <c r="AJ80" s="555"/>
      <c r="AK80" s="545"/>
      <c r="AL80" s="545"/>
      <c r="AM80" s="545"/>
      <c r="AN80" s="545"/>
      <c r="AO80" s="545"/>
      <c r="AP80" s="545"/>
      <c r="AQ80" s="545"/>
      <c r="AR80" s="545"/>
      <c r="AS80" s="545"/>
      <c r="AT80" s="545"/>
      <c r="AU80" s="545"/>
      <c r="AV80" s="545"/>
      <c r="AW80" s="545"/>
      <c r="AX80" s="545"/>
      <c r="AY80" s="545"/>
      <c r="AZ80" s="545"/>
      <c r="BA80" s="545"/>
      <c r="BB80" s="545"/>
      <c r="BC80" s="545"/>
      <c r="BD80" s="545"/>
      <c r="BE80" s="545"/>
      <c r="BF80" s="545"/>
      <c r="BG80" s="546"/>
      <c r="BK80" s="69">
        <v>79</v>
      </c>
      <c r="BL80" s="349"/>
      <c r="BM80" s="397"/>
      <c r="BN80" s="557"/>
      <c r="BO80" s="70" t="s">
        <v>95</v>
      </c>
      <c r="BP80" s="45" t="str">
        <f t="shared" ca="1" si="1"/>
        <v>○○病</v>
      </c>
      <c r="BQ80" s="45"/>
      <c r="BR80" s="45"/>
      <c r="BS80" s="45"/>
    </row>
    <row r="81" spans="1:71" customFormat="1" ht="13.35" customHeight="1" x14ac:dyDescent="0.15">
      <c r="A81" s="564"/>
      <c r="B81" s="565"/>
      <c r="C81" s="463"/>
      <c r="D81" s="464"/>
      <c r="E81" s="464"/>
      <c r="F81" s="464"/>
      <c r="G81" s="464"/>
      <c r="H81" s="464"/>
      <c r="I81" s="465"/>
      <c r="J81" s="484" t="s">
        <v>370</v>
      </c>
      <c r="K81" s="484"/>
      <c r="L81" s="484"/>
      <c r="M81" s="485"/>
      <c r="N81" s="468" t="str">
        <f ca="1">BP249</f>
        <v>排泄_備考○○○○○○○○○</v>
      </c>
      <c r="O81" s="469"/>
      <c r="P81" s="469"/>
      <c r="Q81" s="469"/>
      <c r="R81" s="469"/>
      <c r="S81" s="469"/>
      <c r="T81" s="469"/>
      <c r="U81" s="469"/>
      <c r="V81" s="469"/>
      <c r="W81" s="469"/>
      <c r="X81" s="469"/>
      <c r="Y81" s="469"/>
      <c r="Z81" s="469"/>
      <c r="AA81" s="469"/>
      <c r="AB81" s="469"/>
      <c r="AC81" s="469"/>
      <c r="AD81" s="469"/>
      <c r="AE81" s="469"/>
      <c r="AF81" s="469"/>
      <c r="AG81" s="469"/>
      <c r="AH81" s="469"/>
      <c r="AI81" s="469"/>
      <c r="AJ81" s="469"/>
      <c r="AK81" s="469"/>
      <c r="AL81" s="469"/>
      <c r="AM81" s="469"/>
      <c r="AN81" s="469"/>
      <c r="AO81" s="469"/>
      <c r="AP81" s="469"/>
      <c r="AQ81" s="469"/>
      <c r="AR81" s="469"/>
      <c r="AS81" s="469"/>
      <c r="AT81" s="469"/>
      <c r="AU81" s="469"/>
      <c r="AV81" s="469"/>
      <c r="AW81" s="469"/>
      <c r="AX81" s="469"/>
      <c r="AY81" s="469"/>
      <c r="AZ81" s="469"/>
      <c r="BA81" s="469"/>
      <c r="BB81" s="469"/>
      <c r="BC81" s="469"/>
      <c r="BD81" s="469"/>
      <c r="BE81" s="469"/>
      <c r="BF81" s="469"/>
      <c r="BG81" s="470"/>
      <c r="BK81" s="69">
        <v>80</v>
      </c>
      <c r="BL81" s="349"/>
      <c r="BM81" s="397"/>
      <c r="BN81" s="404" t="s">
        <v>98</v>
      </c>
      <c r="BO81" s="70" t="s">
        <v>9</v>
      </c>
      <c r="BP81" s="45">
        <f t="shared" ca="1" si="1"/>
        <v>2010</v>
      </c>
      <c r="BQ81" s="45"/>
      <c r="BR81" s="45"/>
      <c r="BS81" s="45"/>
    </row>
    <row r="82" spans="1:71" customFormat="1" ht="13.35" customHeight="1" x14ac:dyDescent="0.15">
      <c r="A82" s="564"/>
      <c r="B82" s="565"/>
      <c r="C82" s="460" t="s">
        <v>398</v>
      </c>
      <c r="D82" s="461"/>
      <c r="E82" s="461"/>
      <c r="F82" s="461"/>
      <c r="G82" s="461"/>
      <c r="H82" s="461"/>
      <c r="I82" s="462"/>
      <c r="J82" s="453" t="str">
        <f ca="1">IF(BP250&lt;&gt;"", "■", "□")</f>
        <v>■</v>
      </c>
      <c r="K82" s="454"/>
      <c r="L82" s="452" t="s">
        <v>139</v>
      </c>
      <c r="M82" s="525"/>
      <c r="N82" s="525"/>
      <c r="O82" s="525"/>
      <c r="P82" s="525"/>
      <c r="Q82" s="525"/>
      <c r="R82" s="526"/>
      <c r="S82" s="453" t="str">
        <f ca="1">IF(BP251&lt;&gt;"", "■", "□")</f>
        <v>□</v>
      </c>
      <c r="T82" s="454"/>
      <c r="U82" s="527" t="s">
        <v>390</v>
      </c>
      <c r="V82" s="528"/>
      <c r="W82" s="528"/>
      <c r="X82" s="528"/>
      <c r="Y82" s="528"/>
      <c r="Z82" s="528"/>
      <c r="AA82" s="529"/>
      <c r="AB82" s="453" t="str">
        <f ca="1">IF(BP252&lt;&gt;"", "■", "□")</f>
        <v>□</v>
      </c>
      <c r="AC82" s="454"/>
      <c r="AD82" s="452" t="s">
        <v>141</v>
      </c>
      <c r="AE82" s="525"/>
      <c r="AF82" s="525"/>
      <c r="AG82" s="525"/>
      <c r="AH82" s="525"/>
      <c r="AI82" s="525"/>
      <c r="AJ82" s="526"/>
      <c r="AK82" s="540"/>
      <c r="AL82" s="540"/>
      <c r="AM82" s="540"/>
      <c r="AN82" s="540"/>
      <c r="AO82" s="540"/>
      <c r="AP82" s="540"/>
      <c r="AQ82" s="540"/>
      <c r="AR82" s="540"/>
      <c r="AS82" s="540"/>
      <c r="AT82" s="540"/>
      <c r="AU82" s="540"/>
      <c r="AV82" s="540"/>
      <c r="AW82" s="540"/>
      <c r="AX82" s="540"/>
      <c r="AY82" s="540"/>
      <c r="AZ82" s="540"/>
      <c r="BA82" s="540"/>
      <c r="BB82" s="540"/>
      <c r="BC82" s="540"/>
      <c r="BD82" s="540"/>
      <c r="BE82" s="540"/>
      <c r="BF82" s="540"/>
      <c r="BG82" s="541"/>
      <c r="BK82" s="69">
        <v>81</v>
      </c>
      <c r="BL82" s="349"/>
      <c r="BM82" s="397"/>
      <c r="BN82" s="547"/>
      <c r="BO82" s="71" t="s">
        <v>11</v>
      </c>
      <c r="BP82" s="45">
        <f t="shared" ca="1" si="1"/>
        <v>1</v>
      </c>
      <c r="BQ82" s="45"/>
      <c r="BR82" s="45"/>
      <c r="BS82" s="45"/>
    </row>
    <row r="83" spans="1:71" customFormat="1" ht="13.35" customHeight="1" x14ac:dyDescent="0.15">
      <c r="A83" s="564"/>
      <c r="B83" s="565"/>
      <c r="C83" s="463"/>
      <c r="D83" s="464"/>
      <c r="E83" s="464"/>
      <c r="F83" s="464"/>
      <c r="G83" s="464"/>
      <c r="H83" s="464"/>
      <c r="I83" s="465"/>
      <c r="J83" s="484" t="s">
        <v>370</v>
      </c>
      <c r="K83" s="484"/>
      <c r="L83" s="484"/>
      <c r="M83" s="485"/>
      <c r="N83" s="468" t="str">
        <f ca="1">BP253</f>
        <v>入浴_備考○○○○○○○○○</v>
      </c>
      <c r="O83" s="469"/>
      <c r="P83" s="469"/>
      <c r="Q83" s="469"/>
      <c r="R83" s="469"/>
      <c r="S83" s="469"/>
      <c r="T83" s="469"/>
      <c r="U83" s="469"/>
      <c r="V83" s="469"/>
      <c r="W83" s="469"/>
      <c r="X83" s="469"/>
      <c r="Y83" s="469"/>
      <c r="Z83" s="469"/>
      <c r="AA83" s="469"/>
      <c r="AB83" s="469"/>
      <c r="AC83" s="469"/>
      <c r="AD83" s="469"/>
      <c r="AE83" s="469"/>
      <c r="AF83" s="469"/>
      <c r="AG83" s="469"/>
      <c r="AH83" s="469"/>
      <c r="AI83" s="469"/>
      <c r="AJ83" s="469"/>
      <c r="AK83" s="469"/>
      <c r="AL83" s="469"/>
      <c r="AM83" s="469"/>
      <c r="AN83" s="469"/>
      <c r="AO83" s="469"/>
      <c r="AP83" s="469"/>
      <c r="AQ83" s="469"/>
      <c r="AR83" s="469"/>
      <c r="AS83" s="469"/>
      <c r="AT83" s="469"/>
      <c r="AU83" s="469"/>
      <c r="AV83" s="469"/>
      <c r="AW83" s="469"/>
      <c r="AX83" s="469"/>
      <c r="AY83" s="469"/>
      <c r="AZ83" s="469"/>
      <c r="BA83" s="469"/>
      <c r="BB83" s="469"/>
      <c r="BC83" s="469"/>
      <c r="BD83" s="469"/>
      <c r="BE83" s="469"/>
      <c r="BF83" s="469"/>
      <c r="BG83" s="470"/>
      <c r="BK83" s="69">
        <v>82</v>
      </c>
      <c r="BL83" s="349"/>
      <c r="BM83" s="397"/>
      <c r="BN83" s="547"/>
      <c r="BO83" s="71" t="s">
        <v>12</v>
      </c>
      <c r="BP83" s="45">
        <f t="shared" ca="1" si="1"/>
        <v>2</v>
      </c>
      <c r="BQ83" s="45"/>
      <c r="BR83" s="45"/>
      <c r="BS83" s="45"/>
    </row>
    <row r="84" spans="1:71" customFormat="1" ht="13.35" customHeight="1" x14ac:dyDescent="0.15">
      <c r="A84" s="564"/>
      <c r="B84" s="565"/>
      <c r="C84" s="460" t="s">
        <v>399</v>
      </c>
      <c r="D84" s="461"/>
      <c r="E84" s="461"/>
      <c r="F84" s="461"/>
      <c r="G84" s="461"/>
      <c r="H84" s="461"/>
      <c r="I84" s="462"/>
      <c r="J84" s="453" t="str">
        <f ca="1">IF(BP254&lt;&gt;"", "■", "□")</f>
        <v>□</v>
      </c>
      <c r="K84" s="454"/>
      <c r="L84" s="451" t="s">
        <v>139</v>
      </c>
      <c r="M84" s="451"/>
      <c r="N84" s="451"/>
      <c r="O84" s="451"/>
      <c r="P84" s="451"/>
      <c r="Q84" s="451"/>
      <c r="R84" s="451"/>
      <c r="S84" s="453" t="str">
        <f ca="1">IF(BP255&lt;&gt;"", "■", "□")</f>
        <v>□</v>
      </c>
      <c r="T84" s="454"/>
      <c r="U84" s="527" t="s">
        <v>390</v>
      </c>
      <c r="V84" s="528"/>
      <c r="W84" s="528"/>
      <c r="X84" s="528"/>
      <c r="Y84" s="528"/>
      <c r="Z84" s="528"/>
      <c r="AA84" s="529"/>
      <c r="AB84" s="453" t="str">
        <f ca="1">IF(BP256&lt;&gt;"", "■", "□")</f>
        <v>■</v>
      </c>
      <c r="AC84" s="454"/>
      <c r="AD84" s="452" t="s">
        <v>141</v>
      </c>
      <c r="AE84" s="525"/>
      <c r="AF84" s="525"/>
      <c r="AG84" s="525"/>
      <c r="AH84" s="525"/>
      <c r="AI84" s="525"/>
      <c r="AJ84" s="526"/>
      <c r="AK84" s="540"/>
      <c r="AL84" s="540"/>
      <c r="AM84" s="540"/>
      <c r="AN84" s="540"/>
      <c r="AO84" s="540"/>
      <c r="AP84" s="540"/>
      <c r="AQ84" s="540"/>
      <c r="AR84" s="540"/>
      <c r="AS84" s="540"/>
      <c r="AT84" s="540"/>
      <c r="AU84" s="540"/>
      <c r="AV84" s="540"/>
      <c r="AW84" s="540"/>
      <c r="AX84" s="540"/>
      <c r="AY84" s="540"/>
      <c r="AZ84" s="540"/>
      <c r="BA84" s="540"/>
      <c r="BB84" s="540"/>
      <c r="BC84" s="540"/>
      <c r="BD84" s="540"/>
      <c r="BE84" s="540"/>
      <c r="BF84" s="540"/>
      <c r="BG84" s="541"/>
      <c r="BK84" s="69">
        <v>83</v>
      </c>
      <c r="BL84" s="349"/>
      <c r="BM84" s="397"/>
      <c r="BN84" s="547"/>
      <c r="BO84" s="70" t="s">
        <v>9</v>
      </c>
      <c r="BP84" s="45">
        <f t="shared" ca="1" si="1"/>
        <v>2011</v>
      </c>
      <c r="BQ84" s="45"/>
      <c r="BR84" s="45"/>
      <c r="BS84" s="45"/>
    </row>
    <row r="85" spans="1:71" customFormat="1" ht="13.35" customHeight="1" x14ac:dyDescent="0.15">
      <c r="A85" s="564"/>
      <c r="B85" s="565"/>
      <c r="C85" s="463"/>
      <c r="D85" s="464"/>
      <c r="E85" s="464"/>
      <c r="F85" s="464"/>
      <c r="G85" s="464"/>
      <c r="H85" s="464"/>
      <c r="I85" s="465"/>
      <c r="J85" s="464" t="s">
        <v>370</v>
      </c>
      <c r="K85" s="464"/>
      <c r="L85" s="464"/>
      <c r="M85" s="464"/>
      <c r="N85" s="468" t="str">
        <f ca="1">BP257</f>
        <v>着替え_備考○○○○○○○○○</v>
      </c>
      <c r="O85" s="469"/>
      <c r="P85" s="469"/>
      <c r="Q85" s="469"/>
      <c r="R85" s="469"/>
      <c r="S85" s="469"/>
      <c r="T85" s="469"/>
      <c r="U85" s="469"/>
      <c r="V85" s="469"/>
      <c r="W85" s="469"/>
      <c r="X85" s="469"/>
      <c r="Y85" s="469"/>
      <c r="Z85" s="469"/>
      <c r="AA85" s="469"/>
      <c r="AB85" s="469"/>
      <c r="AC85" s="469"/>
      <c r="AD85" s="469"/>
      <c r="AE85" s="469"/>
      <c r="AF85" s="469"/>
      <c r="AG85" s="469"/>
      <c r="AH85" s="469"/>
      <c r="AI85" s="469"/>
      <c r="AJ85" s="469"/>
      <c r="AK85" s="469"/>
      <c r="AL85" s="469"/>
      <c r="AM85" s="469"/>
      <c r="AN85" s="469"/>
      <c r="AO85" s="469"/>
      <c r="AP85" s="469"/>
      <c r="AQ85" s="469"/>
      <c r="AR85" s="469"/>
      <c r="AS85" s="469"/>
      <c r="AT85" s="469"/>
      <c r="AU85" s="469"/>
      <c r="AV85" s="469"/>
      <c r="AW85" s="469"/>
      <c r="AX85" s="469"/>
      <c r="AY85" s="469"/>
      <c r="AZ85" s="469"/>
      <c r="BA85" s="469"/>
      <c r="BB85" s="469"/>
      <c r="BC85" s="469"/>
      <c r="BD85" s="469"/>
      <c r="BE85" s="469"/>
      <c r="BF85" s="469"/>
      <c r="BG85" s="470"/>
      <c r="BK85" s="69">
        <v>84</v>
      </c>
      <c r="BL85" s="349"/>
      <c r="BM85" s="397"/>
      <c r="BN85" s="547"/>
      <c r="BO85" s="71" t="s">
        <v>11</v>
      </c>
      <c r="BP85" s="45">
        <f t="shared" ca="1" si="1"/>
        <v>3</v>
      </c>
      <c r="BQ85" s="45"/>
      <c r="BR85" s="45"/>
      <c r="BS85" s="45"/>
    </row>
    <row r="86" spans="1:71" customFormat="1" ht="13.35" customHeight="1" x14ac:dyDescent="0.15">
      <c r="A86" s="564"/>
      <c r="B86" s="565"/>
      <c r="C86" s="460" t="s">
        <v>400</v>
      </c>
      <c r="D86" s="461"/>
      <c r="E86" s="461"/>
      <c r="F86" s="461"/>
      <c r="G86" s="461"/>
      <c r="H86" s="461"/>
      <c r="I86" s="462"/>
      <c r="J86" s="453" t="str">
        <f ca="1">IF(BP258&lt;&gt;"", "■", "□")</f>
        <v>■</v>
      </c>
      <c r="K86" s="454"/>
      <c r="L86" s="451" t="s">
        <v>139</v>
      </c>
      <c r="M86" s="451"/>
      <c r="N86" s="451"/>
      <c r="O86" s="451"/>
      <c r="P86" s="451"/>
      <c r="Q86" s="451"/>
      <c r="R86" s="451"/>
      <c r="S86" s="453" t="str">
        <f ca="1">IF(BP259&lt;&gt;"", "■", "□")</f>
        <v>□</v>
      </c>
      <c r="T86" s="454"/>
      <c r="U86" s="527" t="s">
        <v>390</v>
      </c>
      <c r="V86" s="528"/>
      <c r="W86" s="528"/>
      <c r="X86" s="528"/>
      <c r="Y86" s="528"/>
      <c r="Z86" s="528"/>
      <c r="AA86" s="529"/>
      <c r="AB86" s="453" t="str">
        <f ca="1">IF(BP260&lt;&gt;"", "■", "□")</f>
        <v>□</v>
      </c>
      <c r="AC86" s="454"/>
      <c r="AD86" s="452" t="s">
        <v>141</v>
      </c>
      <c r="AE86" s="525"/>
      <c r="AF86" s="525"/>
      <c r="AG86" s="525"/>
      <c r="AH86" s="525"/>
      <c r="AI86" s="525"/>
      <c r="AJ86" s="526"/>
      <c r="AK86" s="540"/>
      <c r="AL86" s="540"/>
      <c r="AM86" s="540"/>
      <c r="AN86" s="540"/>
      <c r="AO86" s="540"/>
      <c r="AP86" s="540"/>
      <c r="AQ86" s="540"/>
      <c r="AR86" s="540"/>
      <c r="AS86" s="540"/>
      <c r="AT86" s="540"/>
      <c r="AU86" s="540"/>
      <c r="AV86" s="540"/>
      <c r="AW86" s="540"/>
      <c r="AX86" s="540"/>
      <c r="AY86" s="540"/>
      <c r="AZ86" s="540"/>
      <c r="BA86" s="540"/>
      <c r="BB86" s="540"/>
      <c r="BC86" s="540"/>
      <c r="BD86" s="540"/>
      <c r="BE86" s="540"/>
      <c r="BF86" s="540"/>
      <c r="BG86" s="541"/>
      <c r="BK86" s="69">
        <v>85</v>
      </c>
      <c r="BL86" s="349"/>
      <c r="BM86" s="397"/>
      <c r="BN86" s="399"/>
      <c r="BO86" s="71" t="s">
        <v>12</v>
      </c>
      <c r="BP86" s="45">
        <f t="shared" ca="1" si="1"/>
        <v>4</v>
      </c>
      <c r="BQ86" s="45"/>
      <c r="BR86" s="45"/>
      <c r="BS86" s="45"/>
    </row>
    <row r="87" spans="1:71" customFormat="1" ht="13.35" customHeight="1" x14ac:dyDescent="0.15">
      <c r="A87" s="564"/>
      <c r="B87" s="565"/>
      <c r="C87" s="463"/>
      <c r="D87" s="464"/>
      <c r="E87" s="464"/>
      <c r="F87" s="464"/>
      <c r="G87" s="464"/>
      <c r="H87" s="464"/>
      <c r="I87" s="465"/>
      <c r="J87" s="464" t="s">
        <v>370</v>
      </c>
      <c r="K87" s="464"/>
      <c r="L87" s="464"/>
      <c r="M87" s="464"/>
      <c r="N87" s="468" t="str">
        <f ca="1">BP261</f>
        <v>整容_備考○○○○○○○○○</v>
      </c>
      <c r="O87" s="469"/>
      <c r="P87" s="469"/>
      <c r="Q87" s="469"/>
      <c r="R87" s="469"/>
      <c r="S87" s="469"/>
      <c r="T87" s="469"/>
      <c r="U87" s="469"/>
      <c r="V87" s="469"/>
      <c r="W87" s="469"/>
      <c r="X87" s="469"/>
      <c r="Y87" s="469"/>
      <c r="Z87" s="469"/>
      <c r="AA87" s="469"/>
      <c r="AB87" s="469"/>
      <c r="AC87" s="469"/>
      <c r="AD87" s="469"/>
      <c r="AE87" s="469"/>
      <c r="AF87" s="469"/>
      <c r="AG87" s="469"/>
      <c r="AH87" s="469"/>
      <c r="AI87" s="469"/>
      <c r="AJ87" s="469"/>
      <c r="AK87" s="469"/>
      <c r="AL87" s="469"/>
      <c r="AM87" s="469"/>
      <c r="AN87" s="469"/>
      <c r="AO87" s="469"/>
      <c r="AP87" s="469"/>
      <c r="AQ87" s="469"/>
      <c r="AR87" s="469"/>
      <c r="AS87" s="469"/>
      <c r="AT87" s="469"/>
      <c r="AU87" s="469"/>
      <c r="AV87" s="469"/>
      <c r="AW87" s="469"/>
      <c r="AX87" s="469"/>
      <c r="AY87" s="469"/>
      <c r="AZ87" s="469"/>
      <c r="BA87" s="469"/>
      <c r="BB87" s="469"/>
      <c r="BC87" s="469"/>
      <c r="BD87" s="469"/>
      <c r="BE87" s="469"/>
      <c r="BF87" s="469"/>
      <c r="BG87" s="470"/>
      <c r="BK87" s="69">
        <v>86</v>
      </c>
      <c r="BL87" s="349"/>
      <c r="BM87" s="397"/>
      <c r="BN87" s="364" t="s">
        <v>301</v>
      </c>
      <c r="BO87" s="359"/>
      <c r="BP87" s="45" t="str">
        <f t="shared" ca="1" si="1"/>
        <v>XX医院</v>
      </c>
      <c r="BQ87" s="45"/>
      <c r="BR87" s="45"/>
      <c r="BS87" s="45"/>
    </row>
    <row r="88" spans="1:71" customFormat="1" ht="13.35" customHeight="1" x14ac:dyDescent="0.15">
      <c r="A88" s="431" t="s">
        <v>152</v>
      </c>
      <c r="B88" s="486"/>
      <c r="C88" s="460" t="s">
        <v>401</v>
      </c>
      <c r="D88" s="461"/>
      <c r="E88" s="461"/>
      <c r="F88" s="461"/>
      <c r="G88" s="461"/>
      <c r="H88" s="461"/>
      <c r="I88" s="462"/>
      <c r="J88" s="453" t="str">
        <f ca="1">IF(BP262&lt;&gt;"", "■", "□")</f>
        <v>□</v>
      </c>
      <c r="K88" s="454"/>
      <c r="L88" s="451" t="s">
        <v>139</v>
      </c>
      <c r="M88" s="451"/>
      <c r="N88" s="451"/>
      <c r="O88" s="451"/>
      <c r="P88" s="451"/>
      <c r="Q88" s="451"/>
      <c r="R88" s="451"/>
      <c r="S88" s="453" t="str">
        <f ca="1">IF(BP263&lt;&gt;"", "■", "□")</f>
        <v>■</v>
      </c>
      <c r="T88" s="454"/>
      <c r="U88" s="527" t="s">
        <v>390</v>
      </c>
      <c r="V88" s="528"/>
      <c r="W88" s="528"/>
      <c r="X88" s="528"/>
      <c r="Y88" s="528"/>
      <c r="Z88" s="528"/>
      <c r="AA88" s="529"/>
      <c r="AB88" s="453" t="str">
        <f ca="1">IF(BP264&lt;&gt;"", "■", "□")</f>
        <v>□</v>
      </c>
      <c r="AC88" s="454"/>
      <c r="AD88" s="452" t="s">
        <v>141</v>
      </c>
      <c r="AE88" s="525"/>
      <c r="AF88" s="525"/>
      <c r="AG88" s="525"/>
      <c r="AH88" s="525"/>
      <c r="AI88" s="525"/>
      <c r="AJ88" s="526"/>
      <c r="AK88" s="540"/>
      <c r="AL88" s="540"/>
      <c r="AM88" s="540"/>
      <c r="AN88" s="540"/>
      <c r="AO88" s="540"/>
      <c r="AP88" s="540"/>
      <c r="AQ88" s="540"/>
      <c r="AR88" s="540"/>
      <c r="AS88" s="540"/>
      <c r="AT88" s="540"/>
      <c r="AU88" s="540"/>
      <c r="AV88" s="540"/>
      <c r="AW88" s="540"/>
      <c r="AX88" s="540"/>
      <c r="AY88" s="540"/>
      <c r="AZ88" s="540"/>
      <c r="BA88" s="540"/>
      <c r="BB88" s="540"/>
      <c r="BC88" s="540"/>
      <c r="BD88" s="540"/>
      <c r="BE88" s="540"/>
      <c r="BF88" s="540"/>
      <c r="BG88" s="541"/>
      <c r="BK88" s="69">
        <v>87</v>
      </c>
      <c r="BL88" s="349"/>
      <c r="BM88" s="397"/>
      <c r="BN88" s="364" t="s">
        <v>99</v>
      </c>
      <c r="BO88" s="359"/>
      <c r="BP88" s="45" t="str">
        <f t="shared" ca="1" si="1"/>
        <v>◇◇主治医</v>
      </c>
      <c r="BQ88" s="45"/>
      <c r="BR88" s="45"/>
      <c r="BS88" s="45"/>
    </row>
    <row r="89" spans="1:71" customFormat="1" ht="13.35" customHeight="1" x14ac:dyDescent="0.15">
      <c r="A89" s="433"/>
      <c r="B89" s="487"/>
      <c r="C89" s="463"/>
      <c r="D89" s="464"/>
      <c r="E89" s="464"/>
      <c r="F89" s="464"/>
      <c r="G89" s="464"/>
      <c r="H89" s="464"/>
      <c r="I89" s="465"/>
      <c r="J89" s="484" t="s">
        <v>370</v>
      </c>
      <c r="K89" s="484"/>
      <c r="L89" s="484"/>
      <c r="M89" s="485"/>
      <c r="N89" s="468" t="str">
        <f ca="1">BP265</f>
        <v>掃除_備考○○○○○○○○○</v>
      </c>
      <c r="O89" s="469"/>
      <c r="P89" s="469"/>
      <c r="Q89" s="469"/>
      <c r="R89" s="469"/>
      <c r="S89" s="469"/>
      <c r="T89" s="469"/>
      <c r="U89" s="469"/>
      <c r="V89" s="469"/>
      <c r="W89" s="469"/>
      <c r="X89" s="469"/>
      <c r="Y89" s="469"/>
      <c r="Z89" s="469"/>
      <c r="AA89" s="469"/>
      <c r="AB89" s="469"/>
      <c r="AC89" s="469"/>
      <c r="AD89" s="469"/>
      <c r="AE89" s="469"/>
      <c r="AF89" s="469"/>
      <c r="AG89" s="469"/>
      <c r="AH89" s="469"/>
      <c r="AI89" s="469"/>
      <c r="AJ89" s="469"/>
      <c r="AK89" s="469"/>
      <c r="AL89" s="469"/>
      <c r="AM89" s="469"/>
      <c r="AN89" s="469"/>
      <c r="AO89" s="469"/>
      <c r="AP89" s="469"/>
      <c r="AQ89" s="469"/>
      <c r="AR89" s="469"/>
      <c r="AS89" s="469"/>
      <c r="AT89" s="469"/>
      <c r="AU89" s="469"/>
      <c r="AV89" s="469"/>
      <c r="AW89" s="469"/>
      <c r="AX89" s="469"/>
      <c r="AY89" s="469"/>
      <c r="AZ89" s="469"/>
      <c r="BA89" s="469"/>
      <c r="BB89" s="469"/>
      <c r="BC89" s="469"/>
      <c r="BD89" s="469"/>
      <c r="BE89" s="469"/>
      <c r="BF89" s="469"/>
      <c r="BG89" s="470"/>
      <c r="BK89" s="69">
        <v>88</v>
      </c>
      <c r="BL89" s="349"/>
      <c r="BM89" s="397"/>
      <c r="BN89" s="364" t="s">
        <v>39</v>
      </c>
      <c r="BO89" s="359"/>
      <c r="BP89" s="45" t="str">
        <f t="shared" ca="1" si="1"/>
        <v>111-111-1113</v>
      </c>
      <c r="BQ89" s="45"/>
      <c r="BR89" s="45"/>
      <c r="BS89" s="45"/>
    </row>
    <row r="90" spans="1:71" customFormat="1" ht="13.35" customHeight="1" x14ac:dyDescent="0.15">
      <c r="A90" s="433"/>
      <c r="B90" s="487"/>
      <c r="C90" s="460" t="s">
        <v>402</v>
      </c>
      <c r="D90" s="461"/>
      <c r="E90" s="461"/>
      <c r="F90" s="461"/>
      <c r="G90" s="461"/>
      <c r="H90" s="461"/>
      <c r="I90" s="462"/>
      <c r="J90" s="453" t="str">
        <f ca="1">IF(BP266&lt;&gt;"", "■", "□")</f>
        <v>□</v>
      </c>
      <c r="K90" s="454"/>
      <c r="L90" s="451" t="s">
        <v>139</v>
      </c>
      <c r="M90" s="451"/>
      <c r="N90" s="451"/>
      <c r="O90" s="451"/>
      <c r="P90" s="451"/>
      <c r="Q90" s="451"/>
      <c r="R90" s="451"/>
      <c r="S90" s="453" t="str">
        <f ca="1">IF(BP267&lt;&gt;"", "■", "□")</f>
        <v>□</v>
      </c>
      <c r="T90" s="454"/>
      <c r="U90" s="527" t="s">
        <v>390</v>
      </c>
      <c r="V90" s="528"/>
      <c r="W90" s="528"/>
      <c r="X90" s="528"/>
      <c r="Y90" s="528"/>
      <c r="Z90" s="528"/>
      <c r="AA90" s="529"/>
      <c r="AB90" s="453" t="str">
        <f ca="1">IF(BP268&lt;&gt;"", "■", "□")</f>
        <v>■</v>
      </c>
      <c r="AC90" s="454"/>
      <c r="AD90" s="452" t="s">
        <v>141</v>
      </c>
      <c r="AE90" s="525"/>
      <c r="AF90" s="525"/>
      <c r="AG90" s="525"/>
      <c r="AH90" s="525"/>
      <c r="AI90" s="525"/>
      <c r="AJ90" s="526"/>
      <c r="AK90" s="540"/>
      <c r="AL90" s="540"/>
      <c r="AM90" s="540"/>
      <c r="AN90" s="540"/>
      <c r="AO90" s="540"/>
      <c r="AP90" s="540"/>
      <c r="AQ90" s="540"/>
      <c r="AR90" s="540"/>
      <c r="AS90" s="540"/>
      <c r="AT90" s="540"/>
      <c r="AU90" s="540"/>
      <c r="AV90" s="540"/>
      <c r="AW90" s="540"/>
      <c r="AX90" s="540"/>
      <c r="AY90" s="540"/>
      <c r="AZ90" s="540"/>
      <c r="BA90" s="540"/>
      <c r="BB90" s="540"/>
      <c r="BC90" s="540"/>
      <c r="BD90" s="540"/>
      <c r="BE90" s="540"/>
      <c r="BF90" s="540"/>
      <c r="BG90" s="541"/>
      <c r="BK90" s="69">
        <v>89</v>
      </c>
      <c r="BL90" s="349"/>
      <c r="BM90" s="405"/>
      <c r="BN90" s="365" t="s">
        <v>302</v>
      </c>
      <c r="BO90" s="347"/>
      <c r="BP90" s="45" t="str">
        <f t="shared" ca="1" si="1"/>
        <v>１回／３ヶ月及び必要時</v>
      </c>
      <c r="BQ90" s="45"/>
      <c r="BR90" s="45"/>
      <c r="BS90" s="45"/>
    </row>
    <row r="91" spans="1:71" customFormat="1" ht="13.35" customHeight="1" x14ac:dyDescent="0.15">
      <c r="A91" s="433"/>
      <c r="B91" s="487"/>
      <c r="C91" s="463"/>
      <c r="D91" s="464"/>
      <c r="E91" s="464"/>
      <c r="F91" s="464"/>
      <c r="G91" s="464"/>
      <c r="H91" s="464"/>
      <c r="I91" s="465"/>
      <c r="J91" s="464" t="s">
        <v>370</v>
      </c>
      <c r="K91" s="464"/>
      <c r="L91" s="464"/>
      <c r="M91" s="464"/>
      <c r="N91" s="468" t="str">
        <f ca="1">BP269</f>
        <v>洗濯_備考○○○○○○○○○</v>
      </c>
      <c r="O91" s="469"/>
      <c r="P91" s="469"/>
      <c r="Q91" s="469"/>
      <c r="R91" s="469"/>
      <c r="S91" s="469"/>
      <c r="T91" s="469"/>
      <c r="U91" s="469"/>
      <c r="V91" s="469"/>
      <c r="W91" s="469"/>
      <c r="X91" s="469"/>
      <c r="Y91" s="469"/>
      <c r="Z91" s="469"/>
      <c r="AA91" s="469"/>
      <c r="AB91" s="469"/>
      <c r="AC91" s="469"/>
      <c r="AD91" s="469"/>
      <c r="AE91" s="469"/>
      <c r="AF91" s="469"/>
      <c r="AG91" s="469"/>
      <c r="AH91" s="469"/>
      <c r="AI91" s="469"/>
      <c r="AJ91" s="469"/>
      <c r="AK91" s="469"/>
      <c r="AL91" s="469"/>
      <c r="AM91" s="469"/>
      <c r="AN91" s="469"/>
      <c r="AO91" s="469"/>
      <c r="AP91" s="469"/>
      <c r="AQ91" s="469"/>
      <c r="AR91" s="469"/>
      <c r="AS91" s="469"/>
      <c r="AT91" s="469"/>
      <c r="AU91" s="469"/>
      <c r="AV91" s="469"/>
      <c r="AW91" s="469"/>
      <c r="AX91" s="469"/>
      <c r="AY91" s="469"/>
      <c r="AZ91" s="469"/>
      <c r="BA91" s="469"/>
      <c r="BB91" s="469"/>
      <c r="BC91" s="469"/>
      <c r="BD91" s="469"/>
      <c r="BE91" s="469"/>
      <c r="BF91" s="469"/>
      <c r="BG91" s="470"/>
      <c r="BK91" s="69">
        <v>90</v>
      </c>
      <c r="BL91" s="349"/>
      <c r="BM91" s="542" t="s">
        <v>101</v>
      </c>
      <c r="BN91" s="543"/>
      <c r="BO91" s="544"/>
      <c r="BP91" s="45" t="str">
        <f t="shared" ca="1" si="1"/>
        <v>既往歴・生活歴○○○○○○○○○○○○○○○○○○○○○○
△△△△△△△△△△△△△</v>
      </c>
      <c r="BQ91" s="45"/>
      <c r="BR91" s="45"/>
      <c r="BS91" s="45"/>
    </row>
    <row r="92" spans="1:71" customFormat="1" ht="13.35" customHeight="1" x14ac:dyDescent="0.15">
      <c r="A92" s="433"/>
      <c r="B92" s="487"/>
      <c r="C92" s="460" t="s">
        <v>403</v>
      </c>
      <c r="D92" s="461"/>
      <c r="E92" s="461"/>
      <c r="F92" s="461"/>
      <c r="G92" s="461"/>
      <c r="H92" s="461"/>
      <c r="I92" s="462"/>
      <c r="J92" s="453" t="str">
        <f ca="1">IF(BP270&lt;&gt;"", "■", "□")</f>
        <v>■</v>
      </c>
      <c r="K92" s="454"/>
      <c r="L92" s="451" t="s">
        <v>139</v>
      </c>
      <c r="M92" s="451"/>
      <c r="N92" s="451"/>
      <c r="O92" s="451"/>
      <c r="P92" s="451"/>
      <c r="Q92" s="451"/>
      <c r="R92" s="451"/>
      <c r="S92" s="453" t="str">
        <f ca="1">IF(BP271&lt;&gt;"", "■", "□")</f>
        <v>□</v>
      </c>
      <c r="T92" s="454"/>
      <c r="U92" s="527" t="s">
        <v>390</v>
      </c>
      <c r="V92" s="528"/>
      <c r="W92" s="528"/>
      <c r="X92" s="528"/>
      <c r="Y92" s="528"/>
      <c r="Z92" s="528"/>
      <c r="AA92" s="529"/>
      <c r="AB92" s="453" t="str">
        <f ca="1">IF(BP272&lt;&gt;"", "■", "□")</f>
        <v>□</v>
      </c>
      <c r="AC92" s="454"/>
      <c r="AD92" s="452" t="s">
        <v>141</v>
      </c>
      <c r="AE92" s="525"/>
      <c r="AF92" s="525"/>
      <c r="AG92" s="525"/>
      <c r="AH92" s="525"/>
      <c r="AI92" s="525"/>
      <c r="AJ92" s="526"/>
      <c r="AK92" s="540"/>
      <c r="AL92" s="540"/>
      <c r="AM92" s="540"/>
      <c r="AN92" s="540"/>
      <c r="AO92" s="540"/>
      <c r="AP92" s="540"/>
      <c r="AQ92" s="540"/>
      <c r="AR92" s="540"/>
      <c r="AS92" s="540"/>
      <c r="AT92" s="540"/>
      <c r="AU92" s="540"/>
      <c r="AV92" s="540"/>
      <c r="AW92" s="540"/>
      <c r="AX92" s="540"/>
      <c r="AY92" s="540"/>
      <c r="AZ92" s="540"/>
      <c r="BA92" s="540"/>
      <c r="BB92" s="540"/>
      <c r="BC92" s="540"/>
      <c r="BD92" s="540"/>
      <c r="BE92" s="540"/>
      <c r="BF92" s="540"/>
      <c r="BG92" s="541"/>
      <c r="BK92" s="69">
        <v>91</v>
      </c>
      <c r="BL92" s="349"/>
      <c r="BM92" s="397" t="s">
        <v>102</v>
      </c>
      <c r="BN92" s="399" t="s">
        <v>103</v>
      </c>
      <c r="BO92" s="400"/>
      <c r="BP92" s="45" t="str">
        <f t="shared" ca="1" si="1"/>
        <v>*</v>
      </c>
      <c r="BQ92" s="45"/>
      <c r="BR92" s="45"/>
      <c r="BS92" s="45"/>
    </row>
    <row r="93" spans="1:71" customFormat="1" ht="13.35" customHeight="1" x14ac:dyDescent="0.15">
      <c r="A93" s="433"/>
      <c r="B93" s="487"/>
      <c r="C93" s="463"/>
      <c r="D93" s="464"/>
      <c r="E93" s="464"/>
      <c r="F93" s="464"/>
      <c r="G93" s="464"/>
      <c r="H93" s="464"/>
      <c r="I93" s="465"/>
      <c r="J93" s="464" t="s">
        <v>370</v>
      </c>
      <c r="K93" s="464"/>
      <c r="L93" s="464"/>
      <c r="M93" s="464"/>
      <c r="N93" s="468" t="str">
        <f ca="1">BP273</f>
        <v>買物_備考○○○○○○○○○</v>
      </c>
      <c r="O93" s="469"/>
      <c r="P93" s="469"/>
      <c r="Q93" s="469"/>
      <c r="R93" s="469"/>
      <c r="S93" s="469"/>
      <c r="T93" s="469"/>
      <c r="U93" s="469"/>
      <c r="V93" s="469"/>
      <c r="W93" s="469"/>
      <c r="X93" s="469"/>
      <c r="Y93" s="469"/>
      <c r="Z93" s="469"/>
      <c r="AA93" s="469"/>
      <c r="AB93" s="469"/>
      <c r="AC93" s="469"/>
      <c r="AD93" s="469"/>
      <c r="AE93" s="469"/>
      <c r="AF93" s="469"/>
      <c r="AG93" s="469"/>
      <c r="AH93" s="469"/>
      <c r="AI93" s="469"/>
      <c r="AJ93" s="469"/>
      <c r="AK93" s="469"/>
      <c r="AL93" s="469"/>
      <c r="AM93" s="469"/>
      <c r="AN93" s="469"/>
      <c r="AO93" s="469"/>
      <c r="AP93" s="469"/>
      <c r="AQ93" s="469"/>
      <c r="AR93" s="469"/>
      <c r="AS93" s="469"/>
      <c r="AT93" s="469"/>
      <c r="AU93" s="469"/>
      <c r="AV93" s="469"/>
      <c r="AW93" s="469"/>
      <c r="AX93" s="469"/>
      <c r="AY93" s="469"/>
      <c r="AZ93" s="469"/>
      <c r="BA93" s="469"/>
      <c r="BB93" s="469"/>
      <c r="BC93" s="469"/>
      <c r="BD93" s="469"/>
      <c r="BE93" s="469"/>
      <c r="BF93" s="469"/>
      <c r="BG93" s="470"/>
      <c r="BK93" s="69">
        <v>92</v>
      </c>
      <c r="BL93" s="349"/>
      <c r="BM93" s="403"/>
      <c r="BN93" s="364" t="s">
        <v>105</v>
      </c>
      <c r="BO93" s="359"/>
      <c r="BP93" s="45">
        <f t="shared" ca="1" si="1"/>
        <v>1</v>
      </c>
      <c r="BQ93" s="45"/>
      <c r="BR93" s="45"/>
      <c r="BS93" s="45"/>
    </row>
    <row r="94" spans="1:71" customFormat="1" ht="13.35" customHeight="1" x14ac:dyDescent="0.15">
      <c r="A94" s="433"/>
      <c r="B94" s="487"/>
      <c r="C94" s="460" t="s">
        <v>404</v>
      </c>
      <c r="D94" s="461"/>
      <c r="E94" s="461"/>
      <c r="F94" s="461"/>
      <c r="G94" s="461"/>
      <c r="H94" s="461"/>
      <c r="I94" s="462"/>
      <c r="J94" s="453" t="str">
        <f ca="1">IF(BP274&lt;&gt;"", "■", "□")</f>
        <v>□</v>
      </c>
      <c r="K94" s="454"/>
      <c r="L94" s="451" t="s">
        <v>139</v>
      </c>
      <c r="M94" s="451"/>
      <c r="N94" s="451"/>
      <c r="O94" s="451"/>
      <c r="P94" s="451"/>
      <c r="Q94" s="451"/>
      <c r="R94" s="451"/>
      <c r="S94" s="453" t="str">
        <f ca="1">IF(BP275&lt;&gt;"", "■", "□")</f>
        <v>■</v>
      </c>
      <c r="T94" s="454"/>
      <c r="U94" s="527" t="s">
        <v>390</v>
      </c>
      <c r="V94" s="528"/>
      <c r="W94" s="528"/>
      <c r="X94" s="528"/>
      <c r="Y94" s="528"/>
      <c r="Z94" s="528"/>
      <c r="AA94" s="529"/>
      <c r="AB94" s="453" t="str">
        <f ca="1">IF(BP276&lt;&gt;"", "■", "□")</f>
        <v>□</v>
      </c>
      <c r="AC94" s="454"/>
      <c r="AD94" s="452" t="s">
        <v>141</v>
      </c>
      <c r="AE94" s="525"/>
      <c r="AF94" s="525"/>
      <c r="AG94" s="525"/>
      <c r="AH94" s="525"/>
      <c r="AI94" s="525"/>
      <c r="AJ94" s="526"/>
      <c r="AK94" s="540"/>
      <c r="AL94" s="540"/>
      <c r="AM94" s="540"/>
      <c r="AN94" s="540"/>
      <c r="AO94" s="540"/>
      <c r="AP94" s="540"/>
      <c r="AQ94" s="540"/>
      <c r="AR94" s="540"/>
      <c r="AS94" s="540"/>
      <c r="AT94" s="540"/>
      <c r="AU94" s="540"/>
      <c r="AV94" s="540"/>
      <c r="AW94" s="540"/>
      <c r="AX94" s="540"/>
      <c r="AY94" s="540"/>
      <c r="AZ94" s="540"/>
      <c r="BA94" s="540"/>
      <c r="BB94" s="540"/>
      <c r="BC94" s="540"/>
      <c r="BD94" s="540"/>
      <c r="BE94" s="540"/>
      <c r="BF94" s="540"/>
      <c r="BG94" s="541"/>
      <c r="BK94" s="69">
        <v>93</v>
      </c>
      <c r="BL94" s="349"/>
      <c r="BM94" s="403"/>
      <c r="BN94" s="364" t="s">
        <v>88</v>
      </c>
      <c r="BO94" s="359"/>
      <c r="BP94" s="45" t="str">
        <f t="shared" ca="1" si="1"/>
        <v>*</v>
      </c>
      <c r="BQ94" s="45"/>
      <c r="BR94" s="45"/>
      <c r="BS94" s="45"/>
    </row>
    <row r="95" spans="1:71" customFormat="1" ht="13.35" customHeight="1" x14ac:dyDescent="0.15">
      <c r="A95" s="433"/>
      <c r="B95" s="487"/>
      <c r="C95" s="463"/>
      <c r="D95" s="464"/>
      <c r="E95" s="464"/>
      <c r="F95" s="464"/>
      <c r="G95" s="464"/>
      <c r="H95" s="464"/>
      <c r="I95" s="465"/>
      <c r="J95" s="464" t="s">
        <v>370</v>
      </c>
      <c r="K95" s="464"/>
      <c r="L95" s="464"/>
      <c r="M95" s="464"/>
      <c r="N95" s="468" t="str">
        <f ca="1">BP277</f>
        <v>調理片付_備考○○○○○○○○○</v>
      </c>
      <c r="O95" s="469"/>
      <c r="P95" s="469"/>
      <c r="Q95" s="469"/>
      <c r="R95" s="469"/>
      <c r="S95" s="469"/>
      <c r="T95" s="469"/>
      <c r="U95" s="469"/>
      <c r="V95" s="469"/>
      <c r="W95" s="469"/>
      <c r="X95" s="469"/>
      <c r="Y95" s="469"/>
      <c r="Z95" s="469"/>
      <c r="AA95" s="469"/>
      <c r="AB95" s="469"/>
      <c r="AC95" s="469"/>
      <c r="AD95" s="469"/>
      <c r="AE95" s="469"/>
      <c r="AF95" s="469"/>
      <c r="AG95" s="469"/>
      <c r="AH95" s="469"/>
      <c r="AI95" s="469"/>
      <c r="AJ95" s="469"/>
      <c r="AK95" s="469"/>
      <c r="AL95" s="469"/>
      <c r="AM95" s="469"/>
      <c r="AN95" s="469"/>
      <c r="AO95" s="469"/>
      <c r="AP95" s="469"/>
      <c r="AQ95" s="469"/>
      <c r="AR95" s="469"/>
      <c r="AS95" s="469"/>
      <c r="AT95" s="469"/>
      <c r="AU95" s="469"/>
      <c r="AV95" s="469"/>
      <c r="AW95" s="469"/>
      <c r="AX95" s="469"/>
      <c r="AY95" s="469"/>
      <c r="AZ95" s="469"/>
      <c r="BA95" s="469"/>
      <c r="BB95" s="469"/>
      <c r="BC95" s="469"/>
      <c r="BD95" s="469"/>
      <c r="BE95" s="469"/>
      <c r="BF95" s="469"/>
      <c r="BG95" s="470"/>
      <c r="BK95" s="69">
        <v>94</v>
      </c>
      <c r="BL95" s="349"/>
      <c r="BM95" s="403"/>
      <c r="BN95" s="364" t="s">
        <v>105</v>
      </c>
      <c r="BO95" s="359"/>
      <c r="BP95" s="45">
        <f t="shared" ca="1" si="1"/>
        <v>2</v>
      </c>
      <c r="BQ95" s="45"/>
      <c r="BR95" s="45"/>
      <c r="BS95" s="45"/>
    </row>
    <row r="96" spans="1:71" customFormat="1" ht="13.35" customHeight="1" x14ac:dyDescent="0.15">
      <c r="A96" s="433"/>
      <c r="B96" s="487"/>
      <c r="C96" s="516" t="s">
        <v>157</v>
      </c>
      <c r="D96" s="517"/>
      <c r="E96" s="517"/>
      <c r="F96" s="517"/>
      <c r="G96" s="517"/>
      <c r="H96" s="517"/>
      <c r="I96" s="518"/>
      <c r="J96" s="453" t="str">
        <f ca="1">IF(BP278&lt;&gt;"", "■", "□")</f>
        <v>□</v>
      </c>
      <c r="K96" s="454"/>
      <c r="L96" s="451" t="s">
        <v>139</v>
      </c>
      <c r="M96" s="451"/>
      <c r="N96" s="451"/>
      <c r="O96" s="451"/>
      <c r="P96" s="451"/>
      <c r="Q96" s="451"/>
      <c r="R96" s="451"/>
      <c r="S96" s="453" t="str">
        <f ca="1">IF(BP279&lt;&gt;"", "■", "□")</f>
        <v>□</v>
      </c>
      <c r="T96" s="454"/>
      <c r="U96" s="527" t="s">
        <v>390</v>
      </c>
      <c r="V96" s="528"/>
      <c r="W96" s="528"/>
      <c r="X96" s="528"/>
      <c r="Y96" s="528"/>
      <c r="Z96" s="528"/>
      <c r="AA96" s="529"/>
      <c r="AB96" s="453" t="str">
        <f ca="1">IF(BP280&lt;&gt;"", "■", "□")</f>
        <v>■</v>
      </c>
      <c r="AC96" s="454"/>
      <c r="AD96" s="452" t="s">
        <v>141</v>
      </c>
      <c r="AE96" s="525"/>
      <c r="AF96" s="525"/>
      <c r="AG96" s="525"/>
      <c r="AH96" s="525"/>
      <c r="AI96" s="525"/>
      <c r="AJ96" s="526"/>
      <c r="AK96" s="540"/>
      <c r="AL96" s="540"/>
      <c r="AM96" s="540"/>
      <c r="AN96" s="540"/>
      <c r="AO96" s="540"/>
      <c r="AP96" s="540"/>
      <c r="AQ96" s="540"/>
      <c r="AR96" s="540"/>
      <c r="AS96" s="540"/>
      <c r="AT96" s="540"/>
      <c r="AU96" s="540"/>
      <c r="AV96" s="540"/>
      <c r="AW96" s="540"/>
      <c r="AX96" s="540"/>
      <c r="AY96" s="540"/>
      <c r="AZ96" s="540"/>
      <c r="BA96" s="540"/>
      <c r="BB96" s="540"/>
      <c r="BC96" s="540"/>
      <c r="BD96" s="540"/>
      <c r="BE96" s="540"/>
      <c r="BF96" s="540"/>
      <c r="BG96" s="541"/>
      <c r="BK96" s="69">
        <v>95</v>
      </c>
      <c r="BL96" s="349"/>
      <c r="BM96" s="403"/>
      <c r="BN96" s="364" t="s">
        <v>107</v>
      </c>
      <c r="BO96" s="359"/>
      <c r="BP96" s="45" t="str">
        <f t="shared" ca="1" si="1"/>
        <v>*</v>
      </c>
      <c r="BQ96" s="45"/>
      <c r="BR96" s="45"/>
      <c r="BS96" s="45"/>
    </row>
    <row r="97" spans="1:71" customFormat="1" ht="13.35" customHeight="1" x14ac:dyDescent="0.15">
      <c r="A97" s="435"/>
      <c r="B97" s="488"/>
      <c r="C97" s="516"/>
      <c r="D97" s="517"/>
      <c r="E97" s="517"/>
      <c r="F97" s="517"/>
      <c r="G97" s="517"/>
      <c r="H97" s="517"/>
      <c r="I97" s="518"/>
      <c r="J97" s="484" t="s">
        <v>370</v>
      </c>
      <c r="K97" s="484"/>
      <c r="L97" s="484"/>
      <c r="M97" s="485"/>
      <c r="N97" s="468" t="str">
        <f ca="1">BP281</f>
        <v>金銭管理_備考○○○○○○○○○</v>
      </c>
      <c r="O97" s="469"/>
      <c r="P97" s="469"/>
      <c r="Q97" s="469"/>
      <c r="R97" s="469"/>
      <c r="S97" s="469"/>
      <c r="T97" s="469"/>
      <c r="U97" s="469"/>
      <c r="V97" s="469"/>
      <c r="W97" s="469"/>
      <c r="X97" s="469"/>
      <c r="Y97" s="469"/>
      <c r="Z97" s="469"/>
      <c r="AA97" s="469"/>
      <c r="AB97" s="469"/>
      <c r="AC97" s="469"/>
      <c r="AD97" s="469"/>
      <c r="AE97" s="469"/>
      <c r="AF97" s="469"/>
      <c r="AG97" s="469"/>
      <c r="AH97" s="469"/>
      <c r="AI97" s="469"/>
      <c r="AJ97" s="469"/>
      <c r="AK97" s="469"/>
      <c r="AL97" s="469"/>
      <c r="AM97" s="469"/>
      <c r="AN97" s="469"/>
      <c r="AO97" s="469"/>
      <c r="AP97" s="469"/>
      <c r="AQ97" s="469"/>
      <c r="AR97" s="469"/>
      <c r="AS97" s="469"/>
      <c r="AT97" s="469"/>
      <c r="AU97" s="469"/>
      <c r="AV97" s="469"/>
      <c r="AW97" s="469"/>
      <c r="AX97" s="469"/>
      <c r="AY97" s="469"/>
      <c r="AZ97" s="469"/>
      <c r="BA97" s="469"/>
      <c r="BB97" s="469"/>
      <c r="BC97" s="469"/>
      <c r="BD97" s="469"/>
      <c r="BE97" s="469"/>
      <c r="BF97" s="469"/>
      <c r="BG97" s="470"/>
      <c r="BK97" s="69">
        <v>96</v>
      </c>
      <c r="BL97" s="349"/>
      <c r="BM97" s="403"/>
      <c r="BN97" s="364" t="s">
        <v>105</v>
      </c>
      <c r="BO97" s="401"/>
      <c r="BP97" s="45" t="str">
        <f t="shared" ca="1" si="1"/>
        <v>A3</v>
      </c>
      <c r="BQ97" s="45"/>
      <c r="BR97" s="45"/>
      <c r="BS97" s="45"/>
    </row>
    <row r="98" spans="1:71" ht="13.35" customHeight="1" x14ac:dyDescent="0.15">
      <c r="A98" s="431" t="s">
        <v>158</v>
      </c>
      <c r="B98" s="486"/>
      <c r="C98" s="460" t="s">
        <v>405</v>
      </c>
      <c r="D98" s="461"/>
      <c r="E98" s="461"/>
      <c r="F98" s="461"/>
      <c r="G98" s="461"/>
      <c r="H98" s="461"/>
      <c r="I98" s="462"/>
      <c r="J98" s="453" t="str">
        <f ca="1">IF(BP282&lt;&gt;"", "■", "□")</f>
        <v>■</v>
      </c>
      <c r="K98" s="454"/>
      <c r="L98" s="451" t="s">
        <v>139</v>
      </c>
      <c r="M98" s="451"/>
      <c r="N98" s="451"/>
      <c r="O98" s="451"/>
      <c r="P98" s="451"/>
      <c r="Q98" s="451"/>
      <c r="R98" s="451"/>
      <c r="S98" s="453" t="str">
        <f ca="1">IF(OR(BP283&lt;&gt;"", BP284&lt;&gt;"", BP285&lt;&gt;"", BP286&lt;&gt;"", BP287&lt;&gt;""), "■", "□")</f>
        <v>■</v>
      </c>
      <c r="T98" s="454"/>
      <c r="U98" s="451" t="s">
        <v>160</v>
      </c>
      <c r="V98" s="451"/>
      <c r="W98" s="451"/>
      <c r="X98" s="451"/>
      <c r="Y98" s="451"/>
      <c r="Z98" s="60" t="s">
        <v>348</v>
      </c>
      <c r="AA98" s="453" t="str">
        <f ca="1">IF(BP284&lt;&gt;"", "■", "□")</f>
        <v>■</v>
      </c>
      <c r="AB98" s="454"/>
      <c r="AC98" s="477" t="s">
        <v>161</v>
      </c>
      <c r="AD98" s="477"/>
      <c r="AE98" s="477"/>
      <c r="AF98" s="477"/>
      <c r="AG98" s="453" t="str">
        <f ca="1">IF(BP285&lt;&gt;"", "■", "□")</f>
        <v>□</v>
      </c>
      <c r="AH98" s="454"/>
      <c r="AI98" s="477" t="s">
        <v>163</v>
      </c>
      <c r="AJ98" s="477"/>
      <c r="AK98" s="477"/>
      <c r="AL98" s="477"/>
      <c r="AM98" s="453" t="str">
        <f ca="1">IF(BP286&lt;&gt;"", "■", "□")</f>
        <v>■</v>
      </c>
      <c r="AN98" s="454"/>
      <c r="AO98" s="477" t="s">
        <v>164</v>
      </c>
      <c r="AP98" s="477"/>
      <c r="AQ98" s="477"/>
      <c r="AR98" s="477"/>
      <c r="AS98" s="453" t="str">
        <f ca="1">IF(BP287&lt;&gt;"", "■", "□")</f>
        <v>□</v>
      </c>
      <c r="AT98" s="454"/>
      <c r="AU98" s="477" t="s">
        <v>165</v>
      </c>
      <c r="AV98" s="477"/>
      <c r="AW98" s="477"/>
      <c r="AX98" s="477"/>
      <c r="AY98" s="63" t="s">
        <v>350</v>
      </c>
      <c r="AZ98" s="495"/>
      <c r="BA98" s="495"/>
      <c r="BB98" s="495"/>
      <c r="BC98" s="495"/>
      <c r="BD98" s="495"/>
      <c r="BE98" s="495"/>
      <c r="BF98" s="495"/>
      <c r="BG98" s="496"/>
      <c r="BK98" s="69">
        <v>97</v>
      </c>
      <c r="BL98" s="350"/>
      <c r="BM98" s="398"/>
      <c r="BN98" s="365" t="s">
        <v>109</v>
      </c>
      <c r="BO98" s="347"/>
      <c r="BP98" s="45" t="str">
        <f t="shared" ca="1" si="1"/>
        <v>障害の状況○○障害</v>
      </c>
    </row>
    <row r="99" spans="1:71" ht="13.35" customHeight="1" x14ac:dyDescent="0.15">
      <c r="A99" s="433"/>
      <c r="B99" s="487"/>
      <c r="C99" s="463"/>
      <c r="D99" s="464"/>
      <c r="E99" s="464"/>
      <c r="F99" s="464"/>
      <c r="G99" s="464"/>
      <c r="H99" s="464"/>
      <c r="I99" s="465"/>
      <c r="J99" s="464" t="s">
        <v>370</v>
      </c>
      <c r="K99" s="464"/>
      <c r="L99" s="464"/>
      <c r="M99" s="464"/>
      <c r="N99" s="468" t="str">
        <f ca="1">BP288</f>
        <v>視力_備考○○○○○○○○○</v>
      </c>
      <c r="O99" s="469"/>
      <c r="P99" s="469"/>
      <c r="Q99" s="469"/>
      <c r="R99" s="469"/>
      <c r="S99" s="469"/>
      <c r="T99" s="469"/>
      <c r="U99" s="469"/>
      <c r="V99" s="469"/>
      <c r="W99" s="469"/>
      <c r="X99" s="469"/>
      <c r="Y99" s="469"/>
      <c r="Z99" s="469"/>
      <c r="AA99" s="469"/>
      <c r="AB99" s="469"/>
      <c r="AC99" s="469"/>
      <c r="AD99" s="469"/>
      <c r="AE99" s="469"/>
      <c r="AF99" s="469"/>
      <c r="AG99" s="469"/>
      <c r="AH99" s="469"/>
      <c r="AI99" s="469"/>
      <c r="AJ99" s="469"/>
      <c r="AK99" s="469"/>
      <c r="AL99" s="469"/>
      <c r="AM99" s="469"/>
      <c r="AN99" s="469"/>
      <c r="AO99" s="469"/>
      <c r="AP99" s="469"/>
      <c r="AQ99" s="469"/>
      <c r="AR99" s="469"/>
      <c r="AS99" s="469"/>
      <c r="AT99" s="469"/>
      <c r="AU99" s="469"/>
      <c r="AV99" s="469"/>
      <c r="AW99" s="469"/>
      <c r="AX99" s="469"/>
      <c r="AY99" s="469"/>
      <c r="AZ99" s="469"/>
      <c r="BA99" s="469"/>
      <c r="BB99" s="469"/>
      <c r="BC99" s="469"/>
      <c r="BD99" s="469"/>
      <c r="BE99" s="469"/>
      <c r="BF99" s="469"/>
      <c r="BG99" s="470"/>
      <c r="BK99" s="69">
        <v>98</v>
      </c>
      <c r="BL99" s="644" t="s">
        <v>111</v>
      </c>
      <c r="BM99" s="394" t="s">
        <v>112</v>
      </c>
      <c r="BN99" s="376" t="s">
        <v>113</v>
      </c>
      <c r="BO99" s="363"/>
      <c r="BP99" s="45" t="str">
        <f t="shared" ca="1" si="1"/>
        <v/>
      </c>
    </row>
    <row r="100" spans="1:71" ht="13.35" customHeight="1" x14ac:dyDescent="0.15">
      <c r="A100" s="433"/>
      <c r="B100" s="487"/>
      <c r="C100" s="460" t="s">
        <v>406</v>
      </c>
      <c r="D100" s="461"/>
      <c r="E100" s="461"/>
      <c r="F100" s="461"/>
      <c r="G100" s="461"/>
      <c r="H100" s="461"/>
      <c r="I100" s="462"/>
      <c r="J100" s="453" t="str">
        <f ca="1">IF(BP289&lt;&gt;"", "■", "□")</f>
        <v>□</v>
      </c>
      <c r="K100" s="454"/>
      <c r="L100" s="451" t="s">
        <v>139</v>
      </c>
      <c r="M100" s="451"/>
      <c r="N100" s="451"/>
      <c r="O100" s="451"/>
      <c r="P100" s="451"/>
      <c r="Q100" s="451"/>
      <c r="R100" s="451"/>
      <c r="S100" s="453" t="str">
        <f ca="1">IF(OR(BP290&lt;&gt;"", BP291&lt;&gt;"", BP292&lt;&gt;"", BP293&lt;&gt;""), "■", "□")</f>
        <v>■</v>
      </c>
      <c r="T100" s="454"/>
      <c r="U100" s="451" t="s">
        <v>160</v>
      </c>
      <c r="V100" s="451"/>
      <c r="W100" s="451"/>
      <c r="X100" s="451"/>
      <c r="Y100" s="451"/>
      <c r="Z100" s="60" t="s">
        <v>348</v>
      </c>
      <c r="AA100" s="453" t="str">
        <f ca="1">IF(OR(BP291&lt;&gt;"", BP292&lt;&gt;"", BP293&lt;&gt;""), "■", "□")</f>
        <v>■</v>
      </c>
      <c r="AB100" s="454"/>
      <c r="AC100" s="477" t="s">
        <v>407</v>
      </c>
      <c r="AD100" s="477"/>
      <c r="AE100" s="477"/>
      <c r="AF100" s="477"/>
      <c r="AG100" s="63" t="s">
        <v>348</v>
      </c>
      <c r="AH100" s="453" t="str">
        <f ca="1">IF(BP292&lt;&gt;"", "■", "□")</f>
        <v>■</v>
      </c>
      <c r="AI100" s="454"/>
      <c r="AJ100" s="477" t="s">
        <v>168</v>
      </c>
      <c r="AK100" s="477"/>
      <c r="AL100" s="477"/>
      <c r="AM100" s="477"/>
      <c r="AN100" s="453" t="str">
        <f ca="1">IF(BP293&lt;&gt;"", "■", "□")</f>
        <v>□</v>
      </c>
      <c r="AO100" s="454"/>
      <c r="AP100" s="477" t="s">
        <v>170</v>
      </c>
      <c r="AQ100" s="477"/>
      <c r="AR100" s="477"/>
      <c r="AS100" s="477"/>
      <c r="AT100" s="60" t="s">
        <v>350</v>
      </c>
      <c r="AU100" s="60" t="s">
        <v>350</v>
      </c>
      <c r="AV100" s="467"/>
      <c r="AW100" s="467"/>
      <c r="AX100" s="467"/>
      <c r="AY100" s="467"/>
      <c r="AZ100" s="467"/>
      <c r="BA100" s="467"/>
      <c r="BB100" s="467"/>
      <c r="BC100" s="467"/>
      <c r="BD100" s="467"/>
      <c r="BE100" s="467"/>
      <c r="BF100" s="467"/>
      <c r="BG100" s="471"/>
      <c r="BK100" s="69">
        <v>99</v>
      </c>
      <c r="BL100" s="645"/>
      <c r="BM100" s="538"/>
      <c r="BN100" s="392" t="s">
        <v>114</v>
      </c>
      <c r="BO100" s="393"/>
      <c r="BP100" s="45" t="str">
        <f t="shared" ca="1" si="1"/>
        <v>*</v>
      </c>
    </row>
    <row r="101" spans="1:71" ht="13.35" customHeight="1" x14ac:dyDescent="0.15">
      <c r="A101" s="433"/>
      <c r="B101" s="487"/>
      <c r="C101" s="463"/>
      <c r="D101" s="464"/>
      <c r="E101" s="464"/>
      <c r="F101" s="464"/>
      <c r="G101" s="464"/>
      <c r="H101" s="464"/>
      <c r="I101" s="465"/>
      <c r="J101" s="464" t="s">
        <v>370</v>
      </c>
      <c r="K101" s="464"/>
      <c r="L101" s="464"/>
      <c r="M101" s="464"/>
      <c r="N101" s="468" t="str">
        <f ca="1">BP294</f>
        <v>聴力_備考○○○○○○○○○</v>
      </c>
      <c r="O101" s="469"/>
      <c r="P101" s="469"/>
      <c r="Q101" s="469"/>
      <c r="R101" s="469"/>
      <c r="S101" s="469"/>
      <c r="T101" s="469"/>
      <c r="U101" s="469"/>
      <c r="V101" s="469"/>
      <c r="W101" s="469"/>
      <c r="X101" s="469"/>
      <c r="Y101" s="469"/>
      <c r="Z101" s="469"/>
      <c r="AA101" s="469"/>
      <c r="AB101" s="469"/>
      <c r="AC101" s="469"/>
      <c r="AD101" s="469"/>
      <c r="AE101" s="469"/>
      <c r="AF101" s="469"/>
      <c r="AG101" s="469"/>
      <c r="AH101" s="469"/>
      <c r="AI101" s="469"/>
      <c r="AJ101" s="469"/>
      <c r="AK101" s="469"/>
      <c r="AL101" s="469"/>
      <c r="AM101" s="469"/>
      <c r="AN101" s="469"/>
      <c r="AO101" s="469"/>
      <c r="AP101" s="469"/>
      <c r="AQ101" s="469"/>
      <c r="AR101" s="469"/>
      <c r="AS101" s="469"/>
      <c r="AT101" s="469"/>
      <c r="AU101" s="469"/>
      <c r="AV101" s="469"/>
      <c r="AW101" s="469"/>
      <c r="AX101" s="469"/>
      <c r="AY101" s="469"/>
      <c r="AZ101" s="469"/>
      <c r="BA101" s="469"/>
      <c r="BB101" s="469"/>
      <c r="BC101" s="469"/>
      <c r="BD101" s="469"/>
      <c r="BE101" s="469"/>
      <c r="BF101" s="469"/>
      <c r="BG101" s="470"/>
      <c r="BK101" s="69">
        <v>100</v>
      </c>
      <c r="BL101" s="645"/>
      <c r="BM101" s="538"/>
      <c r="BN101" s="364" t="s">
        <v>115</v>
      </c>
      <c r="BO101" s="359"/>
      <c r="BP101" s="45" t="str">
        <f t="shared" ca="1" si="1"/>
        <v/>
      </c>
    </row>
    <row r="102" spans="1:71" ht="13.35" customHeight="1" x14ac:dyDescent="0.15">
      <c r="A102" s="433"/>
      <c r="B102" s="487"/>
      <c r="C102" s="460" t="s">
        <v>408</v>
      </c>
      <c r="D102" s="461"/>
      <c r="E102" s="461"/>
      <c r="F102" s="461"/>
      <c r="G102" s="461"/>
      <c r="H102" s="461"/>
      <c r="I102" s="462"/>
      <c r="J102" s="453" t="str">
        <f ca="1">IF(BP295&lt;&gt;"", "■", "□")</f>
        <v>■</v>
      </c>
      <c r="K102" s="454"/>
      <c r="L102" s="451" t="s">
        <v>139</v>
      </c>
      <c r="M102" s="451"/>
      <c r="N102" s="451"/>
      <c r="O102" s="451"/>
      <c r="P102" s="451"/>
      <c r="Q102" s="451"/>
      <c r="R102" s="451"/>
      <c r="S102" s="453" t="str">
        <f ca="1">IF(OR(BP296&lt;&gt;"", BP297&lt;&gt;"", BP298&lt;&gt;""), "■", "□")</f>
        <v>■</v>
      </c>
      <c r="T102" s="454"/>
      <c r="U102" s="451" t="s">
        <v>160</v>
      </c>
      <c r="V102" s="451"/>
      <c r="W102" s="451"/>
      <c r="X102" s="451"/>
      <c r="Y102" s="451"/>
      <c r="Z102" s="60" t="s">
        <v>348</v>
      </c>
      <c r="AA102" s="453" t="str">
        <f ca="1">IF(BP297&lt;&gt;"", "■", "□")</f>
        <v>■</v>
      </c>
      <c r="AB102" s="454"/>
      <c r="AC102" s="477" t="s">
        <v>172</v>
      </c>
      <c r="AD102" s="477"/>
      <c r="AE102" s="477"/>
      <c r="AF102" s="477"/>
      <c r="AG102" s="477"/>
      <c r="AH102" s="477"/>
      <c r="AI102" s="477"/>
      <c r="AJ102" s="477"/>
      <c r="AK102" s="477"/>
      <c r="AL102" s="477"/>
      <c r="AM102" s="477"/>
      <c r="AN102" s="477"/>
      <c r="AO102" s="453" t="str">
        <f ca="1">IF(BP298&lt;&gt;"", "■", "□")</f>
        <v>□</v>
      </c>
      <c r="AP102" s="454"/>
      <c r="AQ102" s="64" t="s">
        <v>173</v>
      </c>
      <c r="AR102" s="64"/>
      <c r="AS102" s="64"/>
      <c r="AT102" s="60"/>
      <c r="AU102" s="63"/>
      <c r="AV102" s="64"/>
      <c r="AW102" s="64"/>
      <c r="AX102" s="64"/>
      <c r="AY102" s="63"/>
      <c r="AZ102" s="63"/>
      <c r="BA102" s="60"/>
      <c r="BB102" s="60"/>
      <c r="BC102" s="60" t="s">
        <v>350</v>
      </c>
      <c r="BD102" s="495"/>
      <c r="BE102" s="495"/>
      <c r="BF102" s="495"/>
      <c r="BG102" s="496"/>
      <c r="BK102" s="69">
        <v>101</v>
      </c>
      <c r="BL102" s="645"/>
      <c r="BM102" s="538"/>
      <c r="BN102" s="364" t="s">
        <v>62</v>
      </c>
      <c r="BO102" s="359"/>
      <c r="BP102" s="45" t="str">
        <f t="shared" ca="1" si="1"/>
        <v>*</v>
      </c>
    </row>
    <row r="103" spans="1:71" ht="13.35" customHeight="1" x14ac:dyDescent="0.15">
      <c r="A103" s="433"/>
      <c r="B103" s="487"/>
      <c r="C103" s="463"/>
      <c r="D103" s="464"/>
      <c r="E103" s="464"/>
      <c r="F103" s="464"/>
      <c r="G103" s="464"/>
      <c r="H103" s="464"/>
      <c r="I103" s="465"/>
      <c r="J103" s="484" t="s">
        <v>370</v>
      </c>
      <c r="K103" s="484"/>
      <c r="L103" s="484"/>
      <c r="M103" s="485"/>
      <c r="N103" s="535" t="str">
        <f ca="1">BP299</f>
        <v>言語_備考○○○○○○○○○</v>
      </c>
      <c r="O103" s="535"/>
      <c r="P103" s="535"/>
      <c r="Q103" s="535"/>
      <c r="R103" s="535"/>
      <c r="S103" s="535"/>
      <c r="T103" s="535"/>
      <c r="U103" s="535"/>
      <c r="V103" s="535"/>
      <c r="W103" s="535"/>
      <c r="X103" s="535"/>
      <c r="Y103" s="535"/>
      <c r="Z103" s="535"/>
      <c r="AA103" s="535"/>
      <c r="AB103" s="535"/>
      <c r="AC103" s="535"/>
      <c r="AD103" s="535"/>
      <c r="AE103" s="535"/>
      <c r="AF103" s="535"/>
      <c r="AG103" s="535"/>
      <c r="AH103" s="535"/>
      <c r="AI103" s="535"/>
      <c r="AJ103" s="535"/>
      <c r="AK103" s="535"/>
      <c r="AL103" s="535"/>
      <c r="AM103" s="535"/>
      <c r="AN103" s="535"/>
      <c r="AO103" s="535"/>
      <c r="AP103" s="535"/>
      <c r="AQ103" s="535"/>
      <c r="AR103" s="535"/>
      <c r="AS103" s="535"/>
      <c r="AT103" s="535"/>
      <c r="AU103" s="535"/>
      <c r="AV103" s="535"/>
      <c r="AW103" s="535"/>
      <c r="AX103" s="535"/>
      <c r="AY103" s="535"/>
      <c r="AZ103" s="535"/>
      <c r="BA103" s="535"/>
      <c r="BB103" s="535"/>
      <c r="BC103" s="535"/>
      <c r="BD103" s="535"/>
      <c r="BE103" s="535"/>
      <c r="BF103" s="535"/>
      <c r="BG103" s="536"/>
      <c r="BK103" s="69">
        <v>102</v>
      </c>
      <c r="BL103" s="645"/>
      <c r="BM103" s="538"/>
      <c r="BN103" s="364" t="s">
        <v>297</v>
      </c>
      <c r="BO103" s="359"/>
      <c r="BP103" s="45" t="str">
        <f t="shared" ca="1" si="1"/>
        <v>家族関係_その他内容○○○○○○</v>
      </c>
    </row>
    <row r="104" spans="1:71" ht="13.35" customHeight="1" x14ac:dyDescent="0.15">
      <c r="A104" s="433"/>
      <c r="B104" s="487"/>
      <c r="C104" s="460" t="s">
        <v>174</v>
      </c>
      <c r="D104" s="461"/>
      <c r="E104" s="461"/>
      <c r="F104" s="461"/>
      <c r="G104" s="461"/>
      <c r="H104" s="461"/>
      <c r="I104" s="462"/>
      <c r="J104" s="453" t="str">
        <f ca="1">IF(BP300&lt;&gt;"", "■", "□")</f>
        <v>■</v>
      </c>
      <c r="K104" s="454"/>
      <c r="L104" s="451" t="s">
        <v>139</v>
      </c>
      <c r="M104" s="451"/>
      <c r="N104" s="451"/>
      <c r="O104" s="451"/>
      <c r="P104" s="451"/>
      <c r="Q104" s="451"/>
      <c r="R104" s="451"/>
      <c r="S104" s="453" t="str">
        <f ca="1">IF(OR(BP301&lt;&gt;"",BP302&lt;&gt;"", BP303&lt;&gt;"",BP304&lt;&gt;"", BP305&lt;&gt;"", BP306&lt;&gt;""), "■", "□")</f>
        <v>■</v>
      </c>
      <c r="T104" s="454"/>
      <c r="U104" s="451" t="s">
        <v>160</v>
      </c>
      <c r="V104" s="451"/>
      <c r="W104" s="451"/>
      <c r="X104" s="451"/>
      <c r="Y104" s="451"/>
      <c r="Z104" s="60" t="s">
        <v>348</v>
      </c>
      <c r="AA104" s="453" t="str">
        <f ca="1">IF(BP302&lt;&gt;"", "■", "□")</f>
        <v>■</v>
      </c>
      <c r="AB104" s="454"/>
      <c r="AC104" s="477" t="s">
        <v>175</v>
      </c>
      <c r="AD104" s="477"/>
      <c r="AE104" s="477"/>
      <c r="AF104" s="477"/>
      <c r="AG104" s="453" t="str">
        <f ca="1">IF(BP303&lt;&gt;"", "■", "□")</f>
        <v>□</v>
      </c>
      <c r="AH104" s="454"/>
      <c r="AI104" s="477" t="s">
        <v>176</v>
      </c>
      <c r="AJ104" s="477"/>
      <c r="AK104" s="477"/>
      <c r="AL104" s="477"/>
      <c r="AM104" s="453" t="str">
        <f ca="1">IF(BP304&lt;&gt;"", "■", "□")</f>
        <v>■</v>
      </c>
      <c r="AN104" s="454"/>
      <c r="AO104" s="477" t="s">
        <v>177</v>
      </c>
      <c r="AP104" s="477"/>
      <c r="AQ104" s="477"/>
      <c r="AR104" s="477"/>
      <c r="AS104" s="453" t="str">
        <f ca="1">IF(BP305&lt;&gt;"", "■", "□")</f>
        <v>□</v>
      </c>
      <c r="AT104" s="454"/>
      <c r="AU104" s="477" t="s">
        <v>178</v>
      </c>
      <c r="AV104" s="477"/>
      <c r="AW104" s="477"/>
      <c r="AX104" s="477"/>
      <c r="AY104" s="453" t="str">
        <f ca="1">IF(BP306&lt;&gt;"", "■", "□")</f>
        <v>■</v>
      </c>
      <c r="AZ104" s="454"/>
      <c r="BA104" s="477" t="s">
        <v>179</v>
      </c>
      <c r="BB104" s="477"/>
      <c r="BC104" s="477"/>
      <c r="BD104" s="477"/>
      <c r="BE104" s="60" t="s">
        <v>350</v>
      </c>
      <c r="BF104" s="495"/>
      <c r="BG104" s="496"/>
      <c r="BK104" s="69">
        <v>103</v>
      </c>
      <c r="BL104" s="645"/>
      <c r="BM104" s="539"/>
      <c r="BN104" s="365" t="s">
        <v>63</v>
      </c>
      <c r="BO104" s="347"/>
      <c r="BP104" s="45" t="str">
        <f t="shared" ca="1" si="1"/>
        <v>家族関係_備考○○○○○○○○○○○○○○○○○○○○
△△△△△△△△△△△△△</v>
      </c>
    </row>
    <row r="105" spans="1:71" ht="13.35" customHeight="1" x14ac:dyDescent="0.15">
      <c r="A105" s="433"/>
      <c r="B105" s="487"/>
      <c r="C105" s="463"/>
      <c r="D105" s="464"/>
      <c r="E105" s="464"/>
      <c r="F105" s="464"/>
      <c r="G105" s="464"/>
      <c r="H105" s="464"/>
      <c r="I105" s="465"/>
      <c r="J105" s="484" t="s">
        <v>370</v>
      </c>
      <c r="K105" s="484"/>
      <c r="L105" s="484"/>
      <c r="M105" s="485"/>
      <c r="N105" s="535" t="str">
        <f ca="1">BP307</f>
        <v>口腔内問題_備考○○○○○○○○○</v>
      </c>
      <c r="O105" s="535"/>
      <c r="P105" s="535"/>
      <c r="Q105" s="535"/>
      <c r="R105" s="535"/>
      <c r="S105" s="535"/>
      <c r="T105" s="535"/>
      <c r="U105" s="535"/>
      <c r="V105" s="535"/>
      <c r="W105" s="535"/>
      <c r="X105" s="535"/>
      <c r="Y105" s="535"/>
      <c r="Z105" s="535"/>
      <c r="AA105" s="535"/>
      <c r="AB105" s="535"/>
      <c r="AC105" s="535"/>
      <c r="AD105" s="535"/>
      <c r="AE105" s="535"/>
      <c r="AF105" s="535"/>
      <c r="AG105" s="535"/>
      <c r="AH105" s="535"/>
      <c r="AI105" s="535"/>
      <c r="AJ105" s="535"/>
      <c r="AK105" s="535"/>
      <c r="AL105" s="535"/>
      <c r="AM105" s="535"/>
      <c r="AN105" s="535"/>
      <c r="AO105" s="535"/>
      <c r="AP105" s="535"/>
      <c r="AQ105" s="535"/>
      <c r="AR105" s="535"/>
      <c r="AS105" s="535"/>
      <c r="AT105" s="535"/>
      <c r="AU105" s="535"/>
      <c r="AV105" s="535"/>
      <c r="AW105" s="535"/>
      <c r="AX105" s="535"/>
      <c r="AY105" s="535"/>
      <c r="AZ105" s="535"/>
      <c r="BA105" s="535"/>
      <c r="BB105" s="535"/>
      <c r="BC105" s="535"/>
      <c r="BD105" s="535"/>
      <c r="BE105" s="535"/>
      <c r="BF105" s="535"/>
      <c r="BG105" s="536"/>
      <c r="BK105" s="69">
        <v>104</v>
      </c>
      <c r="BL105" s="645"/>
      <c r="BM105" s="402" t="s">
        <v>117</v>
      </c>
      <c r="BN105" s="376" t="s">
        <v>303</v>
      </c>
      <c r="BO105" s="363"/>
      <c r="BP105" s="45" t="str">
        <f t="shared" ca="1" si="1"/>
        <v>緊急１＿住所</v>
      </c>
    </row>
    <row r="106" spans="1:71" ht="13.35" customHeight="1" x14ac:dyDescent="0.15">
      <c r="A106" s="433"/>
      <c r="B106" s="487"/>
      <c r="C106" s="460" t="s">
        <v>180</v>
      </c>
      <c r="D106" s="461"/>
      <c r="E106" s="461"/>
      <c r="F106" s="461"/>
      <c r="G106" s="461"/>
      <c r="H106" s="461"/>
      <c r="I106" s="462"/>
      <c r="J106" s="453" t="str">
        <f ca="1">IF(BP308&lt;&gt;"", "■", "□")</f>
        <v>□</v>
      </c>
      <c r="K106" s="454"/>
      <c r="L106" s="451" t="s">
        <v>139</v>
      </c>
      <c r="M106" s="451"/>
      <c r="N106" s="451"/>
      <c r="O106" s="451"/>
      <c r="P106" s="451"/>
      <c r="Q106" s="451"/>
      <c r="R106" s="451"/>
      <c r="S106" s="453" t="str">
        <f ca="1">IF(OR(BP309&lt;&gt;"",BP310&lt;&gt;"",BP311&lt;&gt;"",BP312&lt;&gt;""), "■", "□")</f>
        <v>■</v>
      </c>
      <c r="T106" s="454"/>
      <c r="U106" s="451" t="s">
        <v>160</v>
      </c>
      <c r="V106" s="451"/>
      <c r="W106" s="451"/>
      <c r="X106" s="451"/>
      <c r="Y106" s="451"/>
      <c r="Z106" s="60" t="s">
        <v>348</v>
      </c>
      <c r="AA106" s="453" t="str">
        <f ca="1">IF(BP310&lt;&gt;"", "■", "□")</f>
        <v>■</v>
      </c>
      <c r="AB106" s="454"/>
      <c r="AC106" s="477" t="s">
        <v>181</v>
      </c>
      <c r="AD106" s="477"/>
      <c r="AE106" s="477"/>
      <c r="AF106" s="477"/>
      <c r="AG106" s="453" t="str">
        <f ca="1">IF(BP311&lt;&gt;"", "■", "□")</f>
        <v>□</v>
      </c>
      <c r="AH106" s="454"/>
      <c r="AI106" s="477" t="s">
        <v>182</v>
      </c>
      <c r="AJ106" s="477"/>
      <c r="AK106" s="477"/>
      <c r="AL106" s="477"/>
      <c r="AM106" s="453" t="str">
        <f ca="1">IF(BP312&lt;&gt;"", "■", "□")</f>
        <v>■</v>
      </c>
      <c r="AN106" s="454"/>
      <c r="AO106" s="477" t="s">
        <v>409</v>
      </c>
      <c r="AP106" s="477"/>
      <c r="AQ106" s="477"/>
      <c r="AR106" s="477"/>
      <c r="AS106" s="477"/>
      <c r="AT106" s="477"/>
      <c r="AU106" s="60" t="s">
        <v>350</v>
      </c>
      <c r="AV106" s="467"/>
      <c r="AW106" s="467"/>
      <c r="AX106" s="467"/>
      <c r="AY106" s="467"/>
      <c r="AZ106" s="467"/>
      <c r="BA106" s="467"/>
      <c r="BB106" s="467"/>
      <c r="BC106" s="467"/>
      <c r="BD106" s="467"/>
      <c r="BE106" s="467"/>
      <c r="BF106" s="467"/>
      <c r="BG106" s="471"/>
      <c r="BK106" s="69">
        <v>105</v>
      </c>
      <c r="BL106" s="645"/>
      <c r="BM106" s="397"/>
      <c r="BN106" s="364" t="s">
        <v>304</v>
      </c>
      <c r="BO106" s="401"/>
      <c r="BP106" s="45" t="str">
        <f t="shared" ca="1" si="1"/>
        <v>ｷﾝｷｭｳ　ﾀﾛｳｲﾁ</v>
      </c>
    </row>
    <row r="107" spans="1:71" ht="13.35" customHeight="1" x14ac:dyDescent="0.15">
      <c r="A107" s="433"/>
      <c r="B107" s="487"/>
      <c r="C107" s="463"/>
      <c r="D107" s="464"/>
      <c r="E107" s="464"/>
      <c r="F107" s="464"/>
      <c r="G107" s="464"/>
      <c r="H107" s="464"/>
      <c r="I107" s="465"/>
      <c r="J107" s="464" t="s">
        <v>370</v>
      </c>
      <c r="K107" s="464"/>
      <c r="L107" s="464"/>
      <c r="M107" s="464"/>
      <c r="N107" s="468" t="str">
        <f ca="1">BP313</f>
        <v>栄養摂取_備考○○○○○○○○○</v>
      </c>
      <c r="O107" s="469"/>
      <c r="P107" s="469"/>
      <c r="Q107" s="469"/>
      <c r="R107" s="469"/>
      <c r="S107" s="469"/>
      <c r="T107" s="469"/>
      <c r="U107" s="469"/>
      <c r="V107" s="469"/>
      <c r="W107" s="469"/>
      <c r="X107" s="469"/>
      <c r="Y107" s="469"/>
      <c r="Z107" s="469"/>
      <c r="AA107" s="469"/>
      <c r="AB107" s="469"/>
      <c r="AC107" s="469"/>
      <c r="AD107" s="469"/>
      <c r="AE107" s="469"/>
      <c r="AF107" s="469"/>
      <c r="AG107" s="469"/>
      <c r="AH107" s="469"/>
      <c r="AI107" s="469"/>
      <c r="AJ107" s="469"/>
      <c r="AK107" s="469"/>
      <c r="AL107" s="469"/>
      <c r="AM107" s="469"/>
      <c r="AN107" s="469"/>
      <c r="AO107" s="469"/>
      <c r="AP107" s="469"/>
      <c r="AQ107" s="469"/>
      <c r="AR107" s="469"/>
      <c r="AS107" s="469"/>
      <c r="AT107" s="469"/>
      <c r="AU107" s="469"/>
      <c r="AV107" s="469"/>
      <c r="AW107" s="469"/>
      <c r="AX107" s="469"/>
      <c r="AY107" s="469"/>
      <c r="AZ107" s="469"/>
      <c r="BA107" s="469"/>
      <c r="BB107" s="469"/>
      <c r="BC107" s="469"/>
      <c r="BD107" s="469"/>
      <c r="BE107" s="469"/>
      <c r="BF107" s="469"/>
      <c r="BG107" s="470"/>
      <c r="BK107" s="69">
        <v>106</v>
      </c>
      <c r="BL107" s="645"/>
      <c r="BM107" s="397"/>
      <c r="BN107" s="364" t="s">
        <v>26</v>
      </c>
      <c r="BO107" s="401"/>
      <c r="BP107" s="45" t="str">
        <f t="shared" ca="1" si="1"/>
        <v>緊急１＿氏名</v>
      </c>
    </row>
    <row r="108" spans="1:71" ht="13.35" customHeight="1" x14ac:dyDescent="0.15">
      <c r="A108" s="433"/>
      <c r="B108" s="487"/>
      <c r="C108" s="516" t="s">
        <v>410</v>
      </c>
      <c r="D108" s="517"/>
      <c r="E108" s="517"/>
      <c r="F108" s="517"/>
      <c r="G108" s="517"/>
      <c r="H108" s="517"/>
      <c r="I108" s="518"/>
      <c r="J108" s="453" t="str">
        <f ca="1">IF(BP314&lt;&gt;"", "■", "□")</f>
        <v>■</v>
      </c>
      <c r="K108" s="454"/>
      <c r="L108" s="451" t="s">
        <v>185</v>
      </c>
      <c r="M108" s="451"/>
      <c r="N108" s="451"/>
      <c r="O108" s="451"/>
      <c r="P108" s="451"/>
      <c r="Q108" s="451"/>
      <c r="R108" s="451"/>
      <c r="S108" s="453" t="str">
        <f ca="1">IF(OR(BP315&lt;&gt;"", BP316&lt;&gt;""), "■", "□")</f>
        <v>■</v>
      </c>
      <c r="T108" s="454"/>
      <c r="U108" s="451" t="s">
        <v>186</v>
      </c>
      <c r="V108" s="451"/>
      <c r="W108" s="451"/>
      <c r="X108" s="451"/>
      <c r="Y108" s="451"/>
      <c r="Z108" s="60" t="s">
        <v>348</v>
      </c>
      <c r="AA108" s="453" t="str">
        <f ca="1">IF(BP316&lt;&gt;"", "■", "□")</f>
        <v>■</v>
      </c>
      <c r="AB108" s="454"/>
      <c r="AC108" s="537">
        <f ca="1">BP316</f>
        <v>10</v>
      </c>
      <c r="AD108" s="537"/>
      <c r="AE108" s="537"/>
      <c r="AF108" s="537"/>
      <c r="AG108" s="495" t="s">
        <v>411</v>
      </c>
      <c r="AH108" s="495"/>
      <c r="AI108" s="495"/>
      <c r="AJ108" s="60" t="s">
        <v>350</v>
      </c>
      <c r="AK108" s="467"/>
      <c r="AL108" s="467"/>
      <c r="AM108" s="467"/>
      <c r="AN108" s="467"/>
      <c r="AO108" s="467"/>
      <c r="AP108" s="467"/>
      <c r="AQ108" s="467"/>
      <c r="AR108" s="467"/>
      <c r="AS108" s="467"/>
      <c r="AT108" s="467"/>
      <c r="AU108" s="467"/>
      <c r="AV108" s="467"/>
      <c r="AW108" s="467"/>
      <c r="AX108" s="467"/>
      <c r="AY108" s="467"/>
      <c r="AZ108" s="467"/>
      <c r="BA108" s="467"/>
      <c r="BB108" s="467"/>
      <c r="BC108" s="467"/>
      <c r="BD108" s="467"/>
      <c r="BE108" s="467"/>
      <c r="BF108" s="467"/>
      <c r="BG108" s="471"/>
      <c r="BK108" s="69">
        <v>107</v>
      </c>
      <c r="BL108" s="645"/>
      <c r="BM108" s="397"/>
      <c r="BN108" s="364" t="s">
        <v>308</v>
      </c>
      <c r="BO108" s="359"/>
      <c r="BP108" s="45" t="str">
        <f t="shared" ca="1" si="1"/>
        <v>緊急１＿関係</v>
      </c>
    </row>
    <row r="109" spans="1:71" ht="13.35" customHeight="1" x14ac:dyDescent="0.15">
      <c r="A109" s="433"/>
      <c r="B109" s="487"/>
      <c r="C109" s="516"/>
      <c r="D109" s="517"/>
      <c r="E109" s="517"/>
      <c r="F109" s="517"/>
      <c r="G109" s="517"/>
      <c r="H109" s="517"/>
      <c r="I109" s="518"/>
      <c r="J109" s="464" t="s">
        <v>370</v>
      </c>
      <c r="K109" s="464"/>
      <c r="L109" s="464"/>
      <c r="M109" s="464"/>
      <c r="N109" s="468" t="str">
        <f ca="1">BP317</f>
        <v>喫煙_備考○○○○○○○○○</v>
      </c>
      <c r="O109" s="469"/>
      <c r="P109" s="469"/>
      <c r="Q109" s="469"/>
      <c r="R109" s="469"/>
      <c r="S109" s="469"/>
      <c r="T109" s="469"/>
      <c r="U109" s="469"/>
      <c r="V109" s="469"/>
      <c r="W109" s="469"/>
      <c r="X109" s="469"/>
      <c r="Y109" s="469"/>
      <c r="Z109" s="469"/>
      <c r="AA109" s="469"/>
      <c r="AB109" s="469"/>
      <c r="AC109" s="469"/>
      <c r="AD109" s="469"/>
      <c r="AE109" s="469"/>
      <c r="AF109" s="469"/>
      <c r="AG109" s="469"/>
      <c r="AH109" s="469"/>
      <c r="AI109" s="469"/>
      <c r="AJ109" s="469"/>
      <c r="AK109" s="469"/>
      <c r="AL109" s="469"/>
      <c r="AM109" s="469"/>
      <c r="AN109" s="469"/>
      <c r="AO109" s="469"/>
      <c r="AP109" s="469"/>
      <c r="AQ109" s="469"/>
      <c r="AR109" s="469"/>
      <c r="AS109" s="469"/>
      <c r="AT109" s="469"/>
      <c r="AU109" s="469"/>
      <c r="AV109" s="469"/>
      <c r="AW109" s="469"/>
      <c r="AX109" s="469"/>
      <c r="AY109" s="469"/>
      <c r="AZ109" s="469"/>
      <c r="BA109" s="469"/>
      <c r="BB109" s="469"/>
      <c r="BC109" s="469"/>
      <c r="BD109" s="469"/>
      <c r="BE109" s="469"/>
      <c r="BF109" s="469"/>
      <c r="BG109" s="470"/>
      <c r="BK109" s="69">
        <v>108</v>
      </c>
      <c r="BL109" s="645"/>
      <c r="BM109" s="397"/>
      <c r="BN109" s="364" t="s">
        <v>28</v>
      </c>
      <c r="BO109" s="159" t="s">
        <v>29</v>
      </c>
      <c r="BP109" s="45" t="str">
        <f t="shared" ca="1" si="1"/>
        <v>*</v>
      </c>
    </row>
    <row r="110" spans="1:71" ht="13.35" customHeight="1" x14ac:dyDescent="0.15">
      <c r="A110" s="433"/>
      <c r="B110" s="487"/>
      <c r="C110" s="516" t="s">
        <v>412</v>
      </c>
      <c r="D110" s="517"/>
      <c r="E110" s="517"/>
      <c r="F110" s="517"/>
      <c r="G110" s="517"/>
      <c r="H110" s="517"/>
      <c r="I110" s="518"/>
      <c r="J110" s="453" t="str">
        <f ca="1">IF(BP318&lt;&gt;"", "■", "□")</f>
        <v>□</v>
      </c>
      <c r="K110" s="454"/>
      <c r="L110" s="451" t="s">
        <v>185</v>
      </c>
      <c r="M110" s="451"/>
      <c r="N110" s="451"/>
      <c r="O110" s="451"/>
      <c r="P110" s="451"/>
      <c r="Q110" s="451"/>
      <c r="R110" s="451"/>
      <c r="S110" s="453" t="str">
        <f ca="1">IF(OR(BP319&lt;&gt;"", BP320&lt;&gt;""), "■", "□")</f>
        <v>■</v>
      </c>
      <c r="T110" s="454"/>
      <c r="U110" s="451" t="s">
        <v>186</v>
      </c>
      <c r="V110" s="451"/>
      <c r="W110" s="451"/>
      <c r="X110" s="451"/>
      <c r="Y110" s="451"/>
      <c r="Z110" s="60" t="s">
        <v>348</v>
      </c>
      <c r="AA110" s="453" t="str">
        <f ca="1">IF(BP320&lt;&gt;"", "■", "□")</f>
        <v>■</v>
      </c>
      <c r="AB110" s="454"/>
      <c r="AC110" s="532" t="s">
        <v>413</v>
      </c>
      <c r="AD110" s="532"/>
      <c r="AE110" s="532"/>
      <c r="AF110" s="532"/>
      <c r="AG110" s="532"/>
      <c r="AH110" s="532"/>
      <c r="AI110" s="532"/>
      <c r="AJ110" s="60" t="s">
        <v>350</v>
      </c>
      <c r="AK110" s="467"/>
      <c r="AL110" s="467"/>
      <c r="AM110" s="467"/>
      <c r="AN110" s="467"/>
      <c r="AO110" s="467"/>
      <c r="AP110" s="467"/>
      <c r="AQ110" s="467"/>
      <c r="AR110" s="467"/>
      <c r="AS110" s="467"/>
      <c r="AT110" s="467"/>
      <c r="AU110" s="467"/>
      <c r="AV110" s="467"/>
      <c r="AW110" s="467"/>
      <c r="AX110" s="467"/>
      <c r="AY110" s="467"/>
      <c r="AZ110" s="467"/>
      <c r="BA110" s="467"/>
      <c r="BB110" s="467"/>
      <c r="BC110" s="467"/>
      <c r="BD110" s="467"/>
      <c r="BE110" s="467"/>
      <c r="BF110" s="467"/>
      <c r="BG110" s="471"/>
      <c r="BK110" s="69">
        <v>109</v>
      </c>
      <c r="BL110" s="645"/>
      <c r="BM110" s="397"/>
      <c r="BN110" s="364"/>
      <c r="BO110" s="159" t="s">
        <v>32</v>
      </c>
      <c r="BP110" s="45" t="str">
        <f t="shared" ca="1" si="1"/>
        <v/>
      </c>
    </row>
    <row r="111" spans="1:71" ht="13.35" customHeight="1" x14ac:dyDescent="0.15">
      <c r="A111" s="433"/>
      <c r="B111" s="487"/>
      <c r="C111" s="516"/>
      <c r="D111" s="517"/>
      <c r="E111" s="517"/>
      <c r="F111" s="517"/>
      <c r="G111" s="517"/>
      <c r="H111" s="517"/>
      <c r="I111" s="518"/>
      <c r="J111" s="464" t="s">
        <v>370</v>
      </c>
      <c r="K111" s="464"/>
      <c r="L111" s="464"/>
      <c r="M111" s="464"/>
      <c r="N111" s="468" t="str">
        <f ca="1">BP321</f>
        <v>飲酒_備考○○○○○○○○○</v>
      </c>
      <c r="O111" s="469"/>
      <c r="P111" s="469"/>
      <c r="Q111" s="469"/>
      <c r="R111" s="469"/>
      <c r="S111" s="469"/>
      <c r="T111" s="469"/>
      <c r="U111" s="469"/>
      <c r="V111" s="469"/>
      <c r="W111" s="469"/>
      <c r="X111" s="469"/>
      <c r="Y111" s="469"/>
      <c r="Z111" s="469"/>
      <c r="AA111" s="469"/>
      <c r="AB111" s="469"/>
      <c r="AC111" s="469"/>
      <c r="AD111" s="469"/>
      <c r="AE111" s="469"/>
      <c r="AF111" s="469"/>
      <c r="AG111" s="469"/>
      <c r="AH111" s="469"/>
      <c r="AI111" s="469"/>
      <c r="AJ111" s="469"/>
      <c r="AK111" s="469"/>
      <c r="AL111" s="469"/>
      <c r="AM111" s="469"/>
      <c r="AN111" s="469"/>
      <c r="AO111" s="469"/>
      <c r="AP111" s="469"/>
      <c r="AQ111" s="469"/>
      <c r="AR111" s="469"/>
      <c r="AS111" s="469"/>
      <c r="AT111" s="469"/>
      <c r="AU111" s="469"/>
      <c r="AV111" s="469"/>
      <c r="AW111" s="469"/>
      <c r="AX111" s="469"/>
      <c r="AY111" s="469"/>
      <c r="AZ111" s="469"/>
      <c r="BA111" s="469"/>
      <c r="BB111" s="469"/>
      <c r="BC111" s="469"/>
      <c r="BD111" s="469"/>
      <c r="BE111" s="469"/>
      <c r="BF111" s="469"/>
      <c r="BG111" s="470"/>
      <c r="BK111" s="69">
        <v>110</v>
      </c>
      <c r="BL111" s="645"/>
      <c r="BM111" s="397"/>
      <c r="BN111" s="713" t="s">
        <v>33</v>
      </c>
      <c r="BO111" s="77" t="s">
        <v>34</v>
      </c>
      <c r="BP111" s="45" t="str">
        <f t="shared" ca="1" si="1"/>
        <v/>
      </c>
    </row>
    <row r="112" spans="1:71" ht="13.35" customHeight="1" x14ac:dyDescent="0.15">
      <c r="A112" s="433"/>
      <c r="B112" s="487"/>
      <c r="C112" s="516" t="s">
        <v>414</v>
      </c>
      <c r="D112" s="517"/>
      <c r="E112" s="517"/>
      <c r="F112" s="517"/>
      <c r="G112" s="517"/>
      <c r="H112" s="517"/>
      <c r="I112" s="518"/>
      <c r="J112" s="453" t="str">
        <f ca="1">IF(BP322&lt;&gt;"", "■", "□")</f>
        <v>■</v>
      </c>
      <c r="K112" s="454"/>
      <c r="L112" s="451" t="s">
        <v>139</v>
      </c>
      <c r="M112" s="451"/>
      <c r="N112" s="451"/>
      <c r="O112" s="451"/>
      <c r="P112" s="451"/>
      <c r="Q112" s="451"/>
      <c r="R112" s="451"/>
      <c r="S112" s="453" t="str">
        <f ca="1">IF(BP323&lt;&gt;"", "■", "□")</f>
        <v>□</v>
      </c>
      <c r="T112" s="454"/>
      <c r="U112" s="451" t="s">
        <v>160</v>
      </c>
      <c r="V112" s="451"/>
      <c r="W112" s="451"/>
      <c r="X112" s="451"/>
      <c r="Y112" s="451"/>
      <c r="Z112" s="467"/>
      <c r="AA112" s="467"/>
      <c r="AB112" s="467"/>
      <c r="AC112" s="467"/>
      <c r="AD112" s="467"/>
      <c r="AE112" s="467"/>
      <c r="AF112" s="467"/>
      <c r="AG112" s="467"/>
      <c r="AH112" s="467"/>
      <c r="AI112" s="467"/>
      <c r="AJ112" s="467"/>
      <c r="AK112" s="467"/>
      <c r="AL112" s="467"/>
      <c r="AM112" s="467"/>
      <c r="AN112" s="467"/>
      <c r="AO112" s="467"/>
      <c r="AP112" s="467"/>
      <c r="AQ112" s="467"/>
      <c r="AR112" s="467"/>
      <c r="AS112" s="467"/>
      <c r="AT112" s="467"/>
      <c r="AU112" s="467"/>
      <c r="AV112" s="467"/>
      <c r="AW112" s="467"/>
      <c r="AX112" s="467"/>
      <c r="AY112" s="467"/>
      <c r="AZ112" s="467"/>
      <c r="BA112" s="467"/>
      <c r="BB112" s="467"/>
      <c r="BC112" s="467"/>
      <c r="BD112" s="467"/>
      <c r="BE112" s="467"/>
      <c r="BF112" s="467"/>
      <c r="BG112" s="471"/>
      <c r="BK112" s="69">
        <v>111</v>
      </c>
      <c r="BL112" s="645"/>
      <c r="BM112" s="397"/>
      <c r="BN112" s="714"/>
      <c r="BO112" s="77" t="s">
        <v>36</v>
      </c>
      <c r="BP112" s="45" t="str">
        <f t="shared" ca="1" si="1"/>
        <v/>
      </c>
    </row>
    <row r="113" spans="1:68" ht="13.35" customHeight="1" x14ac:dyDescent="0.15">
      <c r="A113" s="433"/>
      <c r="B113" s="487"/>
      <c r="C113" s="516"/>
      <c r="D113" s="517"/>
      <c r="E113" s="517"/>
      <c r="F113" s="517"/>
      <c r="G113" s="517"/>
      <c r="H113" s="517"/>
      <c r="I113" s="518"/>
      <c r="J113" s="464" t="s">
        <v>370</v>
      </c>
      <c r="K113" s="464"/>
      <c r="L113" s="464"/>
      <c r="M113" s="464"/>
      <c r="N113" s="468" t="str">
        <f ca="1">BP324</f>
        <v>睡眠_備考○○○○○○○○○</v>
      </c>
      <c r="O113" s="469"/>
      <c r="P113" s="469"/>
      <c r="Q113" s="469"/>
      <c r="R113" s="469"/>
      <c r="S113" s="469"/>
      <c r="T113" s="469"/>
      <c r="U113" s="469"/>
      <c r="V113" s="469"/>
      <c r="W113" s="469"/>
      <c r="X113" s="469"/>
      <c r="Y113" s="469"/>
      <c r="Z113" s="469"/>
      <c r="AA113" s="469"/>
      <c r="AB113" s="469"/>
      <c r="AC113" s="469"/>
      <c r="AD113" s="469"/>
      <c r="AE113" s="469"/>
      <c r="AF113" s="469"/>
      <c r="AG113" s="469"/>
      <c r="AH113" s="469"/>
      <c r="AI113" s="469"/>
      <c r="AJ113" s="469"/>
      <c r="AK113" s="469"/>
      <c r="AL113" s="469"/>
      <c r="AM113" s="469"/>
      <c r="AN113" s="469"/>
      <c r="AO113" s="469"/>
      <c r="AP113" s="469"/>
      <c r="AQ113" s="469"/>
      <c r="AR113" s="469"/>
      <c r="AS113" s="469"/>
      <c r="AT113" s="469"/>
      <c r="AU113" s="469"/>
      <c r="AV113" s="469"/>
      <c r="AW113" s="469"/>
      <c r="AX113" s="469"/>
      <c r="AY113" s="469"/>
      <c r="AZ113" s="469"/>
      <c r="BA113" s="469"/>
      <c r="BB113" s="469"/>
      <c r="BC113" s="469"/>
      <c r="BD113" s="469"/>
      <c r="BE113" s="469"/>
      <c r="BF113" s="469"/>
      <c r="BG113" s="470"/>
      <c r="BK113" s="69">
        <v>112</v>
      </c>
      <c r="BL113" s="645"/>
      <c r="BM113" s="397"/>
      <c r="BN113" s="714"/>
      <c r="BO113" s="77" t="s">
        <v>37</v>
      </c>
      <c r="BP113" s="45" t="str">
        <f t="shared" ca="1" si="1"/>
        <v/>
      </c>
    </row>
    <row r="114" spans="1:68" ht="13.35" customHeight="1" x14ac:dyDescent="0.15">
      <c r="A114" s="433"/>
      <c r="B114" s="487"/>
      <c r="C114" s="516" t="s">
        <v>415</v>
      </c>
      <c r="D114" s="517"/>
      <c r="E114" s="517"/>
      <c r="F114" s="517"/>
      <c r="G114" s="517"/>
      <c r="H114" s="517"/>
      <c r="I114" s="518"/>
      <c r="J114" s="453" t="str">
        <f ca="1">IF(BP325&lt;&gt;"", "■", "□")</f>
        <v>□</v>
      </c>
      <c r="K114" s="454"/>
      <c r="L114" s="451" t="s">
        <v>185</v>
      </c>
      <c r="M114" s="451"/>
      <c r="N114" s="451"/>
      <c r="O114" s="451"/>
      <c r="P114" s="451"/>
      <c r="Q114" s="451"/>
      <c r="R114" s="451"/>
      <c r="S114" s="453" t="str">
        <f ca="1">IF(BP326&lt;&gt;"", "■", "□")</f>
        <v>■</v>
      </c>
      <c r="T114" s="454"/>
      <c r="U114" s="451" t="s">
        <v>186</v>
      </c>
      <c r="V114" s="451"/>
      <c r="W114" s="451"/>
      <c r="X114" s="451"/>
      <c r="Y114" s="451"/>
      <c r="Z114" s="467"/>
      <c r="AA114" s="467"/>
      <c r="AB114" s="467"/>
      <c r="AC114" s="467"/>
      <c r="AD114" s="467"/>
      <c r="AE114" s="467"/>
      <c r="AF114" s="467"/>
      <c r="AG114" s="467"/>
      <c r="AH114" s="467"/>
      <c r="AI114" s="467"/>
      <c r="AJ114" s="467"/>
      <c r="AK114" s="467"/>
      <c r="AL114" s="467"/>
      <c r="AM114" s="467"/>
      <c r="AN114" s="467"/>
      <c r="AO114" s="467"/>
      <c r="AP114" s="467"/>
      <c r="AQ114" s="467"/>
      <c r="AR114" s="467"/>
      <c r="AS114" s="467"/>
      <c r="AT114" s="467"/>
      <c r="AU114" s="467"/>
      <c r="AV114" s="467"/>
      <c r="AW114" s="467"/>
      <c r="AX114" s="467"/>
      <c r="AY114" s="467"/>
      <c r="AZ114" s="467"/>
      <c r="BA114" s="467"/>
      <c r="BB114" s="467"/>
      <c r="BC114" s="467"/>
      <c r="BD114" s="467"/>
      <c r="BE114" s="467"/>
      <c r="BF114" s="467"/>
      <c r="BG114" s="471"/>
      <c r="BK114" s="69">
        <v>113</v>
      </c>
      <c r="BL114" s="645"/>
      <c r="BM114" s="397"/>
      <c r="BN114" s="714"/>
      <c r="BO114" s="77" t="s">
        <v>770</v>
      </c>
      <c r="BP114" s="45" t="str">
        <f t="shared" ca="1" si="1"/>
        <v>*</v>
      </c>
    </row>
    <row r="115" spans="1:68" ht="13.35" customHeight="1" x14ac:dyDescent="0.15">
      <c r="A115" s="433"/>
      <c r="B115" s="487"/>
      <c r="C115" s="516"/>
      <c r="D115" s="517"/>
      <c r="E115" s="517"/>
      <c r="F115" s="517"/>
      <c r="G115" s="517"/>
      <c r="H115" s="517"/>
      <c r="I115" s="518"/>
      <c r="J115" s="464" t="s">
        <v>370</v>
      </c>
      <c r="K115" s="464"/>
      <c r="L115" s="464"/>
      <c r="M115" s="464"/>
      <c r="N115" s="468" t="str">
        <f ca="1">BP327</f>
        <v>めまい_備考○○○○○○○○○</v>
      </c>
      <c r="O115" s="469"/>
      <c r="P115" s="469"/>
      <c r="Q115" s="469"/>
      <c r="R115" s="469"/>
      <c r="S115" s="469"/>
      <c r="T115" s="469"/>
      <c r="U115" s="469"/>
      <c r="V115" s="469"/>
      <c r="W115" s="469"/>
      <c r="X115" s="469"/>
      <c r="Y115" s="469"/>
      <c r="Z115" s="469"/>
      <c r="AA115" s="469"/>
      <c r="AB115" s="469"/>
      <c r="AC115" s="469"/>
      <c r="AD115" s="469"/>
      <c r="AE115" s="469"/>
      <c r="AF115" s="469"/>
      <c r="AG115" s="469"/>
      <c r="AH115" s="469"/>
      <c r="AI115" s="469"/>
      <c r="AJ115" s="469"/>
      <c r="AK115" s="469"/>
      <c r="AL115" s="469"/>
      <c r="AM115" s="469"/>
      <c r="AN115" s="469"/>
      <c r="AO115" s="469"/>
      <c r="AP115" s="469"/>
      <c r="AQ115" s="469"/>
      <c r="AR115" s="469"/>
      <c r="AS115" s="469"/>
      <c r="AT115" s="469"/>
      <c r="AU115" s="469"/>
      <c r="AV115" s="469"/>
      <c r="AW115" s="469"/>
      <c r="AX115" s="469"/>
      <c r="AY115" s="469"/>
      <c r="AZ115" s="469"/>
      <c r="BA115" s="469"/>
      <c r="BB115" s="469"/>
      <c r="BC115" s="469"/>
      <c r="BD115" s="469"/>
      <c r="BE115" s="469"/>
      <c r="BF115" s="469"/>
      <c r="BG115" s="470"/>
      <c r="BK115" s="69">
        <v>114</v>
      </c>
      <c r="BL115" s="645"/>
      <c r="BM115" s="397"/>
      <c r="BN115" s="714"/>
      <c r="BO115" s="77" t="s">
        <v>771</v>
      </c>
      <c r="BP115" s="45" t="str">
        <f t="shared" ca="1" si="1"/>
        <v/>
      </c>
    </row>
    <row r="116" spans="1:68" ht="13.35" customHeight="1" x14ac:dyDescent="0.15">
      <c r="A116" s="433"/>
      <c r="B116" s="487"/>
      <c r="C116" s="460" t="s">
        <v>416</v>
      </c>
      <c r="D116" s="461"/>
      <c r="E116" s="461"/>
      <c r="F116" s="461"/>
      <c r="G116" s="461"/>
      <c r="H116" s="461"/>
      <c r="I116" s="462"/>
      <c r="J116" s="453" t="str">
        <f ca="1">IF(BP328&lt;&gt;"", "■", "□")</f>
        <v>■</v>
      </c>
      <c r="K116" s="454"/>
      <c r="L116" s="451" t="s">
        <v>185</v>
      </c>
      <c r="M116" s="451"/>
      <c r="N116" s="451"/>
      <c r="O116" s="451"/>
      <c r="P116" s="451"/>
      <c r="Q116" s="451"/>
      <c r="R116" s="451"/>
      <c r="S116" s="453" t="str">
        <f ca="1">IF(OR(BP329&lt;&gt;"", BP330&lt;&gt;""), "■", "□")</f>
        <v>■</v>
      </c>
      <c r="T116" s="454"/>
      <c r="U116" s="451" t="s">
        <v>186</v>
      </c>
      <c r="V116" s="451"/>
      <c r="W116" s="451"/>
      <c r="X116" s="451"/>
      <c r="Y116" s="451"/>
      <c r="Z116" s="60" t="s">
        <v>348</v>
      </c>
      <c r="AA116" s="495" t="s">
        <v>417</v>
      </c>
      <c r="AB116" s="495"/>
      <c r="AC116" s="495"/>
      <c r="AD116" s="495"/>
      <c r="AE116" s="534" t="str">
        <f ca="1">BP330</f>
        <v>麻痺_部位</v>
      </c>
      <c r="AF116" s="534"/>
      <c r="AG116" s="534"/>
      <c r="AH116" s="534"/>
      <c r="AI116" s="534"/>
      <c r="AJ116" s="534"/>
      <c r="AK116" s="534"/>
      <c r="AL116" s="534"/>
      <c r="AM116" s="534"/>
      <c r="AN116" s="534"/>
      <c r="AO116" s="534"/>
      <c r="AP116" s="534"/>
      <c r="AQ116" s="534"/>
      <c r="AR116" s="534"/>
      <c r="AS116" s="534"/>
      <c r="AT116" s="534"/>
      <c r="AU116" s="534"/>
      <c r="AV116" s="534"/>
      <c r="AW116" s="534"/>
      <c r="AX116" s="534"/>
      <c r="AY116" s="534"/>
      <c r="AZ116" s="534"/>
      <c r="BA116" s="534"/>
      <c r="BB116" s="534"/>
      <c r="BC116" s="534"/>
      <c r="BD116" s="534"/>
      <c r="BE116" s="534"/>
      <c r="BF116" s="534"/>
      <c r="BG116" s="57" t="s">
        <v>350</v>
      </c>
      <c r="BK116" s="69">
        <v>115</v>
      </c>
      <c r="BL116" s="645"/>
      <c r="BM116" s="397"/>
      <c r="BN116" s="714"/>
      <c r="BO116" s="70" t="s">
        <v>9</v>
      </c>
      <c r="BP116" s="45">
        <f t="shared" ca="1" si="1"/>
        <v>30</v>
      </c>
    </row>
    <row r="117" spans="1:68" ht="13.35" customHeight="1" x14ac:dyDescent="0.15">
      <c r="A117" s="433"/>
      <c r="B117" s="487"/>
      <c r="C117" s="463"/>
      <c r="D117" s="464"/>
      <c r="E117" s="464"/>
      <c r="F117" s="464"/>
      <c r="G117" s="464"/>
      <c r="H117" s="464"/>
      <c r="I117" s="465"/>
      <c r="J117" s="464" t="s">
        <v>370</v>
      </c>
      <c r="K117" s="464"/>
      <c r="L117" s="464"/>
      <c r="M117" s="464"/>
      <c r="N117" s="468" t="str">
        <f ca="1">BP331</f>
        <v>麻痺_備考○○○○○○○○○</v>
      </c>
      <c r="O117" s="469"/>
      <c r="P117" s="469"/>
      <c r="Q117" s="469"/>
      <c r="R117" s="469"/>
      <c r="S117" s="469"/>
      <c r="T117" s="469"/>
      <c r="U117" s="469"/>
      <c r="V117" s="469"/>
      <c r="W117" s="469"/>
      <c r="X117" s="469"/>
      <c r="Y117" s="469"/>
      <c r="Z117" s="469"/>
      <c r="AA117" s="469"/>
      <c r="AB117" s="469"/>
      <c r="AC117" s="469"/>
      <c r="AD117" s="469"/>
      <c r="AE117" s="469"/>
      <c r="AF117" s="469"/>
      <c r="AG117" s="469"/>
      <c r="AH117" s="469"/>
      <c r="AI117" s="469"/>
      <c r="AJ117" s="469"/>
      <c r="AK117" s="469"/>
      <c r="AL117" s="469"/>
      <c r="AM117" s="469"/>
      <c r="AN117" s="469"/>
      <c r="AO117" s="469"/>
      <c r="AP117" s="469"/>
      <c r="AQ117" s="469"/>
      <c r="AR117" s="469"/>
      <c r="AS117" s="469"/>
      <c r="AT117" s="469"/>
      <c r="AU117" s="469"/>
      <c r="AV117" s="469"/>
      <c r="AW117" s="469"/>
      <c r="AX117" s="469"/>
      <c r="AY117" s="469"/>
      <c r="AZ117" s="469"/>
      <c r="BA117" s="469"/>
      <c r="BB117" s="469"/>
      <c r="BC117" s="469"/>
      <c r="BD117" s="469"/>
      <c r="BE117" s="469"/>
      <c r="BF117" s="469"/>
      <c r="BG117" s="470"/>
      <c r="BK117" s="69">
        <v>116</v>
      </c>
      <c r="BL117" s="645"/>
      <c r="BM117" s="397"/>
      <c r="BN117" s="714"/>
      <c r="BO117" s="71" t="s">
        <v>11</v>
      </c>
      <c r="BP117" s="45">
        <f t="shared" ca="1" si="1"/>
        <v>3</v>
      </c>
    </row>
    <row r="118" spans="1:68" ht="13.35" customHeight="1" x14ac:dyDescent="0.15">
      <c r="A118" s="433"/>
      <c r="B118" s="487"/>
      <c r="C118" s="460" t="s">
        <v>418</v>
      </c>
      <c r="D118" s="461"/>
      <c r="E118" s="461"/>
      <c r="F118" s="461"/>
      <c r="G118" s="461"/>
      <c r="H118" s="461"/>
      <c r="I118" s="462"/>
      <c r="J118" s="453" t="str">
        <f ca="1">IF(BP332&lt;&gt;"", "■", "□")</f>
        <v>□</v>
      </c>
      <c r="K118" s="454"/>
      <c r="L118" s="451" t="s">
        <v>185</v>
      </c>
      <c r="M118" s="451"/>
      <c r="N118" s="451"/>
      <c r="O118" s="451"/>
      <c r="P118" s="451"/>
      <c r="Q118" s="451"/>
      <c r="R118" s="451"/>
      <c r="S118" s="453" t="str">
        <f ca="1">IF(OR(BP333&lt;&gt;"", BP334&lt;&gt;""), "■", "□")</f>
        <v>■</v>
      </c>
      <c r="T118" s="454"/>
      <c r="U118" s="451" t="s">
        <v>186</v>
      </c>
      <c r="V118" s="451"/>
      <c r="W118" s="451"/>
      <c r="X118" s="451"/>
      <c r="Y118" s="451"/>
      <c r="Z118" s="60" t="s">
        <v>348</v>
      </c>
      <c r="AA118" s="495" t="s">
        <v>417</v>
      </c>
      <c r="AB118" s="495"/>
      <c r="AC118" s="495"/>
      <c r="AD118" s="495"/>
      <c r="AE118" s="534" t="str">
        <f ca="1">BP334</f>
        <v>拘縮_部位</v>
      </c>
      <c r="AF118" s="534"/>
      <c r="AG118" s="534"/>
      <c r="AH118" s="534"/>
      <c r="AI118" s="534"/>
      <c r="AJ118" s="534"/>
      <c r="AK118" s="534"/>
      <c r="AL118" s="534"/>
      <c r="AM118" s="534"/>
      <c r="AN118" s="534"/>
      <c r="AO118" s="534"/>
      <c r="AP118" s="534"/>
      <c r="AQ118" s="534"/>
      <c r="AR118" s="534"/>
      <c r="AS118" s="534"/>
      <c r="AT118" s="534"/>
      <c r="AU118" s="534"/>
      <c r="AV118" s="534"/>
      <c r="AW118" s="534"/>
      <c r="AX118" s="534"/>
      <c r="AY118" s="534"/>
      <c r="AZ118" s="534"/>
      <c r="BA118" s="534"/>
      <c r="BB118" s="534"/>
      <c r="BC118" s="534"/>
      <c r="BD118" s="534"/>
      <c r="BE118" s="534"/>
      <c r="BF118" s="534"/>
      <c r="BG118" s="57" t="s">
        <v>350</v>
      </c>
      <c r="BK118" s="69">
        <v>117</v>
      </c>
      <c r="BL118" s="645"/>
      <c r="BM118" s="397"/>
      <c r="BN118" s="557"/>
      <c r="BO118" s="71" t="s">
        <v>12</v>
      </c>
      <c r="BP118" s="45">
        <f t="shared" ca="1" si="1"/>
        <v>31</v>
      </c>
    </row>
    <row r="119" spans="1:68" ht="13.35" customHeight="1" x14ac:dyDescent="0.15">
      <c r="A119" s="433"/>
      <c r="B119" s="487"/>
      <c r="C119" s="463"/>
      <c r="D119" s="464"/>
      <c r="E119" s="464"/>
      <c r="F119" s="464"/>
      <c r="G119" s="464"/>
      <c r="H119" s="464"/>
      <c r="I119" s="465"/>
      <c r="J119" s="484" t="s">
        <v>370</v>
      </c>
      <c r="K119" s="484"/>
      <c r="L119" s="484"/>
      <c r="M119" s="485"/>
      <c r="N119" s="514" t="str">
        <f ca="1">BP335</f>
        <v>拘縮_備考○○○○○○○○○</v>
      </c>
      <c r="O119" s="514"/>
      <c r="P119" s="514"/>
      <c r="Q119" s="514"/>
      <c r="R119" s="514"/>
      <c r="S119" s="514"/>
      <c r="T119" s="514"/>
      <c r="U119" s="514"/>
      <c r="V119" s="514"/>
      <c r="W119" s="514"/>
      <c r="X119" s="514"/>
      <c r="Y119" s="514"/>
      <c r="Z119" s="514"/>
      <c r="AA119" s="514"/>
      <c r="AB119" s="514"/>
      <c r="AC119" s="514"/>
      <c r="AD119" s="514"/>
      <c r="AE119" s="514"/>
      <c r="AF119" s="514"/>
      <c r="AG119" s="514"/>
      <c r="AH119" s="514"/>
      <c r="AI119" s="514"/>
      <c r="AJ119" s="514"/>
      <c r="AK119" s="514"/>
      <c r="AL119" s="514"/>
      <c r="AM119" s="514"/>
      <c r="AN119" s="514"/>
      <c r="AO119" s="514"/>
      <c r="AP119" s="514"/>
      <c r="AQ119" s="514"/>
      <c r="AR119" s="514"/>
      <c r="AS119" s="514"/>
      <c r="AT119" s="514"/>
      <c r="AU119" s="514"/>
      <c r="AV119" s="514"/>
      <c r="AW119" s="514"/>
      <c r="AX119" s="514"/>
      <c r="AY119" s="514"/>
      <c r="AZ119" s="514"/>
      <c r="BA119" s="514"/>
      <c r="BB119" s="514"/>
      <c r="BC119" s="514"/>
      <c r="BD119" s="514"/>
      <c r="BE119" s="514"/>
      <c r="BF119" s="514"/>
      <c r="BG119" s="515"/>
      <c r="BK119" s="69">
        <v>118</v>
      </c>
      <c r="BL119" s="645"/>
      <c r="BM119" s="397"/>
      <c r="BN119" s="364" t="s">
        <v>38</v>
      </c>
      <c r="BO119" s="359"/>
      <c r="BP119" s="45">
        <f t="shared" ca="1" si="1"/>
        <v>72</v>
      </c>
    </row>
    <row r="120" spans="1:68" ht="13.35" customHeight="1" x14ac:dyDescent="0.15">
      <c r="A120" s="433"/>
      <c r="B120" s="487"/>
      <c r="C120" s="516" t="s">
        <v>197</v>
      </c>
      <c r="D120" s="517"/>
      <c r="E120" s="517"/>
      <c r="F120" s="517"/>
      <c r="G120" s="517"/>
      <c r="H120" s="517"/>
      <c r="I120" s="518"/>
      <c r="J120" s="453" t="str">
        <f ca="1">IF(BP336&lt;&gt;"", "■", "□")</f>
        <v>■</v>
      </c>
      <c r="K120" s="454"/>
      <c r="L120" s="451" t="s">
        <v>139</v>
      </c>
      <c r="M120" s="451"/>
      <c r="N120" s="451"/>
      <c r="O120" s="451"/>
      <c r="P120" s="451"/>
      <c r="Q120" s="451"/>
      <c r="R120" s="451"/>
      <c r="S120" s="453" t="str">
        <f ca="1">IF(BP337&lt;&gt;"", "■", "□")</f>
        <v>□</v>
      </c>
      <c r="T120" s="454"/>
      <c r="U120" s="527" t="s">
        <v>390</v>
      </c>
      <c r="V120" s="528"/>
      <c r="W120" s="528"/>
      <c r="X120" s="528"/>
      <c r="Y120" s="528"/>
      <c r="Z120" s="528"/>
      <c r="AA120" s="529"/>
      <c r="AB120" s="453" t="str">
        <f ca="1">IF(BP338&lt;&gt;"", "■", "□")</f>
        <v>□</v>
      </c>
      <c r="AC120" s="454"/>
      <c r="AD120" s="452" t="s">
        <v>141</v>
      </c>
      <c r="AE120" s="525"/>
      <c r="AF120" s="525"/>
      <c r="AG120" s="525"/>
      <c r="AH120" s="525"/>
      <c r="AI120" s="525"/>
      <c r="AJ120" s="526"/>
      <c r="AK120" s="467"/>
      <c r="AL120" s="467"/>
      <c r="AM120" s="467"/>
      <c r="AN120" s="467"/>
      <c r="AO120" s="467"/>
      <c r="AP120" s="467"/>
      <c r="AQ120" s="467"/>
      <c r="AR120" s="467"/>
      <c r="AS120" s="467"/>
      <c r="AT120" s="467"/>
      <c r="AU120" s="467"/>
      <c r="AV120" s="467"/>
      <c r="AW120" s="467"/>
      <c r="AX120" s="467"/>
      <c r="AY120" s="467"/>
      <c r="AZ120" s="467"/>
      <c r="BA120" s="467"/>
      <c r="BB120" s="467"/>
      <c r="BC120" s="467"/>
      <c r="BD120" s="467"/>
      <c r="BE120" s="467"/>
      <c r="BF120" s="467"/>
      <c r="BG120" s="471"/>
      <c r="BK120" s="69">
        <v>119</v>
      </c>
      <c r="BL120" s="645"/>
      <c r="BM120" s="397"/>
      <c r="BN120" s="364" t="s">
        <v>39</v>
      </c>
      <c r="BO120" s="359"/>
      <c r="BP120" s="45" t="str">
        <f t="shared" ca="1" si="1"/>
        <v>111-111-1111</v>
      </c>
    </row>
    <row r="121" spans="1:68" ht="13.35" customHeight="1" x14ac:dyDescent="0.15">
      <c r="A121" s="433"/>
      <c r="B121" s="487"/>
      <c r="C121" s="516"/>
      <c r="D121" s="517"/>
      <c r="E121" s="517"/>
      <c r="F121" s="517"/>
      <c r="G121" s="517"/>
      <c r="H121" s="517"/>
      <c r="I121" s="518"/>
      <c r="J121" s="484" t="s">
        <v>370</v>
      </c>
      <c r="K121" s="484"/>
      <c r="L121" s="484"/>
      <c r="M121" s="485"/>
      <c r="N121" s="514" t="str">
        <f ca="1">BP339</f>
        <v>階段昇降_備考○○○○○○○○○</v>
      </c>
      <c r="O121" s="514"/>
      <c r="P121" s="514"/>
      <c r="Q121" s="514"/>
      <c r="R121" s="514"/>
      <c r="S121" s="514"/>
      <c r="T121" s="514"/>
      <c r="U121" s="514"/>
      <c r="V121" s="514"/>
      <c r="W121" s="514"/>
      <c r="X121" s="514"/>
      <c r="Y121" s="514"/>
      <c r="Z121" s="514"/>
      <c r="AA121" s="514"/>
      <c r="AB121" s="514"/>
      <c r="AC121" s="514"/>
      <c r="AD121" s="514"/>
      <c r="AE121" s="514"/>
      <c r="AF121" s="514"/>
      <c r="AG121" s="514"/>
      <c r="AH121" s="514"/>
      <c r="AI121" s="514"/>
      <c r="AJ121" s="514"/>
      <c r="AK121" s="514"/>
      <c r="AL121" s="514"/>
      <c r="AM121" s="514"/>
      <c r="AN121" s="514"/>
      <c r="AO121" s="514"/>
      <c r="AP121" s="514"/>
      <c r="AQ121" s="514"/>
      <c r="AR121" s="514"/>
      <c r="AS121" s="514"/>
      <c r="AT121" s="514"/>
      <c r="AU121" s="514"/>
      <c r="AV121" s="514"/>
      <c r="AW121" s="514"/>
      <c r="AX121" s="514"/>
      <c r="AY121" s="514"/>
      <c r="AZ121" s="514"/>
      <c r="BA121" s="514"/>
      <c r="BB121" s="514"/>
      <c r="BC121" s="514"/>
      <c r="BD121" s="514"/>
      <c r="BE121" s="514"/>
      <c r="BF121" s="514"/>
      <c r="BG121" s="515"/>
      <c r="BK121" s="69">
        <v>120</v>
      </c>
      <c r="BL121" s="645"/>
      <c r="BM121" s="397"/>
      <c r="BN121" s="364" t="s">
        <v>312</v>
      </c>
      <c r="BO121" s="359"/>
      <c r="BP121" s="45" t="str">
        <f t="shared" ca="1" si="1"/>
        <v>111-222-1111</v>
      </c>
    </row>
    <row r="122" spans="1:68" ht="13.35" customHeight="1" x14ac:dyDescent="0.15">
      <c r="A122" s="433"/>
      <c r="B122" s="487"/>
      <c r="C122" s="519" t="s">
        <v>419</v>
      </c>
      <c r="D122" s="520"/>
      <c r="E122" s="520"/>
      <c r="F122" s="520"/>
      <c r="G122" s="520"/>
      <c r="H122" s="520"/>
      <c r="I122" s="521"/>
      <c r="J122" s="453" t="str">
        <f ca="1">IF(BP340&lt;&gt;"", "■", "□")</f>
        <v>□</v>
      </c>
      <c r="K122" s="454"/>
      <c r="L122" s="451" t="s">
        <v>185</v>
      </c>
      <c r="M122" s="451"/>
      <c r="N122" s="451"/>
      <c r="O122" s="451"/>
      <c r="P122" s="451"/>
      <c r="Q122" s="451"/>
      <c r="R122" s="451"/>
      <c r="S122" s="453" t="str">
        <f ca="1">IF(BP341&lt;&gt;"", "■", "□")</f>
        <v>■</v>
      </c>
      <c r="T122" s="454"/>
      <c r="U122" s="451" t="s">
        <v>186</v>
      </c>
      <c r="V122" s="451"/>
      <c r="W122" s="451"/>
      <c r="X122" s="451"/>
      <c r="Y122" s="451"/>
      <c r="Z122" s="467"/>
      <c r="AA122" s="467"/>
      <c r="AB122" s="467"/>
      <c r="AC122" s="467"/>
      <c r="AD122" s="467"/>
      <c r="AE122" s="467"/>
      <c r="AF122" s="467"/>
      <c r="AG122" s="467"/>
      <c r="AH122" s="467"/>
      <c r="AI122" s="467"/>
      <c r="AJ122" s="467"/>
      <c r="AK122" s="467"/>
      <c r="AL122" s="467"/>
      <c r="AM122" s="467"/>
      <c r="AN122" s="467"/>
      <c r="AO122" s="467"/>
      <c r="AP122" s="467"/>
      <c r="AQ122" s="467"/>
      <c r="AR122" s="467"/>
      <c r="AS122" s="467"/>
      <c r="AT122" s="467"/>
      <c r="AU122" s="467"/>
      <c r="AV122" s="467"/>
      <c r="AW122" s="467"/>
      <c r="AX122" s="467"/>
      <c r="AY122" s="467"/>
      <c r="AZ122" s="467"/>
      <c r="BA122" s="467"/>
      <c r="BB122" s="467"/>
      <c r="BC122" s="467"/>
      <c r="BD122" s="467"/>
      <c r="BE122" s="467"/>
      <c r="BF122" s="467"/>
      <c r="BG122" s="471"/>
      <c r="BK122" s="69">
        <v>121</v>
      </c>
      <c r="BL122" s="645"/>
      <c r="BM122" s="397"/>
      <c r="BN122" s="418" t="s">
        <v>119</v>
      </c>
      <c r="BO122" s="70" t="s">
        <v>311</v>
      </c>
      <c r="BP122" s="45" t="str">
        <f t="shared" ca="1" si="1"/>
        <v>*</v>
      </c>
    </row>
    <row r="123" spans="1:68" ht="13.35" customHeight="1" x14ac:dyDescent="0.15">
      <c r="A123" s="433"/>
      <c r="B123" s="487"/>
      <c r="C123" s="522"/>
      <c r="D123" s="520"/>
      <c r="E123" s="520"/>
      <c r="F123" s="520"/>
      <c r="G123" s="520"/>
      <c r="H123" s="520"/>
      <c r="I123" s="521"/>
      <c r="J123" s="484" t="s">
        <v>370</v>
      </c>
      <c r="K123" s="484"/>
      <c r="L123" s="484"/>
      <c r="M123" s="485"/>
      <c r="N123" s="514" t="str">
        <f ca="1">BP342</f>
        <v>転倒（過去1年）_備考○○○○○○○○○</v>
      </c>
      <c r="O123" s="514"/>
      <c r="P123" s="514"/>
      <c r="Q123" s="514"/>
      <c r="R123" s="514"/>
      <c r="S123" s="514"/>
      <c r="T123" s="514"/>
      <c r="U123" s="514"/>
      <c r="V123" s="514"/>
      <c r="W123" s="514"/>
      <c r="X123" s="514"/>
      <c r="Y123" s="514"/>
      <c r="Z123" s="514"/>
      <c r="AA123" s="514"/>
      <c r="AB123" s="514"/>
      <c r="AC123" s="514"/>
      <c r="AD123" s="514"/>
      <c r="AE123" s="514"/>
      <c r="AF123" s="514"/>
      <c r="AG123" s="514"/>
      <c r="AH123" s="514"/>
      <c r="AI123" s="514"/>
      <c r="AJ123" s="514"/>
      <c r="AK123" s="514"/>
      <c r="AL123" s="514"/>
      <c r="AM123" s="514"/>
      <c r="AN123" s="514"/>
      <c r="AO123" s="514"/>
      <c r="AP123" s="514"/>
      <c r="AQ123" s="514"/>
      <c r="AR123" s="514"/>
      <c r="AS123" s="514"/>
      <c r="AT123" s="514"/>
      <c r="AU123" s="514"/>
      <c r="AV123" s="514"/>
      <c r="AW123" s="514"/>
      <c r="AX123" s="514"/>
      <c r="AY123" s="514"/>
      <c r="AZ123" s="514"/>
      <c r="BA123" s="514"/>
      <c r="BB123" s="514"/>
      <c r="BC123" s="514"/>
      <c r="BD123" s="514"/>
      <c r="BE123" s="514"/>
      <c r="BF123" s="514"/>
      <c r="BG123" s="515"/>
      <c r="BK123" s="69">
        <v>122</v>
      </c>
      <c r="BL123" s="645"/>
      <c r="BM123" s="397"/>
      <c r="BN123" s="418"/>
      <c r="BO123" s="70" t="s">
        <v>120</v>
      </c>
      <c r="BP123" s="45" t="str">
        <f t="shared" ca="1" si="1"/>
        <v/>
      </c>
    </row>
    <row r="124" spans="1:68" ht="13.35" customHeight="1" x14ac:dyDescent="0.15">
      <c r="A124" s="433"/>
      <c r="B124" s="487"/>
      <c r="C124" s="516" t="s">
        <v>199</v>
      </c>
      <c r="D124" s="517"/>
      <c r="E124" s="517"/>
      <c r="F124" s="517"/>
      <c r="G124" s="517"/>
      <c r="H124" s="517"/>
      <c r="I124" s="518"/>
      <c r="J124" s="453" t="str">
        <f ca="1">IF(BP343&lt;&gt;"", "■", "□")</f>
        <v>■</v>
      </c>
      <c r="K124" s="454"/>
      <c r="L124" s="451" t="s">
        <v>139</v>
      </c>
      <c r="M124" s="451"/>
      <c r="N124" s="451"/>
      <c r="O124" s="451"/>
      <c r="P124" s="451"/>
      <c r="Q124" s="451"/>
      <c r="R124" s="451"/>
      <c r="S124" s="453" t="str">
        <f ca="1">IF(BP344&lt;&gt;"", "■", "□")</f>
        <v>□</v>
      </c>
      <c r="T124" s="454"/>
      <c r="U124" s="451" t="s">
        <v>160</v>
      </c>
      <c r="V124" s="451"/>
      <c r="W124" s="451"/>
      <c r="X124" s="451"/>
      <c r="Y124" s="451"/>
      <c r="Z124" s="532"/>
      <c r="AA124" s="532"/>
      <c r="AB124" s="532"/>
      <c r="AC124" s="532"/>
      <c r="AD124" s="532"/>
      <c r="AE124" s="532"/>
      <c r="AF124" s="532"/>
      <c r="AG124" s="532"/>
      <c r="AH124" s="532"/>
      <c r="AI124" s="532"/>
      <c r="AJ124" s="532"/>
      <c r="AK124" s="532"/>
      <c r="AL124" s="532"/>
      <c r="AM124" s="532"/>
      <c r="AN124" s="532"/>
      <c r="AO124" s="532"/>
      <c r="AP124" s="532"/>
      <c r="AQ124" s="532"/>
      <c r="AR124" s="532"/>
      <c r="AS124" s="532"/>
      <c r="AT124" s="532"/>
      <c r="AU124" s="532"/>
      <c r="AV124" s="532"/>
      <c r="AW124" s="532"/>
      <c r="AX124" s="532"/>
      <c r="AY124" s="532"/>
      <c r="AZ124" s="532"/>
      <c r="BA124" s="532"/>
      <c r="BB124" s="532"/>
      <c r="BC124" s="532"/>
      <c r="BD124" s="532"/>
      <c r="BE124" s="532"/>
      <c r="BF124" s="532"/>
      <c r="BG124" s="533"/>
      <c r="BK124" s="69">
        <v>123</v>
      </c>
      <c r="BL124" s="645"/>
      <c r="BM124" s="397"/>
      <c r="BN124" s="418" t="s">
        <v>121</v>
      </c>
      <c r="BO124" s="70" t="s">
        <v>122</v>
      </c>
      <c r="BP124" s="45" t="str">
        <f t="shared" ca="1" si="1"/>
        <v/>
      </c>
    </row>
    <row r="125" spans="1:68" ht="13.35" customHeight="1" x14ac:dyDescent="0.15">
      <c r="A125" s="433"/>
      <c r="B125" s="487"/>
      <c r="C125" s="516"/>
      <c r="D125" s="517"/>
      <c r="E125" s="517"/>
      <c r="F125" s="517"/>
      <c r="G125" s="517"/>
      <c r="H125" s="517"/>
      <c r="I125" s="518"/>
      <c r="J125" s="484" t="s">
        <v>370</v>
      </c>
      <c r="K125" s="484"/>
      <c r="L125" s="484"/>
      <c r="M125" s="485"/>
      <c r="N125" s="514" t="str">
        <f ca="1">BP345</f>
        <v>意思疎通_備考○○○○○○○○○</v>
      </c>
      <c r="O125" s="514"/>
      <c r="P125" s="514"/>
      <c r="Q125" s="514"/>
      <c r="R125" s="514"/>
      <c r="S125" s="514"/>
      <c r="T125" s="514"/>
      <c r="U125" s="514"/>
      <c r="V125" s="514"/>
      <c r="W125" s="514"/>
      <c r="X125" s="514"/>
      <c r="Y125" s="514"/>
      <c r="Z125" s="514"/>
      <c r="AA125" s="514"/>
      <c r="AB125" s="514"/>
      <c r="AC125" s="514"/>
      <c r="AD125" s="514"/>
      <c r="AE125" s="514"/>
      <c r="AF125" s="514"/>
      <c r="AG125" s="514"/>
      <c r="AH125" s="514"/>
      <c r="AI125" s="514"/>
      <c r="AJ125" s="514"/>
      <c r="AK125" s="514"/>
      <c r="AL125" s="514"/>
      <c r="AM125" s="514"/>
      <c r="AN125" s="514"/>
      <c r="AO125" s="514"/>
      <c r="AP125" s="514"/>
      <c r="AQ125" s="514"/>
      <c r="AR125" s="514"/>
      <c r="AS125" s="514"/>
      <c r="AT125" s="514"/>
      <c r="AU125" s="514"/>
      <c r="AV125" s="514"/>
      <c r="AW125" s="514"/>
      <c r="AX125" s="514"/>
      <c r="AY125" s="514"/>
      <c r="AZ125" s="514"/>
      <c r="BA125" s="514"/>
      <c r="BB125" s="514"/>
      <c r="BC125" s="514"/>
      <c r="BD125" s="514"/>
      <c r="BE125" s="514"/>
      <c r="BF125" s="514"/>
      <c r="BG125" s="515"/>
      <c r="BK125" s="69">
        <v>124</v>
      </c>
      <c r="BL125" s="645"/>
      <c r="BM125" s="397"/>
      <c r="BN125" s="418"/>
      <c r="BO125" s="70" t="s">
        <v>123</v>
      </c>
      <c r="BP125" s="45" t="str">
        <f t="shared" ca="1" si="1"/>
        <v>*</v>
      </c>
    </row>
    <row r="126" spans="1:68" ht="13.35" customHeight="1" x14ac:dyDescent="0.15">
      <c r="A126" s="433"/>
      <c r="B126" s="487"/>
      <c r="C126" s="516" t="s">
        <v>200</v>
      </c>
      <c r="D126" s="517"/>
      <c r="E126" s="517"/>
      <c r="F126" s="517"/>
      <c r="G126" s="517"/>
      <c r="H126" s="517"/>
      <c r="I126" s="518"/>
      <c r="J126" s="453" t="str">
        <f ca="1">IF(BP346&lt;&gt;"", "■", "□")</f>
        <v>□</v>
      </c>
      <c r="K126" s="454"/>
      <c r="L126" s="451" t="s">
        <v>139</v>
      </c>
      <c r="M126" s="451"/>
      <c r="N126" s="451"/>
      <c r="O126" s="451"/>
      <c r="P126" s="451"/>
      <c r="Q126" s="451"/>
      <c r="R126" s="451"/>
      <c r="S126" s="453" t="str">
        <f ca="1">IF(BP347&lt;&gt;"", "■", "□")</f>
        <v>■</v>
      </c>
      <c r="T126" s="454"/>
      <c r="U126" s="527" t="s">
        <v>390</v>
      </c>
      <c r="V126" s="528"/>
      <c r="W126" s="528"/>
      <c r="X126" s="528"/>
      <c r="Y126" s="528"/>
      <c r="Z126" s="528"/>
      <c r="AA126" s="529"/>
      <c r="AB126" s="453" t="str">
        <f ca="1">IF(BP348&lt;&gt;"", "■", "□")</f>
        <v>□</v>
      </c>
      <c r="AC126" s="454"/>
      <c r="AD126" s="452" t="s">
        <v>141</v>
      </c>
      <c r="AE126" s="525"/>
      <c r="AF126" s="525"/>
      <c r="AG126" s="525"/>
      <c r="AH126" s="525"/>
      <c r="AI126" s="525"/>
      <c r="AJ126" s="526"/>
      <c r="AK126" s="467"/>
      <c r="AL126" s="467"/>
      <c r="AM126" s="467"/>
      <c r="AN126" s="467"/>
      <c r="AO126" s="467"/>
      <c r="AP126" s="467"/>
      <c r="AQ126" s="467"/>
      <c r="AR126" s="467"/>
      <c r="AS126" s="467"/>
      <c r="AT126" s="467"/>
      <c r="AU126" s="467"/>
      <c r="AV126" s="467"/>
      <c r="AW126" s="467"/>
      <c r="AX126" s="467"/>
      <c r="AY126" s="467"/>
      <c r="AZ126" s="467"/>
      <c r="BA126" s="467"/>
      <c r="BB126" s="467"/>
      <c r="BC126" s="467"/>
      <c r="BD126" s="467"/>
      <c r="BE126" s="467"/>
      <c r="BF126" s="467"/>
      <c r="BG126" s="471"/>
      <c r="BK126" s="69">
        <v>125</v>
      </c>
      <c r="BL126" s="645"/>
      <c r="BM126" s="405"/>
      <c r="BN126" s="365" t="s">
        <v>63</v>
      </c>
      <c r="BO126" s="372"/>
      <c r="BP126" s="45" t="str">
        <f t="shared" ca="1" si="1"/>
        <v>緊急１＿備考○○○○○○○○○</v>
      </c>
    </row>
    <row r="127" spans="1:68" ht="13.35" customHeight="1" x14ac:dyDescent="0.15">
      <c r="A127" s="433"/>
      <c r="B127" s="487"/>
      <c r="C127" s="516"/>
      <c r="D127" s="517"/>
      <c r="E127" s="517"/>
      <c r="F127" s="517"/>
      <c r="G127" s="517"/>
      <c r="H127" s="517"/>
      <c r="I127" s="518"/>
      <c r="J127" s="464" t="s">
        <v>370</v>
      </c>
      <c r="K127" s="464"/>
      <c r="L127" s="464"/>
      <c r="M127" s="464"/>
      <c r="N127" s="468" t="str">
        <f ca="1">BP349</f>
        <v>服薬管理_備考○○○○○○○○○</v>
      </c>
      <c r="O127" s="469"/>
      <c r="P127" s="469"/>
      <c r="Q127" s="469"/>
      <c r="R127" s="469"/>
      <c r="S127" s="469"/>
      <c r="T127" s="469"/>
      <c r="U127" s="469"/>
      <c r="V127" s="469"/>
      <c r="W127" s="469"/>
      <c r="X127" s="469"/>
      <c r="Y127" s="469"/>
      <c r="Z127" s="469"/>
      <c r="AA127" s="469"/>
      <c r="AB127" s="469"/>
      <c r="AC127" s="469"/>
      <c r="AD127" s="469"/>
      <c r="AE127" s="469"/>
      <c r="AF127" s="469"/>
      <c r="AG127" s="469"/>
      <c r="AH127" s="469"/>
      <c r="AI127" s="469"/>
      <c r="AJ127" s="469"/>
      <c r="AK127" s="469"/>
      <c r="AL127" s="469"/>
      <c r="AM127" s="469"/>
      <c r="AN127" s="469"/>
      <c r="AO127" s="469"/>
      <c r="AP127" s="469"/>
      <c r="AQ127" s="469"/>
      <c r="AR127" s="469"/>
      <c r="AS127" s="469"/>
      <c r="AT127" s="469"/>
      <c r="AU127" s="469"/>
      <c r="AV127" s="469"/>
      <c r="AW127" s="469"/>
      <c r="AX127" s="469"/>
      <c r="AY127" s="469"/>
      <c r="AZ127" s="469"/>
      <c r="BA127" s="469"/>
      <c r="BB127" s="469"/>
      <c r="BC127" s="469"/>
      <c r="BD127" s="469"/>
      <c r="BE127" s="469"/>
      <c r="BF127" s="469"/>
      <c r="BG127" s="470"/>
      <c r="BK127" s="69">
        <v>126</v>
      </c>
      <c r="BL127" s="645"/>
      <c r="BM127" s="402" t="s">
        <v>124</v>
      </c>
      <c r="BN127" s="376" t="s">
        <v>303</v>
      </c>
      <c r="BO127" s="363"/>
      <c r="BP127" s="45" t="str">
        <f t="shared" ca="1" si="1"/>
        <v>緊急２＿住所</v>
      </c>
    </row>
    <row r="128" spans="1:68" ht="13.35" customHeight="1" x14ac:dyDescent="0.15">
      <c r="A128" s="433"/>
      <c r="B128" s="487"/>
      <c r="C128" s="460" t="s">
        <v>201</v>
      </c>
      <c r="D128" s="461"/>
      <c r="E128" s="461"/>
      <c r="F128" s="461"/>
      <c r="G128" s="461"/>
      <c r="H128" s="461"/>
      <c r="I128" s="462"/>
      <c r="J128" s="453" t="str">
        <f ca="1">IF(BP350&lt;&gt;"", "■", "□")</f>
        <v>■</v>
      </c>
      <c r="K128" s="454"/>
      <c r="L128" s="451" t="s">
        <v>185</v>
      </c>
      <c r="M128" s="451"/>
      <c r="N128" s="451"/>
      <c r="O128" s="451"/>
      <c r="P128" s="451"/>
      <c r="Q128" s="451"/>
      <c r="R128" s="451"/>
      <c r="S128" s="453" t="str">
        <f ca="1">IF(OR(BP351&lt;&gt;"", BP352&lt;&gt;"", BP353&lt;&gt;"", BP354&lt;&gt;"", BP355&lt;&gt;""), "■", "□")</f>
        <v>■</v>
      </c>
      <c r="T128" s="454"/>
      <c r="U128" s="451" t="s">
        <v>186</v>
      </c>
      <c r="V128" s="451"/>
      <c r="W128" s="451"/>
      <c r="X128" s="451"/>
      <c r="Y128" s="451"/>
      <c r="Z128" s="60" t="s">
        <v>348</v>
      </c>
      <c r="AA128" s="453" t="str">
        <f ca="1">IF(BP352&lt;&gt;"", "■", "□")</f>
        <v>■</v>
      </c>
      <c r="AB128" s="454"/>
      <c r="AC128" s="495" t="s">
        <v>202</v>
      </c>
      <c r="AD128" s="495"/>
      <c r="AE128" s="495"/>
      <c r="AF128" s="495"/>
      <c r="AG128" s="495"/>
      <c r="AH128" s="453" t="str">
        <f ca="1">IF(BP353&lt;&gt;"", "■", "□")</f>
        <v>□</v>
      </c>
      <c r="AI128" s="454"/>
      <c r="AJ128" s="477" t="s">
        <v>204</v>
      </c>
      <c r="AK128" s="477"/>
      <c r="AL128" s="477"/>
      <c r="AM128" s="477"/>
      <c r="AN128" s="453" t="str">
        <f ca="1">IF(BP354&lt;&gt;"", "■", "□")</f>
        <v>■</v>
      </c>
      <c r="AO128" s="454"/>
      <c r="AP128" s="495" t="s">
        <v>205</v>
      </c>
      <c r="AQ128" s="495"/>
      <c r="AR128" s="495"/>
      <c r="AS128" s="495"/>
      <c r="AT128" s="495"/>
      <c r="AU128" s="453" t="str">
        <f ca="1">IF(BP355&lt;&gt;"", "■", "□")</f>
        <v>□</v>
      </c>
      <c r="AV128" s="454"/>
      <c r="AW128" s="451" t="s">
        <v>206</v>
      </c>
      <c r="AX128" s="451"/>
      <c r="AY128" s="451"/>
      <c r="AZ128" s="451"/>
      <c r="BA128" s="451"/>
      <c r="BB128" s="63" t="s">
        <v>350</v>
      </c>
      <c r="BC128" s="495"/>
      <c r="BD128" s="495"/>
      <c r="BE128" s="495"/>
      <c r="BF128" s="495"/>
      <c r="BG128" s="496"/>
      <c r="BK128" s="69">
        <v>127</v>
      </c>
      <c r="BL128" s="645"/>
      <c r="BM128" s="397"/>
      <c r="BN128" s="364" t="s">
        <v>304</v>
      </c>
      <c r="BO128" s="401"/>
      <c r="BP128" s="45" t="str">
        <f t="shared" ca="1" si="1"/>
        <v>ｷﾝｷｭｳ　ﾀﾛｳｲﾁ</v>
      </c>
    </row>
    <row r="129" spans="1:81" ht="13.35" customHeight="1" x14ac:dyDescent="0.15">
      <c r="A129" s="433"/>
      <c r="B129" s="487"/>
      <c r="C129" s="463"/>
      <c r="D129" s="464"/>
      <c r="E129" s="464"/>
      <c r="F129" s="464"/>
      <c r="G129" s="464"/>
      <c r="H129" s="464"/>
      <c r="I129" s="465"/>
      <c r="J129" s="464" t="s">
        <v>370</v>
      </c>
      <c r="K129" s="464"/>
      <c r="L129" s="464"/>
      <c r="M129" s="464"/>
      <c r="N129" s="513" t="str">
        <f ca="1">BP356</f>
        <v>問題行動_備考○○○○○○○○○</v>
      </c>
      <c r="O129" s="514"/>
      <c r="P129" s="514"/>
      <c r="Q129" s="514"/>
      <c r="R129" s="514"/>
      <c r="S129" s="514"/>
      <c r="T129" s="514"/>
      <c r="U129" s="514"/>
      <c r="V129" s="514"/>
      <c r="W129" s="514"/>
      <c r="X129" s="514"/>
      <c r="Y129" s="514"/>
      <c r="Z129" s="514"/>
      <c r="AA129" s="514"/>
      <c r="AB129" s="514"/>
      <c r="AC129" s="514"/>
      <c r="AD129" s="514"/>
      <c r="AE129" s="514"/>
      <c r="AF129" s="514"/>
      <c r="AG129" s="514"/>
      <c r="AH129" s="514"/>
      <c r="AI129" s="514"/>
      <c r="AJ129" s="514"/>
      <c r="AK129" s="514"/>
      <c r="AL129" s="514"/>
      <c r="AM129" s="514"/>
      <c r="AN129" s="514"/>
      <c r="AO129" s="514"/>
      <c r="AP129" s="514"/>
      <c r="AQ129" s="514"/>
      <c r="AR129" s="514"/>
      <c r="AS129" s="514"/>
      <c r="AT129" s="514"/>
      <c r="AU129" s="514"/>
      <c r="AV129" s="514"/>
      <c r="AW129" s="514"/>
      <c r="AX129" s="514"/>
      <c r="AY129" s="514"/>
      <c r="AZ129" s="514"/>
      <c r="BA129" s="514"/>
      <c r="BB129" s="514"/>
      <c r="BC129" s="514"/>
      <c r="BD129" s="514"/>
      <c r="BE129" s="514"/>
      <c r="BF129" s="514"/>
      <c r="BG129" s="515"/>
      <c r="BK129" s="69">
        <v>128</v>
      </c>
      <c r="BL129" s="645"/>
      <c r="BM129" s="397"/>
      <c r="BN129" s="364" t="s">
        <v>26</v>
      </c>
      <c r="BO129" s="401"/>
      <c r="BP129" s="45" t="str">
        <f t="shared" ca="1" si="1"/>
        <v>緊急２＿氏名</v>
      </c>
    </row>
    <row r="130" spans="1:81" ht="13.35" customHeight="1" x14ac:dyDescent="0.15">
      <c r="A130" s="433"/>
      <c r="B130" s="487"/>
      <c r="C130" s="516" t="s">
        <v>207</v>
      </c>
      <c r="D130" s="517"/>
      <c r="E130" s="517"/>
      <c r="F130" s="517"/>
      <c r="G130" s="517"/>
      <c r="H130" s="517"/>
      <c r="I130" s="518"/>
      <c r="J130" s="453" t="str">
        <f ca="1">IF(BP357&lt;&gt;"", "■", "□")</f>
        <v>□</v>
      </c>
      <c r="K130" s="454"/>
      <c r="L130" s="451" t="s">
        <v>139</v>
      </c>
      <c r="M130" s="451"/>
      <c r="N130" s="451"/>
      <c r="O130" s="451"/>
      <c r="P130" s="451"/>
      <c r="Q130" s="451"/>
      <c r="R130" s="451"/>
      <c r="S130" s="453" t="str">
        <f ca="1">IF(BP358&lt;&gt;"", "■", "□")</f>
        <v>■</v>
      </c>
      <c r="T130" s="454"/>
      <c r="U130" s="451" t="s">
        <v>160</v>
      </c>
      <c r="V130" s="451"/>
      <c r="W130" s="451"/>
      <c r="X130" s="451"/>
      <c r="Y130" s="451"/>
      <c r="Z130" s="467"/>
      <c r="AA130" s="467"/>
      <c r="AB130" s="467"/>
      <c r="AC130" s="467"/>
      <c r="AD130" s="467"/>
      <c r="AE130" s="467"/>
      <c r="AF130" s="467"/>
      <c r="AG130" s="467"/>
      <c r="AH130" s="467"/>
      <c r="AI130" s="467"/>
      <c r="AJ130" s="467"/>
      <c r="AK130" s="467"/>
      <c r="AL130" s="467"/>
      <c r="AM130" s="467"/>
      <c r="AN130" s="467"/>
      <c r="AO130" s="467"/>
      <c r="AP130" s="467"/>
      <c r="AQ130" s="467"/>
      <c r="AR130" s="467"/>
      <c r="AS130" s="467"/>
      <c r="AT130" s="467"/>
      <c r="AU130" s="467"/>
      <c r="AV130" s="467"/>
      <c r="AW130" s="467"/>
      <c r="AX130" s="467"/>
      <c r="AY130" s="467"/>
      <c r="AZ130" s="467"/>
      <c r="BA130" s="467"/>
      <c r="BB130" s="467"/>
      <c r="BC130" s="467"/>
      <c r="BD130" s="467"/>
      <c r="BE130" s="467"/>
      <c r="BF130" s="467"/>
      <c r="BG130" s="471"/>
      <c r="BK130" s="69">
        <v>129</v>
      </c>
      <c r="BL130" s="645"/>
      <c r="BM130" s="397"/>
      <c r="BN130" s="364" t="s">
        <v>308</v>
      </c>
      <c r="BO130" s="359"/>
      <c r="BP130" s="45" t="str">
        <f t="shared" ca="1" si="1"/>
        <v>緊急２＿関係</v>
      </c>
    </row>
    <row r="131" spans="1:81" ht="13.35" customHeight="1" x14ac:dyDescent="0.15">
      <c r="A131" s="435"/>
      <c r="B131" s="488"/>
      <c r="C131" s="516"/>
      <c r="D131" s="517"/>
      <c r="E131" s="517"/>
      <c r="F131" s="517"/>
      <c r="G131" s="517"/>
      <c r="H131" s="517"/>
      <c r="I131" s="518"/>
      <c r="J131" s="464" t="s">
        <v>370</v>
      </c>
      <c r="K131" s="464"/>
      <c r="L131" s="464"/>
      <c r="M131" s="464"/>
      <c r="N131" s="468" t="str">
        <f ca="1">BP359</f>
        <v>精神状態_備考○○○○○○○○○</v>
      </c>
      <c r="O131" s="469"/>
      <c r="P131" s="469"/>
      <c r="Q131" s="469"/>
      <c r="R131" s="469"/>
      <c r="S131" s="469"/>
      <c r="T131" s="469"/>
      <c r="U131" s="469"/>
      <c r="V131" s="469"/>
      <c r="W131" s="469"/>
      <c r="X131" s="469"/>
      <c r="Y131" s="469"/>
      <c r="Z131" s="469"/>
      <c r="AA131" s="469"/>
      <c r="AB131" s="469"/>
      <c r="AC131" s="469"/>
      <c r="AD131" s="469"/>
      <c r="AE131" s="469"/>
      <c r="AF131" s="469"/>
      <c r="AG131" s="469"/>
      <c r="AH131" s="469"/>
      <c r="AI131" s="469"/>
      <c r="AJ131" s="469"/>
      <c r="AK131" s="469"/>
      <c r="AL131" s="469"/>
      <c r="AM131" s="469"/>
      <c r="AN131" s="469"/>
      <c r="AO131" s="469"/>
      <c r="AP131" s="469"/>
      <c r="AQ131" s="469"/>
      <c r="AR131" s="469"/>
      <c r="AS131" s="469"/>
      <c r="AT131" s="469"/>
      <c r="AU131" s="469"/>
      <c r="AV131" s="469"/>
      <c r="AW131" s="469"/>
      <c r="AX131" s="469"/>
      <c r="AY131" s="469"/>
      <c r="AZ131" s="469"/>
      <c r="BA131" s="469"/>
      <c r="BB131" s="469"/>
      <c r="BC131" s="469"/>
      <c r="BD131" s="469"/>
      <c r="BE131" s="469"/>
      <c r="BF131" s="469"/>
      <c r="BG131" s="470"/>
      <c r="BK131" s="69">
        <v>130</v>
      </c>
      <c r="BL131" s="645"/>
      <c r="BM131" s="397"/>
      <c r="BN131" s="364" t="s">
        <v>28</v>
      </c>
      <c r="BO131" s="159" t="s">
        <v>29</v>
      </c>
      <c r="BP131" s="45" t="str">
        <f t="shared" ca="1" si="1"/>
        <v/>
      </c>
    </row>
    <row r="132" spans="1:81" ht="17.25" x14ac:dyDescent="0.15">
      <c r="A132" s="504" t="s">
        <v>337</v>
      </c>
      <c r="B132" s="504"/>
      <c r="C132" s="504"/>
      <c r="D132" s="504"/>
      <c r="E132" s="504"/>
      <c r="F132" s="504"/>
      <c r="G132" s="504"/>
      <c r="H132" s="504"/>
      <c r="I132" s="504"/>
      <c r="J132" s="504"/>
      <c r="K132" s="504"/>
      <c r="L132" s="504"/>
      <c r="M132" s="504"/>
      <c r="N132" s="504"/>
      <c r="O132" s="504"/>
      <c r="P132" s="504"/>
      <c r="Q132" s="504"/>
      <c r="R132" s="504"/>
      <c r="S132" s="504"/>
      <c r="T132" s="504"/>
      <c r="U132" s="504"/>
      <c r="V132" s="504"/>
      <c r="W132" s="504"/>
      <c r="X132" s="504"/>
      <c r="Y132" s="504"/>
      <c r="Z132" s="504"/>
      <c r="AA132" s="504"/>
      <c r="AB132" s="504"/>
      <c r="AC132" s="504"/>
      <c r="AD132" s="504"/>
      <c r="AE132" s="504"/>
      <c r="AF132" s="504"/>
      <c r="AG132" s="504"/>
      <c r="AH132" s="504"/>
      <c r="AI132" s="504"/>
      <c r="AJ132" s="504"/>
      <c r="AK132" s="504"/>
      <c r="AL132" s="504"/>
      <c r="AM132" s="504"/>
      <c r="AN132" s="504"/>
      <c r="AO132" s="504"/>
      <c r="AP132" s="504"/>
      <c r="AQ132" s="504"/>
      <c r="AR132" s="504"/>
      <c r="AS132" s="504"/>
      <c r="AT132" s="504"/>
      <c r="AU132" s="504"/>
      <c r="AV132" s="504"/>
      <c r="AW132" s="504"/>
      <c r="AX132" s="504"/>
      <c r="AY132" s="504"/>
      <c r="AZ132" s="504"/>
      <c r="BA132" s="504"/>
      <c r="BB132" s="504"/>
      <c r="BC132" s="504"/>
      <c r="BD132" s="504"/>
      <c r="BE132" s="504"/>
      <c r="BF132" s="504"/>
      <c r="BG132" s="504"/>
      <c r="BK132" s="69">
        <v>131</v>
      </c>
      <c r="BL132" s="645"/>
      <c r="BM132" s="397"/>
      <c r="BN132" s="364"/>
      <c r="BO132" s="159" t="s">
        <v>32</v>
      </c>
      <c r="BP132" s="45" t="str">
        <f t="shared" ca="1" si="1"/>
        <v>*</v>
      </c>
    </row>
    <row r="133" spans="1:81" ht="5.0999999999999996" customHeight="1" x14ac:dyDescent="0.15">
      <c r="BK133" s="69">
        <v>132</v>
      </c>
      <c r="BL133" s="645"/>
      <c r="BM133" s="397"/>
      <c r="BN133" s="713" t="s">
        <v>33</v>
      </c>
      <c r="BO133" s="77" t="s">
        <v>34</v>
      </c>
      <c r="BP133" s="45" t="str">
        <f t="shared" ca="1" si="1"/>
        <v/>
      </c>
    </row>
    <row r="134" spans="1:81" ht="14.1" customHeight="1" x14ac:dyDescent="0.1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505" t="s">
        <v>13</v>
      </c>
      <c r="AC134" s="505"/>
      <c r="AD134" s="505"/>
      <c r="AE134" s="505"/>
      <c r="AF134" s="506"/>
      <c r="AG134" s="507" t="str">
        <f ca="1">BP16</f>
        <v>高齢　太郎１６０７１９１</v>
      </c>
      <c r="AH134" s="508"/>
      <c r="AI134" s="508"/>
      <c r="AJ134" s="508"/>
      <c r="AK134" s="508"/>
      <c r="AL134" s="508"/>
      <c r="AM134" s="508"/>
      <c r="AN134" s="508"/>
      <c r="AO134" s="508"/>
      <c r="AP134" s="508"/>
      <c r="AQ134" s="509" t="s">
        <v>339</v>
      </c>
      <c r="AR134" s="509"/>
      <c r="AS134" s="509"/>
      <c r="AT134" s="509"/>
      <c r="AU134" s="509"/>
      <c r="AV134" s="510"/>
      <c r="AW134" s="511">
        <f ca="1">IF(ISERROR(VALUE(BP5 &amp; "/" &amp; BP6 &amp; "/" &amp; BP7)), "", VALUE(BP5 &amp; "/" &amp; BP6 &amp; "/" &amp; BP7))</f>
        <v>43525</v>
      </c>
      <c r="AX134" s="512"/>
      <c r="AY134" s="512"/>
      <c r="AZ134" s="512"/>
      <c r="BA134" s="512"/>
      <c r="BB134" s="512"/>
      <c r="BC134" s="512"/>
      <c r="BD134" s="512"/>
      <c r="BE134" s="512"/>
      <c r="BF134" s="512"/>
      <c r="BG134" s="512"/>
      <c r="BK134" s="69">
        <v>133</v>
      </c>
      <c r="BL134" s="645"/>
      <c r="BM134" s="397"/>
      <c r="BN134" s="714"/>
      <c r="BO134" s="77" t="s">
        <v>36</v>
      </c>
      <c r="BP134" s="45" t="str">
        <f t="shared" ca="1" si="1"/>
        <v/>
      </c>
    </row>
    <row r="135" spans="1:81" ht="5.0999999999999996" customHeight="1" x14ac:dyDescent="0.1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K135" s="69">
        <v>134</v>
      </c>
      <c r="BL135" s="645"/>
      <c r="BM135" s="397"/>
      <c r="BN135" s="714"/>
      <c r="BO135" s="77" t="s">
        <v>37</v>
      </c>
      <c r="BP135" s="45" t="str">
        <f t="shared" ca="1" si="1"/>
        <v/>
      </c>
    </row>
    <row r="136" spans="1:81" ht="13.5" customHeight="1" x14ac:dyDescent="0.15">
      <c r="A136" s="498" t="s">
        <v>420</v>
      </c>
      <c r="B136" s="499"/>
      <c r="C136" s="460" t="s">
        <v>209</v>
      </c>
      <c r="D136" s="461"/>
      <c r="E136" s="461"/>
      <c r="F136" s="461"/>
      <c r="G136" s="461"/>
      <c r="H136" s="461"/>
      <c r="I136" s="462"/>
      <c r="J136" s="453" t="str">
        <f ca="1">IF(BP360&lt;&gt;"", "■", "□")</f>
        <v>■</v>
      </c>
      <c r="K136" s="454"/>
      <c r="L136" s="451" t="s">
        <v>185</v>
      </c>
      <c r="M136" s="451"/>
      <c r="N136" s="451"/>
      <c r="O136" s="451"/>
      <c r="P136" s="451"/>
      <c r="Q136" s="451"/>
      <c r="R136" s="451"/>
      <c r="S136" s="453" t="str">
        <f ca="1">IF(OR(BP361&lt;&gt;"", BP362&lt;&gt;"", BP363&lt;&gt;""), "■", "□")</f>
        <v>■</v>
      </c>
      <c r="T136" s="454"/>
      <c r="U136" s="451" t="s">
        <v>186</v>
      </c>
      <c r="V136" s="451"/>
      <c r="W136" s="451"/>
      <c r="X136" s="451"/>
      <c r="Y136" s="451"/>
      <c r="Z136" s="60" t="s">
        <v>348</v>
      </c>
      <c r="AA136" s="453" t="str">
        <f ca="1">IF(BP362&lt;&gt;"", "■", "□")</f>
        <v>■</v>
      </c>
      <c r="AB136" s="454"/>
      <c r="AC136" s="451" t="s">
        <v>323</v>
      </c>
      <c r="AD136" s="451"/>
      <c r="AE136" s="451"/>
      <c r="AF136" s="451"/>
      <c r="AG136" s="453" t="str">
        <f ca="1">IF(BP363&lt;&gt;"", "■", "□")</f>
        <v>□</v>
      </c>
      <c r="AH136" s="454"/>
      <c r="AI136" s="477" t="s">
        <v>421</v>
      </c>
      <c r="AJ136" s="477"/>
      <c r="AK136" s="477"/>
      <c r="AL136" s="477"/>
      <c r="AM136" s="60" t="s">
        <v>350</v>
      </c>
      <c r="AN136" s="530"/>
      <c r="AO136" s="530"/>
      <c r="AP136" s="530"/>
      <c r="AQ136" s="530"/>
      <c r="AR136" s="530"/>
      <c r="AS136" s="530"/>
      <c r="AT136" s="530"/>
      <c r="AU136" s="530"/>
      <c r="AV136" s="530"/>
      <c r="AW136" s="530"/>
      <c r="AX136" s="530"/>
      <c r="AY136" s="530"/>
      <c r="AZ136" s="530"/>
      <c r="BA136" s="530"/>
      <c r="BB136" s="530"/>
      <c r="BC136" s="530"/>
      <c r="BD136" s="530"/>
      <c r="BE136" s="530"/>
      <c r="BF136" s="530"/>
      <c r="BG136" s="531"/>
      <c r="BK136" s="69">
        <v>135</v>
      </c>
      <c r="BL136" s="645"/>
      <c r="BM136" s="397"/>
      <c r="BN136" s="714"/>
      <c r="BO136" s="77" t="s">
        <v>770</v>
      </c>
      <c r="BP136" s="45" t="str">
        <f t="shared" ca="1" si="1"/>
        <v>*</v>
      </c>
    </row>
    <row r="137" spans="1:81" ht="13.5" customHeight="1" x14ac:dyDescent="0.15">
      <c r="A137" s="500"/>
      <c r="B137" s="501"/>
      <c r="C137" s="463"/>
      <c r="D137" s="464"/>
      <c r="E137" s="464"/>
      <c r="F137" s="464"/>
      <c r="G137" s="464"/>
      <c r="H137" s="464"/>
      <c r="I137" s="465"/>
      <c r="J137" s="483" t="s">
        <v>370</v>
      </c>
      <c r="K137" s="484"/>
      <c r="L137" s="484"/>
      <c r="M137" s="485"/>
      <c r="N137" s="468" t="str">
        <f ca="1">BP364</f>
        <v>記憶障害_備考○○○○○○○○○</v>
      </c>
      <c r="O137" s="469"/>
      <c r="P137" s="469"/>
      <c r="Q137" s="469"/>
      <c r="R137" s="469"/>
      <c r="S137" s="469"/>
      <c r="T137" s="469"/>
      <c r="U137" s="469"/>
      <c r="V137" s="469"/>
      <c r="W137" s="469"/>
      <c r="X137" s="469"/>
      <c r="Y137" s="469"/>
      <c r="Z137" s="469"/>
      <c r="AA137" s="469"/>
      <c r="AB137" s="469"/>
      <c r="AC137" s="469"/>
      <c r="AD137" s="469"/>
      <c r="AE137" s="469"/>
      <c r="AF137" s="469"/>
      <c r="AG137" s="469"/>
      <c r="AH137" s="469"/>
      <c r="AI137" s="469"/>
      <c r="AJ137" s="469"/>
      <c r="AK137" s="469"/>
      <c r="AL137" s="469"/>
      <c r="AM137" s="469"/>
      <c r="AN137" s="469"/>
      <c r="AO137" s="469"/>
      <c r="AP137" s="469"/>
      <c r="AQ137" s="469"/>
      <c r="AR137" s="469"/>
      <c r="AS137" s="469"/>
      <c r="AT137" s="469"/>
      <c r="AU137" s="469"/>
      <c r="AV137" s="469"/>
      <c r="AW137" s="469"/>
      <c r="AX137" s="469"/>
      <c r="AY137" s="469"/>
      <c r="AZ137" s="469"/>
      <c r="BA137" s="469"/>
      <c r="BB137" s="469"/>
      <c r="BC137" s="469"/>
      <c r="BD137" s="469"/>
      <c r="BE137" s="469"/>
      <c r="BF137" s="469"/>
      <c r="BG137" s="470"/>
      <c r="BK137" s="69">
        <v>136</v>
      </c>
      <c r="BL137" s="645"/>
      <c r="BM137" s="397"/>
      <c r="BN137" s="714"/>
      <c r="BO137" s="77" t="s">
        <v>771</v>
      </c>
      <c r="BP137" s="45" t="str">
        <f t="shared" ca="1" si="1"/>
        <v/>
      </c>
    </row>
    <row r="138" spans="1:81" ht="13.5" customHeight="1" x14ac:dyDescent="0.15">
      <c r="A138" s="500"/>
      <c r="B138" s="501"/>
      <c r="C138" s="460" t="s">
        <v>422</v>
      </c>
      <c r="D138" s="461"/>
      <c r="E138" s="461"/>
      <c r="F138" s="461"/>
      <c r="G138" s="461"/>
      <c r="H138" s="461"/>
      <c r="I138" s="462"/>
      <c r="J138" s="453" t="str">
        <f ca="1">IF(BP365&lt;&gt;"", "■", "□")</f>
        <v>■</v>
      </c>
      <c r="K138" s="454"/>
      <c r="L138" s="451" t="s">
        <v>139</v>
      </c>
      <c r="M138" s="451"/>
      <c r="N138" s="451"/>
      <c r="O138" s="451"/>
      <c r="P138" s="451"/>
      <c r="Q138" s="451"/>
      <c r="R138" s="451"/>
      <c r="S138" s="453" t="str">
        <f ca="1">IF(BP366&lt;&gt;"", "■", "□")</f>
        <v>□</v>
      </c>
      <c r="T138" s="454"/>
      <c r="U138" s="451" t="s">
        <v>160</v>
      </c>
      <c r="V138" s="451"/>
      <c r="W138" s="451"/>
      <c r="X138" s="451"/>
      <c r="Y138" s="451"/>
      <c r="Z138" s="451"/>
      <c r="AA138" s="451"/>
      <c r="AB138" s="495"/>
      <c r="AC138" s="495"/>
      <c r="AD138" s="495"/>
      <c r="AE138" s="495"/>
      <c r="AF138" s="495"/>
      <c r="AG138" s="495"/>
      <c r="AH138" s="495"/>
      <c r="AI138" s="495"/>
      <c r="AJ138" s="495"/>
      <c r="AK138" s="495"/>
      <c r="AL138" s="495"/>
      <c r="AM138" s="495"/>
      <c r="AN138" s="495"/>
      <c r="AO138" s="495"/>
      <c r="AP138" s="495"/>
      <c r="AQ138" s="495"/>
      <c r="AR138" s="495"/>
      <c r="AS138" s="495"/>
      <c r="AT138" s="495"/>
      <c r="AU138" s="495"/>
      <c r="AV138" s="495"/>
      <c r="AW138" s="495"/>
      <c r="AX138" s="495"/>
      <c r="AY138" s="495"/>
      <c r="AZ138" s="495"/>
      <c r="BA138" s="495"/>
      <c r="BB138" s="495"/>
      <c r="BC138" s="495"/>
      <c r="BD138" s="495"/>
      <c r="BE138" s="495"/>
      <c r="BF138" s="495"/>
      <c r="BG138" s="496"/>
      <c r="BK138" s="69">
        <v>137</v>
      </c>
      <c r="BL138" s="645"/>
      <c r="BM138" s="397"/>
      <c r="BN138" s="714"/>
      <c r="BO138" s="70" t="s">
        <v>9</v>
      </c>
      <c r="BP138" s="45">
        <f t="shared" ref="BP138:BP207" ca="1" si="2">IF(ISERROR(IF(INDIRECT("入力シート!" &amp; $BP$1 &amp; ROW())="", "", INDIRECT("入力シート!" &amp; $BP$1 &amp; ROW()))), "", IF(INDIRECT("入力シート!" &amp; $BP$1 &amp; ROW())="", "", INDIRECT("入力シート!" &amp; $BP$1 &amp; ROW())))</f>
        <v>31</v>
      </c>
    </row>
    <row r="139" spans="1:81" ht="13.5" customHeight="1" x14ac:dyDescent="0.15">
      <c r="A139" s="500"/>
      <c r="B139" s="501"/>
      <c r="C139" s="463"/>
      <c r="D139" s="464"/>
      <c r="E139" s="464"/>
      <c r="F139" s="464"/>
      <c r="G139" s="464"/>
      <c r="H139" s="464"/>
      <c r="I139" s="465"/>
      <c r="J139" s="464" t="s">
        <v>370</v>
      </c>
      <c r="K139" s="464"/>
      <c r="L139" s="464"/>
      <c r="M139" s="523"/>
      <c r="N139" s="524" t="str">
        <f ca="1">BP367</f>
        <v>失見当_備考○○○○○○○○○</v>
      </c>
      <c r="O139" s="469"/>
      <c r="P139" s="469"/>
      <c r="Q139" s="469"/>
      <c r="R139" s="469"/>
      <c r="S139" s="469"/>
      <c r="T139" s="469"/>
      <c r="U139" s="469"/>
      <c r="V139" s="469"/>
      <c r="W139" s="469"/>
      <c r="X139" s="469"/>
      <c r="Y139" s="469"/>
      <c r="Z139" s="469"/>
      <c r="AA139" s="469"/>
      <c r="AB139" s="469"/>
      <c r="AC139" s="469"/>
      <c r="AD139" s="469"/>
      <c r="AE139" s="469"/>
      <c r="AF139" s="469"/>
      <c r="AG139" s="469"/>
      <c r="AH139" s="469"/>
      <c r="AI139" s="469"/>
      <c r="AJ139" s="469"/>
      <c r="AK139" s="469"/>
      <c r="AL139" s="469"/>
      <c r="AM139" s="469"/>
      <c r="AN139" s="469"/>
      <c r="AO139" s="469"/>
      <c r="AP139" s="469"/>
      <c r="AQ139" s="469"/>
      <c r="AR139" s="469"/>
      <c r="AS139" s="469"/>
      <c r="AT139" s="469"/>
      <c r="AU139" s="469"/>
      <c r="AV139" s="469"/>
      <c r="AW139" s="469"/>
      <c r="AX139" s="469"/>
      <c r="AY139" s="469"/>
      <c r="AZ139" s="469"/>
      <c r="BA139" s="469"/>
      <c r="BB139" s="469"/>
      <c r="BC139" s="469"/>
      <c r="BD139" s="469"/>
      <c r="BE139" s="469"/>
      <c r="BF139" s="469"/>
      <c r="BG139" s="470"/>
      <c r="BK139" s="69">
        <v>138</v>
      </c>
      <c r="BL139" s="645"/>
      <c r="BM139" s="397"/>
      <c r="BN139" s="714"/>
      <c r="BO139" s="71" t="s">
        <v>11</v>
      </c>
      <c r="BP139" s="45">
        <f t="shared" ca="1" si="2"/>
        <v>4</v>
      </c>
    </row>
    <row r="140" spans="1:81" ht="13.5" customHeight="1" x14ac:dyDescent="0.15">
      <c r="A140" s="500"/>
      <c r="B140" s="501"/>
      <c r="C140" s="460" t="s">
        <v>213</v>
      </c>
      <c r="D140" s="461"/>
      <c r="E140" s="461"/>
      <c r="F140" s="461"/>
      <c r="G140" s="461"/>
      <c r="H140" s="461"/>
      <c r="I140" s="462"/>
      <c r="J140" s="453" t="str">
        <f ca="1">IF(BP368&lt;&gt;"", "■", "□")</f>
        <v>□</v>
      </c>
      <c r="K140" s="454"/>
      <c r="L140" s="451" t="s">
        <v>139</v>
      </c>
      <c r="M140" s="451"/>
      <c r="N140" s="451"/>
      <c r="O140" s="451"/>
      <c r="P140" s="451"/>
      <c r="Q140" s="451"/>
      <c r="R140" s="451"/>
      <c r="S140" s="453" t="str">
        <f ca="1">IF(BP369&lt;&gt;"", "■", "□")</f>
        <v>■</v>
      </c>
      <c r="T140" s="454"/>
      <c r="U140" s="451" t="s">
        <v>160</v>
      </c>
      <c r="V140" s="451"/>
      <c r="W140" s="451"/>
      <c r="X140" s="451"/>
      <c r="Y140" s="451"/>
      <c r="Z140" s="451"/>
      <c r="AA140" s="451"/>
      <c r="AB140" s="495"/>
      <c r="AC140" s="495"/>
      <c r="AD140" s="495"/>
      <c r="AE140" s="495"/>
      <c r="AF140" s="495"/>
      <c r="AG140" s="495"/>
      <c r="AH140" s="495"/>
      <c r="AI140" s="495"/>
      <c r="AJ140" s="495"/>
      <c r="AK140" s="495"/>
      <c r="AL140" s="495"/>
      <c r="AM140" s="495"/>
      <c r="AN140" s="495"/>
      <c r="AO140" s="495"/>
      <c r="AP140" s="495"/>
      <c r="AQ140" s="495"/>
      <c r="AR140" s="495"/>
      <c r="AS140" s="495"/>
      <c r="AT140" s="495"/>
      <c r="AU140" s="495"/>
      <c r="AV140" s="495"/>
      <c r="AW140" s="495"/>
      <c r="AX140" s="495"/>
      <c r="AY140" s="495"/>
      <c r="AZ140" s="495"/>
      <c r="BA140" s="495"/>
      <c r="BB140" s="495"/>
      <c r="BC140" s="495"/>
      <c r="BD140" s="495"/>
      <c r="BE140" s="495"/>
      <c r="BF140" s="495"/>
      <c r="BG140" s="496"/>
      <c r="BK140" s="69">
        <v>139</v>
      </c>
      <c r="BL140" s="645"/>
      <c r="BM140" s="397"/>
      <c r="BN140" s="557"/>
      <c r="BO140" s="71" t="s">
        <v>12</v>
      </c>
      <c r="BP140" s="45">
        <f t="shared" ca="1" si="2"/>
        <v>1</v>
      </c>
    </row>
    <row r="141" spans="1:81" ht="13.5" customHeight="1" x14ac:dyDescent="0.15">
      <c r="A141" s="502"/>
      <c r="B141" s="503"/>
      <c r="C141" s="463"/>
      <c r="D141" s="464"/>
      <c r="E141" s="464"/>
      <c r="F141" s="464"/>
      <c r="G141" s="464"/>
      <c r="H141" s="464"/>
      <c r="I141" s="465"/>
      <c r="J141" s="464" t="s">
        <v>370</v>
      </c>
      <c r="K141" s="464"/>
      <c r="L141" s="464"/>
      <c r="M141" s="464"/>
      <c r="N141" s="468" t="str">
        <f ca="1">BP370</f>
        <v>火の不始末_備考○○○○○○○○○</v>
      </c>
      <c r="O141" s="469"/>
      <c r="P141" s="469"/>
      <c r="Q141" s="469"/>
      <c r="R141" s="469"/>
      <c r="S141" s="469"/>
      <c r="T141" s="469"/>
      <c r="U141" s="469"/>
      <c r="V141" s="469"/>
      <c r="W141" s="469"/>
      <c r="X141" s="469"/>
      <c r="Y141" s="469"/>
      <c r="Z141" s="469"/>
      <c r="AA141" s="469"/>
      <c r="AB141" s="469"/>
      <c r="AC141" s="469"/>
      <c r="AD141" s="469"/>
      <c r="AE141" s="469"/>
      <c r="AF141" s="469"/>
      <c r="AG141" s="469"/>
      <c r="AH141" s="469"/>
      <c r="AI141" s="469"/>
      <c r="AJ141" s="469"/>
      <c r="AK141" s="469"/>
      <c r="AL141" s="469"/>
      <c r="AM141" s="469"/>
      <c r="AN141" s="469"/>
      <c r="AO141" s="469"/>
      <c r="AP141" s="469"/>
      <c r="AQ141" s="469"/>
      <c r="AR141" s="469"/>
      <c r="AS141" s="469"/>
      <c r="AT141" s="469"/>
      <c r="AU141" s="469"/>
      <c r="AV141" s="469"/>
      <c r="AW141" s="469"/>
      <c r="AX141" s="469"/>
      <c r="AY141" s="469"/>
      <c r="AZ141" s="469"/>
      <c r="BA141" s="469"/>
      <c r="BB141" s="469"/>
      <c r="BC141" s="469"/>
      <c r="BD141" s="469"/>
      <c r="BE141" s="469"/>
      <c r="BF141" s="469"/>
      <c r="BG141" s="470"/>
      <c r="BK141" s="69">
        <v>140</v>
      </c>
      <c r="BL141" s="645"/>
      <c r="BM141" s="397"/>
      <c r="BN141" s="364" t="s">
        <v>38</v>
      </c>
      <c r="BO141" s="359"/>
      <c r="BP141" s="45">
        <f t="shared" ca="1" si="2"/>
        <v>71</v>
      </c>
    </row>
    <row r="142" spans="1:81" ht="13.5" customHeight="1" x14ac:dyDescent="0.15">
      <c r="A142" s="431" t="s">
        <v>214</v>
      </c>
      <c r="B142" s="486"/>
      <c r="C142" s="489" t="s">
        <v>423</v>
      </c>
      <c r="D142" s="490"/>
      <c r="E142" s="490"/>
      <c r="F142" s="490"/>
      <c r="G142" s="490"/>
      <c r="H142" s="490"/>
      <c r="I142" s="491"/>
      <c r="J142" s="453" t="str">
        <f ca="1">IF(BP371&lt;&gt;"", "■", "□")</f>
        <v>■</v>
      </c>
      <c r="K142" s="454"/>
      <c r="L142" s="451" t="s">
        <v>185</v>
      </c>
      <c r="M142" s="451"/>
      <c r="N142" s="451"/>
      <c r="O142" s="451"/>
      <c r="P142" s="451"/>
      <c r="Q142" s="451"/>
      <c r="R142" s="451"/>
      <c r="S142" s="453" t="str">
        <f ca="1">IF(OR(BP372&lt;&gt;"", BP373&lt;&gt;"", BP374&lt;&gt;"", BP375&lt;&gt;""), "■", "□")</f>
        <v>■</v>
      </c>
      <c r="T142" s="454"/>
      <c r="U142" s="451" t="s">
        <v>186</v>
      </c>
      <c r="V142" s="451"/>
      <c r="W142" s="451"/>
      <c r="X142" s="451"/>
      <c r="Y142" s="451"/>
      <c r="Z142" s="60" t="s">
        <v>348</v>
      </c>
      <c r="AA142" s="453" t="str">
        <f ca="1">IF(BP373&lt;&gt;"", "■", "□")</f>
        <v>■</v>
      </c>
      <c r="AB142" s="454"/>
      <c r="AC142" s="451" t="s">
        <v>216</v>
      </c>
      <c r="AD142" s="451"/>
      <c r="AE142" s="451"/>
      <c r="AF142" s="453" t="str">
        <f ca="1">IF(BP374&lt;&gt;"", "■", "□")</f>
        <v>□</v>
      </c>
      <c r="AG142" s="454"/>
      <c r="AH142" s="451" t="s">
        <v>217</v>
      </c>
      <c r="AI142" s="451"/>
      <c r="AJ142" s="451"/>
      <c r="AK142" s="453" t="str">
        <f ca="1">IF(BP375&lt;&gt;"", "■", "□")</f>
        <v>■</v>
      </c>
      <c r="AL142" s="454"/>
      <c r="AM142" s="451" t="s">
        <v>424</v>
      </c>
      <c r="AN142" s="451"/>
      <c r="AO142" s="451"/>
      <c r="AP142" s="451"/>
      <c r="AQ142" s="451"/>
      <c r="AR142" s="451"/>
      <c r="AS142" s="63" t="s">
        <v>350</v>
      </c>
      <c r="AT142" s="467"/>
      <c r="AU142" s="467"/>
      <c r="AV142" s="467"/>
      <c r="AW142" s="467"/>
      <c r="AX142" s="467"/>
      <c r="AY142" s="467"/>
      <c r="AZ142" s="467"/>
      <c r="BA142" s="467"/>
      <c r="BB142" s="467"/>
      <c r="BC142" s="467"/>
      <c r="BD142" s="467"/>
      <c r="BE142" s="467"/>
      <c r="BF142" s="467"/>
      <c r="BG142" s="471"/>
      <c r="BK142" s="69">
        <v>141</v>
      </c>
      <c r="BL142" s="645"/>
      <c r="BM142" s="397"/>
      <c r="BN142" s="364" t="s">
        <v>39</v>
      </c>
      <c r="BO142" s="359"/>
      <c r="BP142" s="45" t="str">
        <f t="shared" ca="1" si="2"/>
        <v>111-111-1112</v>
      </c>
      <c r="BT142" s="65"/>
      <c r="BU142" s="51"/>
      <c r="BV142" s="51"/>
      <c r="BW142" s="51"/>
      <c r="BX142" s="51"/>
      <c r="BY142" s="51"/>
      <c r="BZ142" s="51"/>
      <c r="CA142" s="51"/>
      <c r="CB142" s="51"/>
      <c r="CC142" s="51"/>
    </row>
    <row r="143" spans="1:81" ht="13.5" customHeight="1" x14ac:dyDescent="0.15">
      <c r="A143" s="433"/>
      <c r="B143" s="487"/>
      <c r="C143" s="492"/>
      <c r="D143" s="493"/>
      <c r="E143" s="493"/>
      <c r="F143" s="493"/>
      <c r="G143" s="493"/>
      <c r="H143" s="493"/>
      <c r="I143" s="494"/>
      <c r="J143" s="464" t="s">
        <v>370</v>
      </c>
      <c r="K143" s="464"/>
      <c r="L143" s="464"/>
      <c r="M143" s="464"/>
      <c r="N143" s="468" t="str">
        <f ca="1">BP376</f>
        <v>居室・寝室問題_備考○○○○○○○○○</v>
      </c>
      <c r="O143" s="469"/>
      <c r="P143" s="469"/>
      <c r="Q143" s="469"/>
      <c r="R143" s="469"/>
      <c r="S143" s="469"/>
      <c r="T143" s="469"/>
      <c r="U143" s="469"/>
      <c r="V143" s="469"/>
      <c r="W143" s="469"/>
      <c r="X143" s="469"/>
      <c r="Y143" s="469"/>
      <c r="Z143" s="469"/>
      <c r="AA143" s="469"/>
      <c r="AB143" s="469"/>
      <c r="AC143" s="469"/>
      <c r="AD143" s="469"/>
      <c r="AE143" s="469"/>
      <c r="AF143" s="469"/>
      <c r="AG143" s="469"/>
      <c r="AH143" s="469"/>
      <c r="AI143" s="469"/>
      <c r="AJ143" s="469"/>
      <c r="AK143" s="469"/>
      <c r="AL143" s="469"/>
      <c r="AM143" s="469"/>
      <c r="AN143" s="469"/>
      <c r="AO143" s="469"/>
      <c r="AP143" s="469"/>
      <c r="AQ143" s="469"/>
      <c r="AR143" s="469"/>
      <c r="AS143" s="469"/>
      <c r="AT143" s="469"/>
      <c r="AU143" s="469"/>
      <c r="AV143" s="469"/>
      <c r="AW143" s="469"/>
      <c r="AX143" s="469"/>
      <c r="AY143" s="469"/>
      <c r="AZ143" s="469"/>
      <c r="BA143" s="469"/>
      <c r="BB143" s="469"/>
      <c r="BC143" s="469"/>
      <c r="BD143" s="469"/>
      <c r="BE143" s="469"/>
      <c r="BF143" s="469"/>
      <c r="BG143" s="470"/>
      <c r="BK143" s="69">
        <v>142</v>
      </c>
      <c r="BL143" s="645"/>
      <c r="BM143" s="397"/>
      <c r="BN143" s="364" t="s">
        <v>312</v>
      </c>
      <c r="BO143" s="359"/>
      <c r="BP143" s="45" t="str">
        <f t="shared" ca="1" si="2"/>
        <v>111-222-1112</v>
      </c>
    </row>
    <row r="144" spans="1:81" ht="13.5" customHeight="1" x14ac:dyDescent="0.15">
      <c r="A144" s="433"/>
      <c r="B144" s="487"/>
      <c r="C144" s="497" t="s">
        <v>219</v>
      </c>
      <c r="D144" s="490"/>
      <c r="E144" s="490"/>
      <c r="F144" s="490"/>
      <c r="G144" s="490"/>
      <c r="H144" s="490"/>
      <c r="I144" s="491"/>
      <c r="J144" s="453" t="str">
        <f ca="1">IF(BP377&lt;&gt;"", "■", "□")</f>
        <v>□</v>
      </c>
      <c r="K144" s="454"/>
      <c r="L144" s="451" t="s">
        <v>185</v>
      </c>
      <c r="M144" s="451"/>
      <c r="N144" s="451"/>
      <c r="O144" s="451"/>
      <c r="P144" s="451"/>
      <c r="Q144" s="451"/>
      <c r="R144" s="451"/>
      <c r="S144" s="453" t="str">
        <f ca="1">IF(OR(BP378&lt;&gt;"",BP379&lt;&gt;"", BP380&lt;&gt;"", BP381&lt;&gt;"", BP382&lt;&gt;"", BP383&lt;&gt;"", BP384&lt;&gt;""), "■", "□")</f>
        <v>■</v>
      </c>
      <c r="T144" s="454"/>
      <c r="U144" s="451" t="s">
        <v>186</v>
      </c>
      <c r="V144" s="451"/>
      <c r="W144" s="451"/>
      <c r="X144" s="451"/>
      <c r="Y144" s="451"/>
      <c r="Z144" s="60" t="s">
        <v>348</v>
      </c>
      <c r="AA144" s="453" t="str">
        <f ca="1">IF(BP379&lt;&gt;"", "■", "□")</f>
        <v>■</v>
      </c>
      <c r="AB144" s="454"/>
      <c r="AC144" s="451" t="s">
        <v>220</v>
      </c>
      <c r="AD144" s="451"/>
      <c r="AE144" s="451"/>
      <c r="AF144" s="453" t="str">
        <f ca="1">IF(BP380&lt;&gt;"", "■", "□")</f>
        <v>□</v>
      </c>
      <c r="AG144" s="454"/>
      <c r="AH144" s="467" t="s">
        <v>425</v>
      </c>
      <c r="AI144" s="467"/>
      <c r="AJ144" s="467"/>
      <c r="AK144" s="453" t="str">
        <f ca="1">IF(BP381&lt;&gt;"", "■", "□")</f>
        <v>■</v>
      </c>
      <c r="AL144" s="454"/>
      <c r="AM144" s="451" t="s">
        <v>147</v>
      </c>
      <c r="AN144" s="451"/>
      <c r="AO144" s="451"/>
      <c r="AP144" s="451"/>
      <c r="AQ144" s="453" t="str">
        <f ca="1">IF(BP382&lt;&gt;"", "■", "□")</f>
        <v>□</v>
      </c>
      <c r="AR144" s="454"/>
      <c r="AS144" s="477" t="s">
        <v>222</v>
      </c>
      <c r="AT144" s="477"/>
      <c r="AU144" s="477"/>
      <c r="AV144" s="453" t="str">
        <f ca="1">IF(BP383&lt;&gt;"", "■", "□")</f>
        <v>■</v>
      </c>
      <c r="AW144" s="454"/>
      <c r="AX144" s="451" t="s">
        <v>223</v>
      </c>
      <c r="AY144" s="451"/>
      <c r="AZ144" s="451"/>
      <c r="BA144" s="453" t="str">
        <f ca="1">IF(BP384&lt;&gt;"", "■", "□")</f>
        <v>□</v>
      </c>
      <c r="BB144" s="454"/>
      <c r="BC144" s="451" t="s">
        <v>224</v>
      </c>
      <c r="BD144" s="451"/>
      <c r="BE144" s="451"/>
      <c r="BF144" s="63" t="s">
        <v>350</v>
      </c>
      <c r="BG144" s="66"/>
      <c r="BK144" s="69">
        <v>143</v>
      </c>
      <c r="BL144" s="645"/>
      <c r="BM144" s="397"/>
      <c r="BN144" s="418" t="s">
        <v>119</v>
      </c>
      <c r="BO144" s="70" t="s">
        <v>311</v>
      </c>
      <c r="BP144" s="45" t="str">
        <f t="shared" ca="1" si="2"/>
        <v>*</v>
      </c>
    </row>
    <row r="145" spans="1:121" ht="13.5" customHeight="1" x14ac:dyDescent="0.15">
      <c r="A145" s="433"/>
      <c r="B145" s="487"/>
      <c r="C145" s="492"/>
      <c r="D145" s="493"/>
      <c r="E145" s="493"/>
      <c r="F145" s="493"/>
      <c r="G145" s="493"/>
      <c r="H145" s="493"/>
      <c r="I145" s="494"/>
      <c r="J145" s="464" t="s">
        <v>370</v>
      </c>
      <c r="K145" s="464"/>
      <c r="L145" s="464"/>
      <c r="M145" s="464"/>
      <c r="N145" s="468" t="str">
        <f ca="1">BP385</f>
        <v>手すり問題点_備考○○○○○○○○○</v>
      </c>
      <c r="O145" s="469"/>
      <c r="P145" s="469"/>
      <c r="Q145" s="469"/>
      <c r="R145" s="469"/>
      <c r="S145" s="469"/>
      <c r="T145" s="469"/>
      <c r="U145" s="469"/>
      <c r="V145" s="469"/>
      <c r="W145" s="469"/>
      <c r="X145" s="469"/>
      <c r="Y145" s="469"/>
      <c r="Z145" s="469"/>
      <c r="AA145" s="469"/>
      <c r="AB145" s="469"/>
      <c r="AC145" s="469"/>
      <c r="AD145" s="469"/>
      <c r="AE145" s="469"/>
      <c r="AF145" s="469"/>
      <c r="AG145" s="469"/>
      <c r="AH145" s="469"/>
      <c r="AI145" s="469"/>
      <c r="AJ145" s="469"/>
      <c r="AK145" s="469"/>
      <c r="AL145" s="469"/>
      <c r="AM145" s="469"/>
      <c r="AN145" s="469"/>
      <c r="AO145" s="469"/>
      <c r="AP145" s="469"/>
      <c r="AQ145" s="469"/>
      <c r="AR145" s="469"/>
      <c r="AS145" s="469"/>
      <c r="AT145" s="469"/>
      <c r="AU145" s="469"/>
      <c r="AV145" s="469"/>
      <c r="AW145" s="469"/>
      <c r="AX145" s="469"/>
      <c r="AY145" s="469"/>
      <c r="AZ145" s="469"/>
      <c r="BA145" s="469"/>
      <c r="BB145" s="469"/>
      <c r="BC145" s="469"/>
      <c r="BD145" s="469"/>
      <c r="BE145" s="469"/>
      <c r="BF145" s="469"/>
      <c r="BG145" s="470"/>
      <c r="BK145" s="69">
        <v>144</v>
      </c>
      <c r="BL145" s="645"/>
      <c r="BM145" s="397"/>
      <c r="BN145" s="418"/>
      <c r="BO145" s="70" t="s">
        <v>120</v>
      </c>
      <c r="BP145" s="45" t="str">
        <f t="shared" ca="1" si="2"/>
        <v/>
      </c>
      <c r="BT145" s="51"/>
      <c r="BU145" s="51"/>
      <c r="BV145" s="51"/>
      <c r="BW145" s="51"/>
      <c r="BX145" s="51"/>
      <c r="BY145" s="51"/>
      <c r="BZ145" s="51"/>
      <c r="CA145" s="52"/>
      <c r="CB145" s="51"/>
      <c r="CC145" s="51"/>
      <c r="CD145" s="51"/>
      <c r="CE145" s="51"/>
      <c r="CF145" s="51"/>
      <c r="CG145" s="52"/>
      <c r="CH145" s="51"/>
      <c r="CI145" s="51"/>
    </row>
    <row r="146" spans="1:121" ht="13.5" customHeight="1" x14ac:dyDescent="0.15">
      <c r="A146" s="433"/>
      <c r="B146" s="487"/>
      <c r="C146" s="460" t="s">
        <v>225</v>
      </c>
      <c r="D146" s="461"/>
      <c r="E146" s="461"/>
      <c r="F146" s="461"/>
      <c r="G146" s="461"/>
      <c r="H146" s="461"/>
      <c r="I146" s="462"/>
      <c r="J146" s="453" t="str">
        <f ca="1">IF(BP386&lt;&gt;"", "■", "□")</f>
        <v>■</v>
      </c>
      <c r="K146" s="454"/>
      <c r="L146" s="451" t="s">
        <v>139</v>
      </c>
      <c r="M146" s="451"/>
      <c r="N146" s="451"/>
      <c r="O146" s="451"/>
      <c r="P146" s="451"/>
      <c r="Q146" s="451"/>
      <c r="R146" s="451"/>
      <c r="S146" s="453" t="str">
        <f ca="1">IF(OR(BP387&lt;&gt;"", BP388&lt;&gt;"", BP389&lt;&gt;"", BP390&lt;&gt;"", BP391&lt;&gt;""), "■", "□")</f>
        <v>■</v>
      </c>
      <c r="T146" s="454"/>
      <c r="U146" s="451" t="s">
        <v>160</v>
      </c>
      <c r="V146" s="451"/>
      <c r="W146" s="451"/>
      <c r="X146" s="451"/>
      <c r="Y146" s="451"/>
      <c r="Z146" s="60" t="s">
        <v>348</v>
      </c>
      <c r="AA146" s="453" t="str">
        <f ca="1">IF(BP388&gt;"", "■", "□")</f>
        <v>■</v>
      </c>
      <c r="AB146" s="454"/>
      <c r="AC146" s="477" t="s">
        <v>226</v>
      </c>
      <c r="AD146" s="477"/>
      <c r="AE146" s="477"/>
      <c r="AF146" s="477"/>
      <c r="AG146" s="453" t="str">
        <f ca="1">IF(BP389&lt;&gt;"", "■", "□")</f>
        <v>□</v>
      </c>
      <c r="AH146" s="454"/>
      <c r="AI146" s="477" t="s">
        <v>217</v>
      </c>
      <c r="AJ146" s="477"/>
      <c r="AK146" s="477"/>
      <c r="AL146" s="477"/>
      <c r="AM146" s="453" t="str">
        <f ca="1">IF(BP390&lt;&gt;"", "■", "□")</f>
        <v>■</v>
      </c>
      <c r="AN146" s="454"/>
      <c r="AO146" s="477" t="s">
        <v>228</v>
      </c>
      <c r="AP146" s="477"/>
      <c r="AQ146" s="477"/>
      <c r="AR146" s="477"/>
      <c r="AS146" s="453" t="str">
        <f ca="1">IF(BP391&lt;&gt;"", "■", "□")</f>
        <v>□</v>
      </c>
      <c r="AT146" s="454"/>
      <c r="AU146" s="477" t="s">
        <v>229</v>
      </c>
      <c r="AV146" s="477"/>
      <c r="AW146" s="477"/>
      <c r="AX146" s="477"/>
      <c r="AY146" s="63" t="s">
        <v>350</v>
      </c>
      <c r="AZ146" s="467"/>
      <c r="BA146" s="467"/>
      <c r="BB146" s="467"/>
      <c r="BC146" s="467"/>
      <c r="BD146" s="467"/>
      <c r="BE146" s="467"/>
      <c r="BF146" s="467"/>
      <c r="BG146" s="471"/>
      <c r="BK146" s="69">
        <v>145</v>
      </c>
      <c r="BL146" s="645"/>
      <c r="BM146" s="397"/>
      <c r="BN146" s="418" t="s">
        <v>121</v>
      </c>
      <c r="BO146" s="70" t="s">
        <v>122</v>
      </c>
      <c r="BP146" s="45" t="str">
        <f t="shared" ca="1" si="2"/>
        <v>*</v>
      </c>
    </row>
    <row r="147" spans="1:121" ht="13.5" customHeight="1" x14ac:dyDescent="0.15">
      <c r="A147" s="433"/>
      <c r="B147" s="487"/>
      <c r="C147" s="463"/>
      <c r="D147" s="464"/>
      <c r="E147" s="464"/>
      <c r="F147" s="464"/>
      <c r="G147" s="464"/>
      <c r="H147" s="464"/>
      <c r="I147" s="465"/>
      <c r="J147" s="483" t="s">
        <v>370</v>
      </c>
      <c r="K147" s="484"/>
      <c r="L147" s="484"/>
      <c r="M147" s="485"/>
      <c r="N147" s="468" t="str">
        <f ca="1">BP392</f>
        <v>道路状況_備考○○○○○○○○○</v>
      </c>
      <c r="O147" s="469"/>
      <c r="P147" s="469"/>
      <c r="Q147" s="469"/>
      <c r="R147" s="469"/>
      <c r="S147" s="469"/>
      <c r="T147" s="469"/>
      <c r="U147" s="469"/>
      <c r="V147" s="469"/>
      <c r="W147" s="469"/>
      <c r="X147" s="469"/>
      <c r="Y147" s="469"/>
      <c r="Z147" s="469"/>
      <c r="AA147" s="469"/>
      <c r="AB147" s="469"/>
      <c r="AC147" s="469"/>
      <c r="AD147" s="469"/>
      <c r="AE147" s="469"/>
      <c r="AF147" s="469"/>
      <c r="AG147" s="469"/>
      <c r="AH147" s="469"/>
      <c r="AI147" s="469"/>
      <c r="AJ147" s="469"/>
      <c r="AK147" s="469"/>
      <c r="AL147" s="469"/>
      <c r="AM147" s="469"/>
      <c r="AN147" s="469"/>
      <c r="AO147" s="469"/>
      <c r="AP147" s="469"/>
      <c r="AQ147" s="469"/>
      <c r="AR147" s="469"/>
      <c r="AS147" s="469"/>
      <c r="AT147" s="469"/>
      <c r="AU147" s="469"/>
      <c r="AV147" s="469"/>
      <c r="AW147" s="469"/>
      <c r="AX147" s="469"/>
      <c r="AY147" s="469"/>
      <c r="AZ147" s="469"/>
      <c r="BA147" s="469"/>
      <c r="BB147" s="469"/>
      <c r="BC147" s="469"/>
      <c r="BD147" s="469"/>
      <c r="BE147" s="469"/>
      <c r="BF147" s="469"/>
      <c r="BG147" s="470"/>
      <c r="BK147" s="69">
        <v>146</v>
      </c>
      <c r="BL147" s="645"/>
      <c r="BM147" s="397"/>
      <c r="BN147" s="418"/>
      <c r="BO147" s="70" t="s">
        <v>123</v>
      </c>
      <c r="BP147" s="45" t="str">
        <f t="shared" ca="1" si="2"/>
        <v/>
      </c>
      <c r="BS147" s="87"/>
    </row>
    <row r="148" spans="1:121" ht="13.5" customHeight="1" x14ac:dyDescent="0.15">
      <c r="A148" s="433"/>
      <c r="B148" s="487"/>
      <c r="C148" s="478" t="s">
        <v>426</v>
      </c>
      <c r="D148" s="461"/>
      <c r="E148" s="461"/>
      <c r="F148" s="461"/>
      <c r="G148" s="461"/>
      <c r="H148" s="461"/>
      <c r="I148" s="462"/>
      <c r="J148" s="453" t="str">
        <f ca="1">IF(BP393&lt;&gt;"", "■", "□")</f>
        <v>□</v>
      </c>
      <c r="K148" s="454"/>
      <c r="L148" s="451" t="s">
        <v>788</v>
      </c>
      <c r="M148" s="451"/>
      <c r="N148" s="451"/>
      <c r="O148" s="451"/>
      <c r="P148" s="451"/>
      <c r="Q148" s="451"/>
      <c r="R148" s="451"/>
      <c r="S148" s="453" t="str">
        <f ca="1">IF(BP395&lt;&gt;"", "■", "□")</f>
        <v>□</v>
      </c>
      <c r="T148" s="454"/>
      <c r="U148" s="451" t="s">
        <v>230</v>
      </c>
      <c r="V148" s="451"/>
      <c r="W148" s="451"/>
      <c r="X148" s="451"/>
      <c r="Y148" s="451"/>
      <c r="Z148" s="451"/>
      <c r="AA148" s="451"/>
      <c r="AB148" s="453" t="str">
        <f ca="1">IF(BP396&lt;&gt;"", "■", "□")</f>
        <v>□</v>
      </c>
      <c r="AC148" s="454"/>
      <c r="AD148" s="451" t="s">
        <v>93</v>
      </c>
      <c r="AE148" s="451"/>
      <c r="AF148" s="451"/>
      <c r="AG148" s="451"/>
      <c r="AH148" s="451"/>
      <c r="AI148" s="451"/>
      <c r="AJ148" s="451"/>
      <c r="AK148" s="453" t="str">
        <f ca="1">IF(BP397&lt;&gt;"", "■", "□")</f>
        <v>□</v>
      </c>
      <c r="AL148" s="454"/>
      <c r="AM148" s="451" t="s">
        <v>232</v>
      </c>
      <c r="AN148" s="451"/>
      <c r="AO148" s="451"/>
      <c r="AP148" s="451"/>
      <c r="AQ148" s="451"/>
      <c r="AR148" s="451"/>
      <c r="AS148" s="451"/>
      <c r="AT148" s="453" t="str">
        <f ca="1">IF(BP398&lt;&gt;"", "■", "□")</f>
        <v>□</v>
      </c>
      <c r="AU148" s="454"/>
      <c r="AV148" s="451" t="s">
        <v>233</v>
      </c>
      <c r="AW148" s="451"/>
      <c r="AX148" s="451"/>
      <c r="AY148" s="451"/>
      <c r="AZ148" s="451"/>
      <c r="BA148" s="451"/>
      <c r="BB148" s="451"/>
      <c r="BC148" s="477" t="s">
        <v>350</v>
      </c>
      <c r="BD148" s="477"/>
      <c r="BE148" s="477"/>
      <c r="BF148" s="477"/>
      <c r="BG148" s="482"/>
      <c r="BK148" s="69">
        <v>147</v>
      </c>
      <c r="BL148" s="645"/>
      <c r="BM148" s="405"/>
      <c r="BN148" s="365" t="s">
        <v>63</v>
      </c>
      <c r="BO148" s="372"/>
      <c r="BP148" s="45" t="str">
        <f t="shared" ca="1" si="2"/>
        <v>緊急２＿備考○○○○○○○○○</v>
      </c>
    </row>
    <row r="149" spans="1:121" ht="13.5" customHeight="1" x14ac:dyDescent="0.15">
      <c r="A149" s="435"/>
      <c r="B149" s="488"/>
      <c r="C149" s="463"/>
      <c r="D149" s="464"/>
      <c r="E149" s="464"/>
      <c r="F149" s="464"/>
      <c r="G149" s="464"/>
      <c r="H149" s="464"/>
      <c r="I149" s="465"/>
      <c r="J149" s="483" t="s">
        <v>370</v>
      </c>
      <c r="K149" s="484"/>
      <c r="L149" s="484"/>
      <c r="M149" s="485"/>
      <c r="N149" s="468" t="str">
        <f ca="1">BP399</f>
        <v>各種機関_備考○○○○○○○○○</v>
      </c>
      <c r="O149" s="469"/>
      <c r="P149" s="469"/>
      <c r="Q149" s="469"/>
      <c r="R149" s="469"/>
      <c r="S149" s="469"/>
      <c r="T149" s="469"/>
      <c r="U149" s="469"/>
      <c r="V149" s="469"/>
      <c r="W149" s="469"/>
      <c r="X149" s="469"/>
      <c r="Y149" s="469"/>
      <c r="Z149" s="469"/>
      <c r="AA149" s="469"/>
      <c r="AB149" s="469"/>
      <c r="AC149" s="469"/>
      <c r="AD149" s="469"/>
      <c r="AE149" s="469"/>
      <c r="AF149" s="469"/>
      <c r="AG149" s="469"/>
      <c r="AH149" s="469"/>
      <c r="AI149" s="469"/>
      <c r="AJ149" s="469"/>
      <c r="AK149" s="469"/>
      <c r="AL149" s="469"/>
      <c r="AM149" s="469"/>
      <c r="AN149" s="469"/>
      <c r="AO149" s="469"/>
      <c r="AP149" s="469"/>
      <c r="AQ149" s="469"/>
      <c r="AR149" s="469"/>
      <c r="AS149" s="469"/>
      <c r="AT149" s="469"/>
      <c r="AU149" s="469"/>
      <c r="AV149" s="469"/>
      <c r="AW149" s="469"/>
      <c r="AX149" s="469"/>
      <c r="AY149" s="469"/>
      <c r="AZ149" s="469"/>
      <c r="BA149" s="469"/>
      <c r="BB149" s="469"/>
      <c r="BC149" s="469"/>
      <c r="BD149" s="469"/>
      <c r="BE149" s="469"/>
      <c r="BF149" s="469"/>
      <c r="BG149" s="470"/>
      <c r="BK149" s="69">
        <v>148</v>
      </c>
      <c r="BL149" s="645"/>
      <c r="BM149" s="402" t="s">
        <v>125</v>
      </c>
      <c r="BN149" s="376" t="s">
        <v>303</v>
      </c>
      <c r="BO149" s="363"/>
      <c r="BP149" s="45" t="str">
        <f t="shared" ca="1" si="2"/>
        <v>緊急３＿住所</v>
      </c>
      <c r="BQ149" s="87"/>
      <c r="BR149" s="87"/>
    </row>
    <row r="150" spans="1:121" ht="13.5" customHeight="1" x14ac:dyDescent="0.15">
      <c r="A150" s="431" t="s">
        <v>427</v>
      </c>
      <c r="B150" s="432"/>
      <c r="C150" s="460" t="s">
        <v>276</v>
      </c>
      <c r="D150" s="461"/>
      <c r="E150" s="461"/>
      <c r="F150" s="461"/>
      <c r="G150" s="461"/>
      <c r="H150" s="461"/>
      <c r="I150" s="462"/>
      <c r="J150" s="466">
        <f ca="1">BP400</f>
        <v>7</v>
      </c>
      <c r="K150" s="466"/>
      <c r="L150" s="466"/>
      <c r="M150" s="467" t="s">
        <v>277</v>
      </c>
      <c r="N150" s="467"/>
      <c r="O150" s="466">
        <f ca="1">BP401</f>
        <v>30</v>
      </c>
      <c r="P150" s="466"/>
      <c r="Q150" s="466"/>
      <c r="R150" s="467" t="s">
        <v>278</v>
      </c>
      <c r="S150" s="467"/>
      <c r="T150" s="467"/>
      <c r="U150" s="467"/>
      <c r="V150" s="467"/>
      <c r="W150" s="467"/>
      <c r="X150" s="467"/>
      <c r="Y150" s="467"/>
      <c r="Z150" s="467"/>
      <c r="AA150" s="467"/>
      <c r="AB150" s="467"/>
      <c r="AC150" s="467"/>
      <c r="AD150" s="467"/>
      <c r="AE150" s="467"/>
      <c r="AF150" s="467"/>
      <c r="AG150" s="467"/>
      <c r="AH150" s="467"/>
      <c r="AI150" s="467"/>
      <c r="AJ150" s="467"/>
      <c r="AK150" s="467"/>
      <c r="AL150" s="467"/>
      <c r="AM150" s="467"/>
      <c r="AN150" s="467"/>
      <c r="AO150" s="467"/>
      <c r="AP150" s="467"/>
      <c r="AQ150" s="467"/>
      <c r="AR150" s="467"/>
      <c r="AS150" s="467"/>
      <c r="AT150" s="467"/>
      <c r="AU150" s="467"/>
      <c r="AV150" s="467"/>
      <c r="AW150" s="467"/>
      <c r="AX150" s="467"/>
      <c r="AY150" s="467"/>
      <c r="AZ150" s="467"/>
      <c r="BA150" s="467"/>
      <c r="BB150" s="467"/>
      <c r="BC150" s="467"/>
      <c r="BD150" s="467"/>
      <c r="BE150" s="467"/>
      <c r="BF150" s="467"/>
      <c r="BG150" s="471"/>
      <c r="BK150" s="69">
        <v>149</v>
      </c>
      <c r="BL150" s="645"/>
      <c r="BM150" s="397"/>
      <c r="BN150" s="364" t="s">
        <v>304</v>
      </c>
      <c r="BO150" s="401"/>
      <c r="BP150" s="45" t="str">
        <f t="shared" ca="1" si="2"/>
        <v>ｷﾝｷｭｳ　ﾀﾛｳｲﾁ</v>
      </c>
    </row>
    <row r="151" spans="1:121" ht="13.5" customHeight="1" x14ac:dyDescent="0.15">
      <c r="A151" s="433"/>
      <c r="B151" s="434"/>
      <c r="C151" s="463"/>
      <c r="D151" s="464"/>
      <c r="E151" s="464"/>
      <c r="F151" s="464"/>
      <c r="G151" s="464"/>
      <c r="H151" s="464"/>
      <c r="I151" s="465"/>
      <c r="J151" s="472" t="s">
        <v>370</v>
      </c>
      <c r="K151" s="464"/>
      <c r="L151" s="464"/>
      <c r="M151" s="465"/>
      <c r="N151" s="468" t="str">
        <f ca="1">BP402</f>
        <v>起床時間_備考○○○○○○○○○</v>
      </c>
      <c r="O151" s="469"/>
      <c r="P151" s="469"/>
      <c r="Q151" s="469"/>
      <c r="R151" s="469"/>
      <c r="S151" s="469"/>
      <c r="T151" s="469"/>
      <c r="U151" s="469"/>
      <c r="V151" s="469"/>
      <c r="W151" s="469"/>
      <c r="X151" s="469"/>
      <c r="Y151" s="469"/>
      <c r="Z151" s="469"/>
      <c r="AA151" s="469"/>
      <c r="AB151" s="469"/>
      <c r="AC151" s="469"/>
      <c r="AD151" s="469"/>
      <c r="AE151" s="469"/>
      <c r="AF151" s="469"/>
      <c r="AG151" s="469"/>
      <c r="AH151" s="469"/>
      <c r="AI151" s="469"/>
      <c r="AJ151" s="469"/>
      <c r="AK151" s="469"/>
      <c r="AL151" s="469"/>
      <c r="AM151" s="469"/>
      <c r="AN151" s="469"/>
      <c r="AO151" s="469"/>
      <c r="AP151" s="469"/>
      <c r="AQ151" s="469"/>
      <c r="AR151" s="469"/>
      <c r="AS151" s="469"/>
      <c r="AT151" s="469"/>
      <c r="AU151" s="469"/>
      <c r="AV151" s="469"/>
      <c r="AW151" s="469"/>
      <c r="AX151" s="469"/>
      <c r="AY151" s="469"/>
      <c r="AZ151" s="469"/>
      <c r="BA151" s="469"/>
      <c r="BB151" s="469"/>
      <c r="BC151" s="469"/>
      <c r="BD151" s="469"/>
      <c r="BE151" s="469"/>
      <c r="BF151" s="469"/>
      <c r="BG151" s="470"/>
      <c r="BK151" s="69">
        <v>150</v>
      </c>
      <c r="BL151" s="645"/>
      <c r="BM151" s="397"/>
      <c r="BN151" s="364" t="s">
        <v>26</v>
      </c>
      <c r="BO151" s="401"/>
      <c r="BP151" s="45" t="str">
        <f t="shared" ca="1" si="2"/>
        <v>緊急３＿氏名</v>
      </c>
    </row>
    <row r="152" spans="1:121" ht="13.5" customHeight="1" x14ac:dyDescent="0.15">
      <c r="A152" s="433"/>
      <c r="B152" s="434"/>
      <c r="C152" s="460" t="s">
        <v>279</v>
      </c>
      <c r="D152" s="461"/>
      <c r="E152" s="461"/>
      <c r="F152" s="461"/>
      <c r="G152" s="461"/>
      <c r="H152" s="461"/>
      <c r="I152" s="462"/>
      <c r="J152" s="466">
        <f ca="1">BP403</f>
        <v>22</v>
      </c>
      <c r="K152" s="466"/>
      <c r="L152" s="466"/>
      <c r="M152" s="467" t="s">
        <v>277</v>
      </c>
      <c r="N152" s="467"/>
      <c r="O152" s="466">
        <f ca="1">BP404</f>
        <v>10</v>
      </c>
      <c r="P152" s="466"/>
      <c r="Q152" s="466"/>
      <c r="R152" s="467" t="s">
        <v>278</v>
      </c>
      <c r="S152" s="467"/>
      <c r="T152" s="467"/>
      <c r="U152" s="467"/>
      <c r="V152" s="467"/>
      <c r="W152" s="467"/>
      <c r="X152" s="467"/>
      <c r="Y152" s="467"/>
      <c r="Z152" s="467"/>
      <c r="AA152" s="467"/>
      <c r="AB152" s="467"/>
      <c r="AC152" s="467"/>
      <c r="AD152" s="467"/>
      <c r="AE152" s="467"/>
      <c r="AF152" s="467"/>
      <c r="AG152" s="467"/>
      <c r="AH152" s="467"/>
      <c r="AI152" s="467"/>
      <c r="AJ152" s="467"/>
      <c r="AK152" s="467"/>
      <c r="AL152" s="467"/>
      <c r="AM152" s="467"/>
      <c r="AN152" s="467"/>
      <c r="AO152" s="467"/>
      <c r="AP152" s="467"/>
      <c r="AQ152" s="467"/>
      <c r="AR152" s="467"/>
      <c r="AS152" s="467"/>
      <c r="AT152" s="467"/>
      <c r="AU152" s="467"/>
      <c r="AV152" s="467"/>
      <c r="AW152" s="467"/>
      <c r="AX152" s="467"/>
      <c r="AY152" s="467"/>
      <c r="AZ152" s="467"/>
      <c r="BA152" s="467"/>
      <c r="BB152" s="467"/>
      <c r="BC152" s="467"/>
      <c r="BD152" s="467"/>
      <c r="BE152" s="467"/>
      <c r="BF152" s="467"/>
      <c r="BG152" s="471"/>
      <c r="BK152" s="69">
        <v>151</v>
      </c>
      <c r="BL152" s="645"/>
      <c r="BM152" s="397"/>
      <c r="BN152" s="364" t="s">
        <v>308</v>
      </c>
      <c r="BO152" s="359"/>
      <c r="BP152" s="45" t="str">
        <f t="shared" ca="1" si="2"/>
        <v>緊急３＿関係</v>
      </c>
    </row>
    <row r="153" spans="1:121" ht="13.5" customHeight="1" x14ac:dyDescent="0.15">
      <c r="A153" s="433"/>
      <c r="B153" s="434"/>
      <c r="C153" s="463"/>
      <c r="D153" s="464"/>
      <c r="E153" s="464"/>
      <c r="F153" s="464"/>
      <c r="G153" s="464"/>
      <c r="H153" s="464"/>
      <c r="I153" s="465"/>
      <c r="J153" s="472" t="s">
        <v>370</v>
      </c>
      <c r="K153" s="464"/>
      <c r="L153" s="464"/>
      <c r="M153" s="465"/>
      <c r="N153" s="468" t="str">
        <f ca="1">BP405</f>
        <v>就寝時間_備考○○○○○○○○○</v>
      </c>
      <c r="O153" s="469"/>
      <c r="P153" s="469"/>
      <c r="Q153" s="469"/>
      <c r="R153" s="469"/>
      <c r="S153" s="469"/>
      <c r="T153" s="469"/>
      <c r="U153" s="469"/>
      <c r="V153" s="469"/>
      <c r="W153" s="469"/>
      <c r="X153" s="469"/>
      <c r="Y153" s="469"/>
      <c r="Z153" s="469"/>
      <c r="AA153" s="469"/>
      <c r="AB153" s="469"/>
      <c r="AC153" s="469"/>
      <c r="AD153" s="469"/>
      <c r="AE153" s="469"/>
      <c r="AF153" s="469"/>
      <c r="AG153" s="469"/>
      <c r="AH153" s="469"/>
      <c r="AI153" s="469"/>
      <c r="AJ153" s="469"/>
      <c r="AK153" s="469"/>
      <c r="AL153" s="469"/>
      <c r="AM153" s="469"/>
      <c r="AN153" s="469"/>
      <c r="AO153" s="469"/>
      <c r="AP153" s="469"/>
      <c r="AQ153" s="469"/>
      <c r="AR153" s="469"/>
      <c r="AS153" s="469"/>
      <c r="AT153" s="469"/>
      <c r="AU153" s="469"/>
      <c r="AV153" s="469"/>
      <c r="AW153" s="469"/>
      <c r="AX153" s="469"/>
      <c r="AY153" s="469"/>
      <c r="AZ153" s="469"/>
      <c r="BA153" s="469"/>
      <c r="BB153" s="469"/>
      <c r="BC153" s="469"/>
      <c r="BD153" s="469"/>
      <c r="BE153" s="469"/>
      <c r="BF153" s="469"/>
      <c r="BG153" s="470"/>
      <c r="BK153" s="69">
        <v>152</v>
      </c>
      <c r="BL153" s="645"/>
      <c r="BM153" s="397"/>
      <c r="BN153" s="364" t="s">
        <v>28</v>
      </c>
      <c r="BO153" s="159" t="s">
        <v>29</v>
      </c>
      <c r="BP153" s="45" t="str">
        <f t="shared" ca="1" si="2"/>
        <v>*</v>
      </c>
    </row>
    <row r="154" spans="1:121" ht="13.5" customHeight="1" x14ac:dyDescent="0.15">
      <c r="A154" s="433"/>
      <c r="B154" s="434"/>
      <c r="C154" s="460" t="s">
        <v>428</v>
      </c>
      <c r="D154" s="461"/>
      <c r="E154" s="461"/>
      <c r="F154" s="461"/>
      <c r="G154" s="461"/>
      <c r="H154" s="461"/>
      <c r="I154" s="462"/>
      <c r="J154" s="466">
        <f ca="1">BP406</f>
        <v>1</v>
      </c>
      <c r="K154" s="466"/>
      <c r="L154" s="466"/>
      <c r="M154" s="477" t="s">
        <v>429</v>
      </c>
      <c r="N154" s="477"/>
      <c r="O154" s="477"/>
      <c r="P154" s="477"/>
      <c r="Q154" s="467"/>
      <c r="R154" s="467"/>
      <c r="S154" s="467"/>
      <c r="T154" s="467"/>
      <c r="U154" s="467"/>
      <c r="V154" s="467"/>
      <c r="W154" s="467"/>
      <c r="X154" s="467"/>
      <c r="Y154" s="467"/>
      <c r="Z154" s="467"/>
      <c r="AA154" s="467"/>
      <c r="AB154" s="467"/>
      <c r="AC154" s="467"/>
      <c r="AD154" s="467"/>
      <c r="AE154" s="467"/>
      <c r="AF154" s="467"/>
      <c r="AG154" s="467"/>
      <c r="AH154" s="467"/>
      <c r="AI154" s="467"/>
      <c r="AJ154" s="467"/>
      <c r="AK154" s="467"/>
      <c r="AL154" s="467"/>
      <c r="AM154" s="467"/>
      <c r="AN154" s="467"/>
      <c r="AO154" s="467"/>
      <c r="AP154" s="467"/>
      <c r="AQ154" s="467"/>
      <c r="AR154" s="467"/>
      <c r="AS154" s="467"/>
      <c r="AT154" s="467"/>
      <c r="AU154" s="467"/>
      <c r="AV154" s="467"/>
      <c r="AW154" s="467"/>
      <c r="AX154" s="467"/>
      <c r="AY154" s="467"/>
      <c r="AZ154" s="467"/>
      <c r="BA154" s="467"/>
      <c r="BB154" s="467"/>
      <c r="BC154" s="467"/>
      <c r="BD154" s="467"/>
      <c r="BE154" s="467"/>
      <c r="BF154" s="467"/>
      <c r="BG154" s="471"/>
      <c r="BK154" s="69">
        <v>153</v>
      </c>
      <c r="BL154" s="645"/>
      <c r="BM154" s="397"/>
      <c r="BN154" s="364"/>
      <c r="BO154" s="159" t="s">
        <v>32</v>
      </c>
      <c r="BP154" s="45" t="str">
        <f t="shared" ca="1" si="2"/>
        <v/>
      </c>
    </row>
    <row r="155" spans="1:121" ht="13.5" customHeight="1" x14ac:dyDescent="0.15">
      <c r="A155" s="433"/>
      <c r="B155" s="434"/>
      <c r="C155" s="463"/>
      <c r="D155" s="464"/>
      <c r="E155" s="464"/>
      <c r="F155" s="464"/>
      <c r="G155" s="464"/>
      <c r="H155" s="464"/>
      <c r="I155" s="465"/>
      <c r="J155" s="472" t="s">
        <v>370</v>
      </c>
      <c r="K155" s="464"/>
      <c r="L155" s="464"/>
      <c r="M155" s="465"/>
      <c r="N155" s="468" t="str">
        <f ca="1">BP407</f>
        <v>食事_備考○○○○○○○○○</v>
      </c>
      <c r="O155" s="469"/>
      <c r="P155" s="469"/>
      <c r="Q155" s="469"/>
      <c r="R155" s="469"/>
      <c r="S155" s="469"/>
      <c r="T155" s="469"/>
      <c r="U155" s="469"/>
      <c r="V155" s="469"/>
      <c r="W155" s="469"/>
      <c r="X155" s="469"/>
      <c r="Y155" s="469"/>
      <c r="Z155" s="469"/>
      <c r="AA155" s="469"/>
      <c r="AB155" s="469"/>
      <c r="AC155" s="469"/>
      <c r="AD155" s="469"/>
      <c r="AE155" s="469"/>
      <c r="AF155" s="469"/>
      <c r="AG155" s="469"/>
      <c r="AH155" s="469"/>
      <c r="AI155" s="469"/>
      <c r="AJ155" s="469"/>
      <c r="AK155" s="469"/>
      <c r="AL155" s="469"/>
      <c r="AM155" s="469"/>
      <c r="AN155" s="469"/>
      <c r="AO155" s="469"/>
      <c r="AP155" s="469"/>
      <c r="AQ155" s="469"/>
      <c r="AR155" s="469"/>
      <c r="AS155" s="469"/>
      <c r="AT155" s="469"/>
      <c r="AU155" s="469"/>
      <c r="AV155" s="469"/>
      <c r="AW155" s="469"/>
      <c r="AX155" s="469"/>
      <c r="AY155" s="469"/>
      <c r="AZ155" s="469"/>
      <c r="BA155" s="469"/>
      <c r="BB155" s="469"/>
      <c r="BC155" s="469"/>
      <c r="BD155" s="469"/>
      <c r="BE155" s="469"/>
      <c r="BF155" s="469"/>
      <c r="BG155" s="470"/>
      <c r="BK155" s="69">
        <v>154</v>
      </c>
      <c r="BL155" s="645"/>
      <c r="BM155" s="397"/>
      <c r="BN155" s="422" t="s">
        <v>33</v>
      </c>
      <c r="BO155" s="77" t="s">
        <v>34</v>
      </c>
      <c r="BP155" s="45" t="str">
        <f t="shared" ca="1" si="2"/>
        <v/>
      </c>
    </row>
    <row r="156" spans="1:121" ht="13.5" customHeight="1" x14ac:dyDescent="0.15">
      <c r="A156" s="433"/>
      <c r="B156" s="434"/>
      <c r="C156" s="460" t="s">
        <v>430</v>
      </c>
      <c r="D156" s="461"/>
      <c r="E156" s="461"/>
      <c r="F156" s="461"/>
      <c r="G156" s="461"/>
      <c r="H156" s="461"/>
      <c r="I156" s="462"/>
      <c r="J156" s="453" t="str">
        <f ca="1">IF(BP408&lt;&gt;"", "■", "□")</f>
        <v>■</v>
      </c>
      <c r="K156" s="454"/>
      <c r="L156" s="451" t="s">
        <v>281</v>
      </c>
      <c r="M156" s="451"/>
      <c r="N156" s="451"/>
      <c r="O156" s="451"/>
      <c r="P156" s="451"/>
      <c r="Q156" s="451"/>
      <c r="R156" s="451"/>
      <c r="S156" s="453" t="str">
        <f ca="1">IF(BP409&lt;&gt;"", "■", "□")</f>
        <v>□</v>
      </c>
      <c r="T156" s="454"/>
      <c r="U156" s="451" t="s">
        <v>283</v>
      </c>
      <c r="V156" s="451"/>
      <c r="W156" s="451"/>
      <c r="X156" s="451"/>
      <c r="Y156" s="451"/>
      <c r="Z156" s="451"/>
      <c r="AA156" s="451"/>
      <c r="AB156" s="453" t="str">
        <f ca="1">IF(BP410&lt;&gt;"", "■", "□")</f>
        <v>■</v>
      </c>
      <c r="AC156" s="454"/>
      <c r="AD156" s="451" t="s">
        <v>431</v>
      </c>
      <c r="AE156" s="451"/>
      <c r="AF156" s="451"/>
      <c r="AG156" s="451"/>
      <c r="AH156" s="451"/>
      <c r="AI156" s="451"/>
      <c r="AJ156" s="451"/>
      <c r="AK156" s="453" t="str">
        <f ca="1">IF(BP411&lt;&gt;"", "■", "□")</f>
        <v>□</v>
      </c>
      <c r="AL156" s="454"/>
      <c r="AM156" s="451" t="s">
        <v>285</v>
      </c>
      <c r="AN156" s="451"/>
      <c r="AO156" s="451"/>
      <c r="AP156" s="451"/>
      <c r="AQ156" s="451"/>
      <c r="AR156" s="451"/>
      <c r="AS156" s="451"/>
      <c r="AT156" s="453" t="str">
        <f ca="1">IF(BP412&lt;&gt;"", "■", "□")</f>
        <v>■</v>
      </c>
      <c r="AU156" s="454"/>
      <c r="AV156" s="451" t="s">
        <v>153</v>
      </c>
      <c r="AW156" s="451"/>
      <c r="AX156" s="451"/>
      <c r="AY156" s="451"/>
      <c r="AZ156" s="451"/>
      <c r="BA156" s="451"/>
      <c r="BB156" s="451"/>
      <c r="BC156" s="467"/>
      <c r="BD156" s="467"/>
      <c r="BE156" s="467"/>
      <c r="BF156" s="467"/>
      <c r="BG156" s="471"/>
      <c r="BK156" s="69">
        <v>155</v>
      </c>
      <c r="BL156" s="645"/>
      <c r="BM156" s="397"/>
      <c r="BN156" s="423"/>
      <c r="BO156" s="77" t="s">
        <v>36</v>
      </c>
      <c r="BP156" s="45" t="str">
        <f t="shared" ca="1" si="2"/>
        <v/>
      </c>
    </row>
    <row r="157" spans="1:121" ht="13.5" customHeight="1" x14ac:dyDescent="0.15">
      <c r="A157" s="433"/>
      <c r="B157" s="434"/>
      <c r="C157" s="479"/>
      <c r="D157" s="480"/>
      <c r="E157" s="480"/>
      <c r="F157" s="480"/>
      <c r="G157" s="480"/>
      <c r="H157" s="480"/>
      <c r="I157" s="481"/>
      <c r="J157" s="453" t="str">
        <f ca="1">IF(BP413&lt;&gt;"", "■", "□")</f>
        <v>□</v>
      </c>
      <c r="K157" s="454"/>
      <c r="L157" s="426" t="s">
        <v>135</v>
      </c>
      <c r="M157" s="426"/>
      <c r="N157" s="426"/>
      <c r="O157" s="426"/>
      <c r="P157" s="426"/>
      <c r="Q157" s="426"/>
      <c r="R157" s="426"/>
      <c r="S157" s="453" t="str">
        <f ca="1">IF(OR(BP414&lt;&gt;"", BP415&lt;&gt;""), "■", "□")</f>
        <v>■</v>
      </c>
      <c r="T157" s="454"/>
      <c r="U157" s="426" t="s">
        <v>355</v>
      </c>
      <c r="V157" s="426"/>
      <c r="W157" s="426"/>
      <c r="X157" s="426"/>
      <c r="Y157" s="56" t="s">
        <v>348</v>
      </c>
      <c r="Z157" s="473" t="str">
        <f ca="1">BP415</f>
        <v>活動内容_その他内容</v>
      </c>
      <c r="AA157" s="473"/>
      <c r="AB157" s="473"/>
      <c r="AC157" s="473"/>
      <c r="AD157" s="473"/>
      <c r="AE157" s="473"/>
      <c r="AF157" s="473"/>
      <c r="AG157" s="473"/>
      <c r="AH157" s="473"/>
      <c r="AI157" s="473"/>
      <c r="AJ157" s="473"/>
      <c r="AK157" s="473"/>
      <c r="AL157" s="473"/>
      <c r="AM157" s="473"/>
      <c r="AN157" s="473"/>
      <c r="AO157" s="473"/>
      <c r="AP157" s="473"/>
      <c r="AQ157" s="473"/>
      <c r="AR157" s="473"/>
      <c r="AS157" s="473"/>
      <c r="AT157" s="473"/>
      <c r="AU157" s="473"/>
      <c r="AV157" s="473"/>
      <c r="AW157" s="473"/>
      <c r="AX157" s="473"/>
      <c r="AY157" s="473"/>
      <c r="AZ157" s="473"/>
      <c r="BA157" s="473"/>
      <c r="BB157" s="473"/>
      <c r="BC157" s="473"/>
      <c r="BD157" s="473"/>
      <c r="BE157" s="473"/>
      <c r="BF157" s="473"/>
      <c r="BG157" s="67" t="s">
        <v>350</v>
      </c>
      <c r="BK157" s="69">
        <v>156</v>
      </c>
      <c r="BL157" s="645"/>
      <c r="BM157" s="397"/>
      <c r="BN157" s="423"/>
      <c r="BO157" s="77" t="s">
        <v>37</v>
      </c>
      <c r="BP157" s="45" t="str">
        <f t="shared" ca="1" si="2"/>
        <v/>
      </c>
    </row>
    <row r="158" spans="1:121" ht="13.5" customHeight="1" x14ac:dyDescent="0.15">
      <c r="A158" s="435"/>
      <c r="B158" s="436"/>
      <c r="C158" s="463"/>
      <c r="D158" s="464"/>
      <c r="E158" s="464"/>
      <c r="F158" s="464"/>
      <c r="G158" s="464"/>
      <c r="H158" s="464"/>
      <c r="I158" s="465"/>
      <c r="J158" s="472" t="s">
        <v>370</v>
      </c>
      <c r="K158" s="464"/>
      <c r="L158" s="464"/>
      <c r="M158" s="465"/>
      <c r="N158" s="468" t="str">
        <f ca="1">BP416</f>
        <v>活動内容_備考○○○○○○○○○</v>
      </c>
      <c r="O158" s="469"/>
      <c r="P158" s="469"/>
      <c r="Q158" s="469"/>
      <c r="R158" s="469"/>
      <c r="S158" s="469"/>
      <c r="T158" s="469"/>
      <c r="U158" s="469"/>
      <c r="V158" s="469"/>
      <c r="W158" s="469"/>
      <c r="X158" s="469"/>
      <c r="Y158" s="469"/>
      <c r="Z158" s="469"/>
      <c r="AA158" s="469"/>
      <c r="AB158" s="469"/>
      <c r="AC158" s="469"/>
      <c r="AD158" s="469"/>
      <c r="AE158" s="469"/>
      <c r="AF158" s="469"/>
      <c r="AG158" s="469"/>
      <c r="AH158" s="469"/>
      <c r="AI158" s="469"/>
      <c r="AJ158" s="469"/>
      <c r="AK158" s="469"/>
      <c r="AL158" s="469"/>
      <c r="AM158" s="469"/>
      <c r="AN158" s="469"/>
      <c r="AO158" s="469"/>
      <c r="AP158" s="469"/>
      <c r="AQ158" s="469"/>
      <c r="AR158" s="469"/>
      <c r="AS158" s="469"/>
      <c r="AT158" s="469"/>
      <c r="AU158" s="469"/>
      <c r="AV158" s="469"/>
      <c r="AW158" s="469"/>
      <c r="AX158" s="469"/>
      <c r="AY158" s="469"/>
      <c r="AZ158" s="469"/>
      <c r="BA158" s="469"/>
      <c r="BB158" s="469"/>
      <c r="BC158" s="469"/>
      <c r="BD158" s="469"/>
      <c r="BE158" s="469"/>
      <c r="BF158" s="469"/>
      <c r="BG158" s="470"/>
      <c r="BK158" s="69">
        <v>157</v>
      </c>
      <c r="BL158" s="645"/>
      <c r="BM158" s="397"/>
      <c r="BN158" s="423"/>
      <c r="BO158" s="77" t="s">
        <v>770</v>
      </c>
      <c r="BP158" s="45" t="str">
        <f t="shared" ca="1" si="2"/>
        <v>*</v>
      </c>
    </row>
    <row r="159" spans="1:121" ht="13.5" customHeight="1" x14ac:dyDescent="0.15">
      <c r="A159" s="474" t="s">
        <v>432</v>
      </c>
      <c r="B159" s="475"/>
      <c r="C159" s="475"/>
      <c r="D159" s="475"/>
      <c r="E159" s="475"/>
      <c r="F159" s="475"/>
      <c r="G159" s="475"/>
      <c r="H159" s="475"/>
      <c r="I159" s="475"/>
      <c r="J159" s="475"/>
      <c r="K159" s="475"/>
      <c r="L159" s="475"/>
      <c r="M159" s="476"/>
      <c r="N159" s="453" t="str">
        <f ca="1">IF(BP417&lt;&gt;"", "■", "□")</f>
        <v>■</v>
      </c>
      <c r="O159" s="454"/>
      <c r="P159" s="455" t="s">
        <v>55</v>
      </c>
      <c r="Q159" s="455"/>
      <c r="R159" s="455"/>
      <c r="S159" s="453" t="str">
        <f ca="1">IF(BP418&lt;&gt;"", "■", "□")</f>
        <v>□</v>
      </c>
      <c r="T159" s="454"/>
      <c r="U159" s="455" t="s">
        <v>236</v>
      </c>
      <c r="V159" s="455"/>
      <c r="W159" s="455"/>
      <c r="X159" s="453" t="str">
        <f ca="1">IF(BP419&lt;&gt;"", "■", "□")</f>
        <v>□</v>
      </c>
      <c r="Y159" s="454"/>
      <c r="Z159" s="455" t="s">
        <v>237</v>
      </c>
      <c r="AA159" s="455"/>
      <c r="AB159" s="455"/>
      <c r="AC159" s="453" t="str">
        <f ca="1">IF(BP420&lt;&gt;"", "■", "□")</f>
        <v>□</v>
      </c>
      <c r="AD159" s="454"/>
      <c r="AE159" s="455" t="s">
        <v>238</v>
      </c>
      <c r="AF159" s="455"/>
      <c r="AG159" s="455"/>
      <c r="AH159" s="453" t="str">
        <f ca="1">IF(BP421&lt;&gt;"", "■", "□")</f>
        <v>□</v>
      </c>
      <c r="AI159" s="454"/>
      <c r="AJ159" s="455" t="s">
        <v>239</v>
      </c>
      <c r="AK159" s="455"/>
      <c r="AL159" s="455"/>
      <c r="AM159" s="453" t="str">
        <f ca="1">IF(BP422&lt;&gt;"", "■", "□")</f>
        <v>□</v>
      </c>
      <c r="AN159" s="454"/>
      <c r="AO159" s="455" t="s">
        <v>240</v>
      </c>
      <c r="AP159" s="455"/>
      <c r="AQ159" s="455"/>
      <c r="AR159" s="453" t="str">
        <f ca="1">IF(BP423&lt;&gt;"", "■", "□")</f>
        <v>□</v>
      </c>
      <c r="AS159" s="454"/>
      <c r="AT159" s="455" t="s">
        <v>241</v>
      </c>
      <c r="AU159" s="455"/>
      <c r="AV159" s="455"/>
      <c r="AW159" s="453" t="str">
        <f ca="1">IF(BP424&lt;&gt;"", "■", "□")</f>
        <v>□</v>
      </c>
      <c r="AX159" s="454"/>
      <c r="AY159" s="455" t="s">
        <v>242</v>
      </c>
      <c r="AZ159" s="455"/>
      <c r="BA159" s="455"/>
      <c r="BB159" s="453" t="str">
        <f ca="1">IF(BP425&lt;&gt;"", "■", "□")</f>
        <v>□</v>
      </c>
      <c r="BC159" s="454"/>
      <c r="BD159" s="455" t="s">
        <v>243</v>
      </c>
      <c r="BE159" s="455"/>
      <c r="BF159" s="455"/>
      <c r="BG159" s="68"/>
      <c r="BK159" s="69">
        <v>158</v>
      </c>
      <c r="BL159" s="645"/>
      <c r="BM159" s="397"/>
      <c r="BN159" s="423"/>
      <c r="BO159" s="77" t="s">
        <v>771</v>
      </c>
      <c r="BP159" s="45" t="str">
        <f t="shared" ca="1" si="2"/>
        <v/>
      </c>
      <c r="DG159" s="51"/>
      <c r="DH159" s="51"/>
      <c r="DI159" s="51"/>
      <c r="DJ159" s="51"/>
      <c r="DK159" s="51"/>
      <c r="DL159" s="52"/>
      <c r="DM159" s="52"/>
      <c r="DN159" s="52"/>
      <c r="DO159" s="52"/>
      <c r="DP159" s="52"/>
      <c r="DQ159" s="51"/>
    </row>
    <row r="160" spans="1:121" ht="13.5" customHeight="1" x14ac:dyDescent="0.15">
      <c r="A160" s="474" t="s">
        <v>433</v>
      </c>
      <c r="B160" s="475"/>
      <c r="C160" s="475"/>
      <c r="D160" s="475"/>
      <c r="E160" s="475"/>
      <c r="F160" s="475"/>
      <c r="G160" s="475"/>
      <c r="H160" s="475"/>
      <c r="I160" s="475"/>
      <c r="J160" s="475"/>
      <c r="K160" s="475"/>
      <c r="L160" s="475"/>
      <c r="M160" s="476"/>
      <c r="N160" s="453" t="str">
        <f ca="1">IF(BP426&lt;&gt;"", "■", "□")</f>
        <v>□</v>
      </c>
      <c r="O160" s="454"/>
      <c r="P160" s="455" t="s">
        <v>185</v>
      </c>
      <c r="Q160" s="455"/>
      <c r="R160" s="455"/>
      <c r="S160" s="453" t="str">
        <f ca="1">IF(BP427&lt;&gt;"", "■", "□")</f>
        <v>■</v>
      </c>
      <c r="T160" s="454"/>
      <c r="U160" s="455" t="s">
        <v>245</v>
      </c>
      <c r="V160" s="455"/>
      <c r="W160" s="455"/>
      <c r="X160" s="453" t="str">
        <f ca="1">IF(BP428&lt;&gt;"", "■", "□")</f>
        <v>□</v>
      </c>
      <c r="Y160" s="454"/>
      <c r="Z160" s="455" t="s">
        <v>434</v>
      </c>
      <c r="AA160" s="455"/>
      <c r="AB160" s="455"/>
      <c r="AC160" s="453" t="str">
        <f ca="1">IF(BP429&lt;&gt;"", "■", "□")</f>
        <v>□</v>
      </c>
      <c r="AD160" s="454"/>
      <c r="AE160" s="455" t="s">
        <v>435</v>
      </c>
      <c r="AF160" s="455"/>
      <c r="AG160" s="455"/>
      <c r="AH160" s="453" t="str">
        <f ca="1">IF(BP430&lt;&gt;"", "■", "□")</f>
        <v>□</v>
      </c>
      <c r="AI160" s="454"/>
      <c r="AJ160" s="455" t="s">
        <v>436</v>
      </c>
      <c r="AK160" s="455"/>
      <c r="AL160" s="455"/>
      <c r="AM160" s="453" t="str">
        <f ca="1">IF(BP431&lt;&gt;"", "■", "□")</f>
        <v>□</v>
      </c>
      <c r="AN160" s="454"/>
      <c r="AO160" s="455" t="s">
        <v>437</v>
      </c>
      <c r="AP160" s="455"/>
      <c r="AQ160" s="455"/>
      <c r="AR160" s="453" t="str">
        <f ca="1">IF(BP432&lt;&gt;"", "■", "□")</f>
        <v>□</v>
      </c>
      <c r="AS160" s="454"/>
      <c r="AT160" s="455" t="s">
        <v>250</v>
      </c>
      <c r="AU160" s="455"/>
      <c r="AV160" s="455"/>
      <c r="AW160" s="453" t="str">
        <f ca="1">IF(BP433&lt;&gt;"", "■", "□")</f>
        <v>□</v>
      </c>
      <c r="AX160" s="454"/>
      <c r="AY160" s="455" t="s">
        <v>34</v>
      </c>
      <c r="AZ160" s="455"/>
      <c r="BA160" s="455"/>
      <c r="BB160" s="456"/>
      <c r="BC160" s="456"/>
      <c r="BD160" s="456"/>
      <c r="BE160" s="456"/>
      <c r="BF160" s="456"/>
      <c r="BG160" s="457"/>
      <c r="BK160" s="69">
        <v>159</v>
      </c>
      <c r="BL160" s="645"/>
      <c r="BM160" s="397"/>
      <c r="BN160" s="423"/>
      <c r="BO160" s="70" t="s">
        <v>9</v>
      </c>
      <c r="BP160" s="45">
        <f t="shared" ca="1" si="2"/>
        <v>31</v>
      </c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51"/>
    </row>
    <row r="161" spans="1:68" ht="13.5" customHeight="1" x14ac:dyDescent="0.15">
      <c r="A161" s="431" t="s">
        <v>251</v>
      </c>
      <c r="B161" s="432"/>
      <c r="C161" s="458" t="s">
        <v>252</v>
      </c>
      <c r="D161" s="451"/>
      <c r="E161" s="451"/>
      <c r="F161" s="451"/>
      <c r="G161" s="451"/>
      <c r="H161" s="451"/>
      <c r="I161" s="451"/>
      <c r="J161" s="451"/>
      <c r="K161" s="451"/>
      <c r="L161" s="451"/>
      <c r="M161" s="451"/>
      <c r="N161" s="451"/>
      <c r="O161" s="451"/>
      <c r="P161" s="451"/>
      <c r="Q161" s="451"/>
      <c r="R161" s="451"/>
      <c r="S161" s="451"/>
      <c r="T161" s="451"/>
      <c r="U161" s="451"/>
      <c r="V161" s="451"/>
      <c r="W161" s="451"/>
      <c r="X161" s="451"/>
      <c r="Y161" s="451"/>
      <c r="Z161" s="451"/>
      <c r="AA161" s="451"/>
      <c r="AB161" s="451"/>
      <c r="AC161" s="451"/>
      <c r="AD161" s="451"/>
      <c r="AE161" s="451"/>
      <c r="AF161" s="451"/>
      <c r="AG161" s="451"/>
      <c r="AH161" s="451"/>
      <c r="AI161" s="451"/>
      <c r="AJ161" s="451"/>
      <c r="AK161" s="451"/>
      <c r="AL161" s="451"/>
      <c r="AM161" s="451"/>
      <c r="AN161" s="451"/>
      <c r="AO161" s="451"/>
      <c r="AP161" s="451"/>
      <c r="AQ161" s="451"/>
      <c r="AR161" s="451"/>
      <c r="AS161" s="451"/>
      <c r="AT161" s="459" t="str">
        <f ca="1">IF(BP434&lt;&gt;"", "■", "□")</f>
        <v>■</v>
      </c>
      <c r="AU161" s="459"/>
      <c r="AV161" s="451" t="s">
        <v>253</v>
      </c>
      <c r="AW161" s="451"/>
      <c r="AX161" s="451"/>
      <c r="AY161" s="451"/>
      <c r="AZ161" s="451"/>
      <c r="BA161" s="459" t="str">
        <f ca="1">IF(BP435&lt;&gt;"", "■", "□")</f>
        <v>□</v>
      </c>
      <c r="BB161" s="459"/>
      <c r="BC161" s="451" t="s">
        <v>255</v>
      </c>
      <c r="BD161" s="451"/>
      <c r="BE161" s="451"/>
      <c r="BF161" s="451"/>
      <c r="BG161" s="452"/>
      <c r="BK161" s="69">
        <v>160</v>
      </c>
      <c r="BL161" s="645"/>
      <c r="BM161" s="397"/>
      <c r="BN161" s="423"/>
      <c r="BO161" s="71" t="s">
        <v>11</v>
      </c>
      <c r="BP161" s="45">
        <f t="shared" ca="1" si="2"/>
        <v>4</v>
      </c>
    </row>
    <row r="162" spans="1:68" ht="13.5" customHeight="1" x14ac:dyDescent="0.15">
      <c r="A162" s="433"/>
      <c r="B162" s="434"/>
      <c r="C162" s="425" t="s">
        <v>256</v>
      </c>
      <c r="D162" s="426"/>
      <c r="E162" s="426"/>
      <c r="F162" s="426"/>
      <c r="G162" s="426"/>
      <c r="H162" s="426"/>
      <c r="I162" s="426"/>
      <c r="J162" s="426"/>
      <c r="K162" s="426"/>
      <c r="L162" s="426"/>
      <c r="M162" s="426"/>
      <c r="N162" s="426"/>
      <c r="O162" s="426"/>
      <c r="P162" s="426"/>
      <c r="Q162" s="426"/>
      <c r="R162" s="426"/>
      <c r="S162" s="426"/>
      <c r="T162" s="426"/>
      <c r="U162" s="426"/>
      <c r="V162" s="426"/>
      <c r="W162" s="426"/>
      <c r="X162" s="426"/>
      <c r="Y162" s="426"/>
      <c r="Z162" s="426"/>
      <c r="AA162" s="426"/>
      <c r="AB162" s="426"/>
      <c r="AC162" s="426"/>
      <c r="AD162" s="426"/>
      <c r="AE162" s="426"/>
      <c r="AF162" s="426"/>
      <c r="AG162" s="426"/>
      <c r="AH162" s="426"/>
      <c r="AI162" s="426"/>
      <c r="AJ162" s="426"/>
      <c r="AK162" s="426"/>
      <c r="AL162" s="426"/>
      <c r="AM162" s="426"/>
      <c r="AN162" s="426"/>
      <c r="AO162" s="426"/>
      <c r="AP162" s="426"/>
      <c r="AQ162" s="426"/>
      <c r="AR162" s="426"/>
      <c r="AS162" s="426"/>
      <c r="AT162" s="427" t="str">
        <f ca="1">IF(BP436&lt;&gt;"", "■", "□")</f>
        <v>■</v>
      </c>
      <c r="AU162" s="427"/>
      <c r="AV162" s="426" t="s">
        <v>253</v>
      </c>
      <c r="AW162" s="426"/>
      <c r="AX162" s="426"/>
      <c r="AY162" s="426"/>
      <c r="AZ162" s="426"/>
      <c r="BA162" s="427" t="str">
        <f ca="1">IF(BP437&lt;&gt;"", "■", "□")</f>
        <v>□</v>
      </c>
      <c r="BB162" s="427"/>
      <c r="BC162" s="426" t="s">
        <v>255</v>
      </c>
      <c r="BD162" s="426"/>
      <c r="BE162" s="426"/>
      <c r="BF162" s="426"/>
      <c r="BG162" s="428"/>
      <c r="BK162" s="69">
        <v>161</v>
      </c>
      <c r="BL162" s="645"/>
      <c r="BM162" s="397"/>
      <c r="BN162" s="424"/>
      <c r="BO162" s="71" t="s">
        <v>12</v>
      </c>
      <c r="BP162" s="45">
        <f t="shared" ca="1" si="2"/>
        <v>30</v>
      </c>
    </row>
    <row r="163" spans="1:68" ht="13.5" customHeight="1" x14ac:dyDescent="0.15">
      <c r="A163" s="433"/>
      <c r="B163" s="434"/>
      <c r="C163" s="425" t="s">
        <v>438</v>
      </c>
      <c r="D163" s="426"/>
      <c r="E163" s="426"/>
      <c r="F163" s="426"/>
      <c r="G163" s="426"/>
      <c r="H163" s="426"/>
      <c r="I163" s="426"/>
      <c r="J163" s="426"/>
      <c r="K163" s="426"/>
      <c r="L163" s="426"/>
      <c r="M163" s="426"/>
      <c r="N163" s="426"/>
      <c r="O163" s="426"/>
      <c r="P163" s="426"/>
      <c r="Q163" s="426"/>
      <c r="R163" s="426"/>
      <c r="S163" s="426"/>
      <c r="T163" s="426"/>
      <c r="U163" s="426"/>
      <c r="V163" s="426"/>
      <c r="W163" s="426"/>
      <c r="X163" s="426"/>
      <c r="Y163" s="426"/>
      <c r="Z163" s="426"/>
      <c r="AA163" s="426"/>
      <c r="AB163" s="426"/>
      <c r="AC163" s="426"/>
      <c r="AD163" s="426"/>
      <c r="AE163" s="426"/>
      <c r="AF163" s="426"/>
      <c r="AG163" s="426"/>
      <c r="AH163" s="426"/>
      <c r="AI163" s="426"/>
      <c r="AJ163" s="426"/>
      <c r="AK163" s="426"/>
      <c r="AL163" s="426"/>
      <c r="AM163" s="426"/>
      <c r="AN163" s="426"/>
      <c r="AO163" s="426"/>
      <c r="AP163" s="426"/>
      <c r="AQ163" s="426"/>
      <c r="AR163" s="426"/>
      <c r="AS163" s="426"/>
      <c r="AT163" s="427" t="str">
        <f ca="1">IF(BP438&lt;&gt;"", "■", "□")</f>
        <v>■</v>
      </c>
      <c r="AU163" s="427"/>
      <c r="AV163" s="426" t="s">
        <v>253</v>
      </c>
      <c r="AW163" s="426"/>
      <c r="AX163" s="426"/>
      <c r="AY163" s="426"/>
      <c r="AZ163" s="426"/>
      <c r="BA163" s="427" t="str">
        <f ca="1">IF(BP439&lt;&gt;"", "■", "□")</f>
        <v>□</v>
      </c>
      <c r="BB163" s="427"/>
      <c r="BC163" s="426" t="s">
        <v>255</v>
      </c>
      <c r="BD163" s="426"/>
      <c r="BE163" s="426"/>
      <c r="BF163" s="426"/>
      <c r="BG163" s="428"/>
      <c r="BK163" s="69">
        <v>162</v>
      </c>
      <c r="BL163" s="645"/>
      <c r="BM163" s="397"/>
      <c r="BN163" s="364" t="s">
        <v>38</v>
      </c>
      <c r="BO163" s="359"/>
      <c r="BP163" s="45">
        <f t="shared" ca="1" si="2"/>
        <v>70</v>
      </c>
    </row>
    <row r="164" spans="1:68" ht="13.5" customHeight="1" x14ac:dyDescent="0.15">
      <c r="A164" s="433"/>
      <c r="B164" s="434"/>
      <c r="C164" s="425" t="s">
        <v>439</v>
      </c>
      <c r="D164" s="426"/>
      <c r="E164" s="426"/>
      <c r="F164" s="426"/>
      <c r="G164" s="426"/>
      <c r="H164" s="426"/>
      <c r="I164" s="426"/>
      <c r="J164" s="426"/>
      <c r="K164" s="426"/>
      <c r="L164" s="426"/>
      <c r="M164" s="426"/>
      <c r="N164" s="426"/>
      <c r="O164" s="426"/>
      <c r="P164" s="426"/>
      <c r="Q164" s="426"/>
      <c r="R164" s="426"/>
      <c r="S164" s="426"/>
      <c r="T164" s="426"/>
      <c r="U164" s="426"/>
      <c r="V164" s="426"/>
      <c r="W164" s="426"/>
      <c r="X164" s="426"/>
      <c r="Y164" s="426"/>
      <c r="Z164" s="426"/>
      <c r="AA164" s="426"/>
      <c r="AB164" s="426"/>
      <c r="AC164" s="426"/>
      <c r="AD164" s="426"/>
      <c r="AE164" s="426"/>
      <c r="AF164" s="426"/>
      <c r="AG164" s="426"/>
      <c r="AH164" s="426"/>
      <c r="AI164" s="426"/>
      <c r="AJ164" s="426"/>
      <c r="AK164" s="426"/>
      <c r="AL164" s="426"/>
      <c r="AM164" s="426"/>
      <c r="AN164" s="426"/>
      <c r="AO164" s="426"/>
      <c r="AP164" s="426"/>
      <c r="AQ164" s="426"/>
      <c r="AR164" s="426"/>
      <c r="AS164" s="426"/>
      <c r="AT164" s="427" t="str">
        <f ca="1">IF(BP440&lt;&gt;"", "■", "□")</f>
        <v>□</v>
      </c>
      <c r="AU164" s="427"/>
      <c r="AV164" s="426" t="s">
        <v>253</v>
      </c>
      <c r="AW164" s="426"/>
      <c r="AX164" s="426"/>
      <c r="AY164" s="426"/>
      <c r="AZ164" s="426"/>
      <c r="BA164" s="427" t="str">
        <f ca="1">IF(BP441&lt;&gt;"", "■", "□")</f>
        <v>■</v>
      </c>
      <c r="BB164" s="427"/>
      <c r="BC164" s="426" t="s">
        <v>255</v>
      </c>
      <c r="BD164" s="426"/>
      <c r="BE164" s="426"/>
      <c r="BF164" s="426"/>
      <c r="BG164" s="428"/>
      <c r="BK164" s="69">
        <v>163</v>
      </c>
      <c r="BL164" s="645"/>
      <c r="BM164" s="397"/>
      <c r="BN164" s="364" t="s">
        <v>39</v>
      </c>
      <c r="BO164" s="359"/>
      <c r="BP164" s="45" t="str">
        <f t="shared" ca="1" si="2"/>
        <v>111-111-1113</v>
      </c>
    </row>
    <row r="165" spans="1:68" ht="13.5" customHeight="1" x14ac:dyDescent="0.15">
      <c r="A165" s="433"/>
      <c r="B165" s="434"/>
      <c r="C165" s="425" t="s">
        <v>440</v>
      </c>
      <c r="D165" s="426"/>
      <c r="E165" s="426"/>
      <c r="F165" s="426"/>
      <c r="G165" s="426"/>
      <c r="H165" s="426"/>
      <c r="I165" s="426"/>
      <c r="J165" s="426"/>
      <c r="K165" s="426"/>
      <c r="L165" s="426"/>
      <c r="M165" s="426"/>
      <c r="N165" s="426"/>
      <c r="O165" s="426"/>
      <c r="P165" s="426"/>
      <c r="Q165" s="426"/>
      <c r="R165" s="426"/>
      <c r="S165" s="426"/>
      <c r="T165" s="426"/>
      <c r="U165" s="426"/>
      <c r="V165" s="426"/>
      <c r="W165" s="426"/>
      <c r="X165" s="426"/>
      <c r="Y165" s="426"/>
      <c r="Z165" s="426"/>
      <c r="AA165" s="426"/>
      <c r="AB165" s="426"/>
      <c r="AC165" s="426"/>
      <c r="AD165" s="426"/>
      <c r="AE165" s="426"/>
      <c r="AF165" s="426"/>
      <c r="AG165" s="426"/>
      <c r="AH165" s="426"/>
      <c r="AI165" s="426"/>
      <c r="AJ165" s="426"/>
      <c r="AK165" s="426"/>
      <c r="AL165" s="426"/>
      <c r="AM165" s="426"/>
      <c r="AN165" s="426"/>
      <c r="AO165" s="426"/>
      <c r="AP165" s="426"/>
      <c r="AQ165" s="426"/>
      <c r="AR165" s="426"/>
      <c r="AS165" s="426"/>
      <c r="AT165" s="427" t="str">
        <f ca="1">IF(BP442&lt;&gt;"", "■", "□")</f>
        <v>□</v>
      </c>
      <c r="AU165" s="427"/>
      <c r="AV165" s="426" t="s">
        <v>253</v>
      </c>
      <c r="AW165" s="426"/>
      <c r="AX165" s="426"/>
      <c r="AY165" s="426"/>
      <c r="AZ165" s="426"/>
      <c r="BA165" s="427" t="str">
        <f ca="1">IF(BP443&lt;&gt;"", "■", "□")</f>
        <v>■</v>
      </c>
      <c r="BB165" s="427"/>
      <c r="BC165" s="426" t="s">
        <v>255</v>
      </c>
      <c r="BD165" s="426"/>
      <c r="BE165" s="426"/>
      <c r="BF165" s="426"/>
      <c r="BG165" s="428"/>
      <c r="BK165" s="69">
        <v>164</v>
      </c>
      <c r="BL165" s="645"/>
      <c r="BM165" s="397"/>
      <c r="BN165" s="364" t="s">
        <v>312</v>
      </c>
      <c r="BO165" s="359"/>
      <c r="BP165" s="45" t="str">
        <f t="shared" ca="1" si="2"/>
        <v>111-222-1113</v>
      </c>
    </row>
    <row r="166" spans="1:68" ht="13.5" customHeight="1" x14ac:dyDescent="0.15">
      <c r="A166" s="433"/>
      <c r="B166" s="434"/>
      <c r="C166" s="425" t="s">
        <v>441</v>
      </c>
      <c r="D166" s="426"/>
      <c r="E166" s="426"/>
      <c r="F166" s="426"/>
      <c r="G166" s="426"/>
      <c r="H166" s="426"/>
      <c r="I166" s="426"/>
      <c r="J166" s="426"/>
      <c r="K166" s="426"/>
      <c r="L166" s="426"/>
      <c r="M166" s="426"/>
      <c r="N166" s="426"/>
      <c r="O166" s="426"/>
      <c r="P166" s="426"/>
      <c r="Q166" s="426"/>
      <c r="R166" s="426"/>
      <c r="S166" s="426"/>
      <c r="T166" s="426"/>
      <c r="U166" s="426"/>
      <c r="V166" s="426"/>
      <c r="W166" s="426"/>
      <c r="X166" s="426"/>
      <c r="Y166" s="426"/>
      <c r="Z166" s="426"/>
      <c r="AA166" s="426"/>
      <c r="AB166" s="426"/>
      <c r="AC166" s="426"/>
      <c r="AD166" s="426"/>
      <c r="AE166" s="426"/>
      <c r="AF166" s="426"/>
      <c r="AG166" s="426"/>
      <c r="AH166" s="426"/>
      <c r="AI166" s="426"/>
      <c r="AJ166" s="426"/>
      <c r="AK166" s="426"/>
      <c r="AL166" s="426"/>
      <c r="AM166" s="426"/>
      <c r="AN166" s="426"/>
      <c r="AO166" s="426"/>
      <c r="AP166" s="426"/>
      <c r="AQ166" s="426"/>
      <c r="AR166" s="426"/>
      <c r="AS166" s="426"/>
      <c r="AT166" s="450"/>
      <c r="AU166" s="450"/>
      <c r="AV166" s="450"/>
      <c r="AW166" s="450"/>
      <c r="AX166" s="450"/>
      <c r="AY166" s="450"/>
      <c r="AZ166" s="450"/>
      <c r="BA166" s="427">
        <f ca="1">BP444</f>
        <v>1</v>
      </c>
      <c r="BB166" s="427"/>
      <c r="BC166" s="426" t="s">
        <v>442</v>
      </c>
      <c r="BD166" s="426"/>
      <c r="BE166" s="426"/>
      <c r="BF166" s="426"/>
      <c r="BG166" s="428"/>
      <c r="BK166" s="69">
        <v>165</v>
      </c>
      <c r="BL166" s="645"/>
      <c r="BM166" s="397"/>
      <c r="BN166" s="418" t="s">
        <v>119</v>
      </c>
      <c r="BO166" s="70" t="s">
        <v>311</v>
      </c>
      <c r="BP166" s="45" t="str">
        <f t="shared" ca="1" si="2"/>
        <v>*</v>
      </c>
    </row>
    <row r="167" spans="1:68" ht="13.5" customHeight="1" x14ac:dyDescent="0.15">
      <c r="A167" s="433"/>
      <c r="B167" s="434"/>
      <c r="C167" s="425" t="s">
        <v>262</v>
      </c>
      <c r="D167" s="426"/>
      <c r="E167" s="426"/>
      <c r="F167" s="426"/>
      <c r="G167" s="426"/>
      <c r="H167" s="426"/>
      <c r="I167" s="426"/>
      <c r="J167" s="426"/>
      <c r="K167" s="426"/>
      <c r="L167" s="426"/>
      <c r="M167" s="426"/>
      <c r="N167" s="426"/>
      <c r="O167" s="426"/>
      <c r="P167" s="426"/>
      <c r="Q167" s="426"/>
      <c r="R167" s="426"/>
      <c r="S167" s="426"/>
      <c r="T167" s="426"/>
      <c r="U167" s="426"/>
      <c r="V167" s="426"/>
      <c r="W167" s="426"/>
      <c r="X167" s="426"/>
      <c r="Y167" s="426"/>
      <c r="Z167" s="426"/>
      <c r="AA167" s="426"/>
      <c r="AB167" s="426"/>
      <c r="AC167" s="426"/>
      <c r="AD167" s="426"/>
      <c r="AE167" s="426"/>
      <c r="AF167" s="426"/>
      <c r="AG167" s="426"/>
      <c r="AH167" s="426"/>
      <c r="AI167" s="426"/>
      <c r="AJ167" s="426"/>
      <c r="AK167" s="426"/>
      <c r="AL167" s="426"/>
      <c r="AM167" s="426"/>
      <c r="AN167" s="426"/>
      <c r="AO167" s="426"/>
      <c r="AP167" s="426"/>
      <c r="AQ167" s="426"/>
      <c r="AR167" s="426"/>
      <c r="AS167" s="426"/>
      <c r="AT167" s="427" t="str">
        <f ca="1">IF(BP445&lt;&gt;"", "■", "□")</f>
        <v>■</v>
      </c>
      <c r="AU167" s="427"/>
      <c r="AV167" s="426" t="s">
        <v>253</v>
      </c>
      <c r="AW167" s="426"/>
      <c r="AX167" s="426"/>
      <c r="AY167" s="426"/>
      <c r="AZ167" s="426"/>
      <c r="BA167" s="427" t="str">
        <f ca="1">IF(BP446&lt;&gt;"", "■", "□")</f>
        <v>□</v>
      </c>
      <c r="BB167" s="427"/>
      <c r="BC167" s="426" t="s">
        <v>255</v>
      </c>
      <c r="BD167" s="426"/>
      <c r="BE167" s="426"/>
      <c r="BF167" s="426"/>
      <c r="BG167" s="428"/>
      <c r="BK167" s="69">
        <v>166</v>
      </c>
      <c r="BL167" s="645"/>
      <c r="BM167" s="397"/>
      <c r="BN167" s="418"/>
      <c r="BO167" s="70" t="s">
        <v>120</v>
      </c>
      <c r="BP167" s="45" t="str">
        <f t="shared" ca="1" si="2"/>
        <v/>
      </c>
    </row>
    <row r="168" spans="1:68" ht="13.5" customHeight="1" x14ac:dyDescent="0.15">
      <c r="A168" s="433"/>
      <c r="B168" s="434"/>
      <c r="C168" s="425" t="s">
        <v>263</v>
      </c>
      <c r="D168" s="426"/>
      <c r="E168" s="426"/>
      <c r="F168" s="426"/>
      <c r="G168" s="426"/>
      <c r="H168" s="426"/>
      <c r="I168" s="426"/>
      <c r="J168" s="426"/>
      <c r="K168" s="426"/>
      <c r="L168" s="426"/>
      <c r="M168" s="426"/>
      <c r="N168" s="426"/>
      <c r="O168" s="426"/>
      <c r="P168" s="426"/>
      <c r="Q168" s="426"/>
      <c r="R168" s="426"/>
      <c r="S168" s="426"/>
      <c r="T168" s="426"/>
      <c r="U168" s="426"/>
      <c r="V168" s="426"/>
      <c r="W168" s="426"/>
      <c r="X168" s="426"/>
      <c r="Y168" s="426"/>
      <c r="Z168" s="426"/>
      <c r="AA168" s="426"/>
      <c r="AB168" s="426"/>
      <c r="AC168" s="426"/>
      <c r="AD168" s="426"/>
      <c r="AE168" s="426"/>
      <c r="AF168" s="426"/>
      <c r="AG168" s="426"/>
      <c r="AH168" s="426"/>
      <c r="AI168" s="426"/>
      <c r="AJ168" s="426"/>
      <c r="AK168" s="426"/>
      <c r="AL168" s="426"/>
      <c r="AM168" s="426"/>
      <c r="AN168" s="426"/>
      <c r="AO168" s="426"/>
      <c r="AP168" s="426"/>
      <c r="AQ168" s="426"/>
      <c r="AR168" s="426"/>
      <c r="AS168" s="426"/>
      <c r="AT168" s="427" t="str">
        <f ca="1">IF(BP447&lt;&gt;"", "■", "□")</f>
        <v>■</v>
      </c>
      <c r="AU168" s="427"/>
      <c r="AV168" s="426" t="s">
        <v>253</v>
      </c>
      <c r="AW168" s="426"/>
      <c r="AX168" s="426"/>
      <c r="AY168" s="426"/>
      <c r="AZ168" s="426"/>
      <c r="BA168" s="427" t="str">
        <f ca="1">IF(BP448&lt;&gt;"", "■", "□")</f>
        <v>□</v>
      </c>
      <c r="BB168" s="427"/>
      <c r="BC168" s="426" t="s">
        <v>255</v>
      </c>
      <c r="BD168" s="426"/>
      <c r="BE168" s="426"/>
      <c r="BF168" s="426"/>
      <c r="BG168" s="428"/>
      <c r="BK168" s="69">
        <v>167</v>
      </c>
      <c r="BL168" s="645"/>
      <c r="BM168" s="397"/>
      <c r="BN168" s="418" t="s">
        <v>121</v>
      </c>
      <c r="BO168" s="70" t="s">
        <v>122</v>
      </c>
      <c r="BP168" s="45" t="str">
        <f t="shared" ca="1" si="2"/>
        <v/>
      </c>
    </row>
    <row r="169" spans="1:68" ht="13.5" customHeight="1" x14ac:dyDescent="0.15">
      <c r="A169" s="433"/>
      <c r="B169" s="434"/>
      <c r="C169" s="425" t="s">
        <v>443</v>
      </c>
      <c r="D169" s="426"/>
      <c r="E169" s="426"/>
      <c r="F169" s="426"/>
      <c r="G169" s="426"/>
      <c r="H169" s="426"/>
      <c r="I169" s="426"/>
      <c r="J169" s="426"/>
      <c r="K169" s="426"/>
      <c r="L169" s="426"/>
      <c r="M169" s="426"/>
      <c r="N169" s="426"/>
      <c r="O169" s="426"/>
      <c r="P169" s="426"/>
      <c r="Q169" s="426"/>
      <c r="R169" s="426"/>
      <c r="S169" s="426"/>
      <c r="T169" s="426"/>
      <c r="U169" s="426"/>
      <c r="V169" s="426"/>
      <c r="W169" s="426"/>
      <c r="X169" s="426"/>
      <c r="Y169" s="426"/>
      <c r="Z169" s="426"/>
      <c r="AA169" s="426"/>
      <c r="AB169" s="426"/>
      <c r="AC169" s="426"/>
      <c r="AD169" s="426"/>
      <c r="AE169" s="426"/>
      <c r="AF169" s="426"/>
      <c r="AG169" s="426"/>
      <c r="AH169" s="426"/>
      <c r="AI169" s="426"/>
      <c r="AJ169" s="426"/>
      <c r="AK169" s="426"/>
      <c r="AL169" s="426"/>
      <c r="AM169" s="426"/>
      <c r="AN169" s="426"/>
      <c r="AO169" s="426"/>
      <c r="AP169" s="426"/>
      <c r="AQ169" s="426"/>
      <c r="AR169" s="426"/>
      <c r="AS169" s="426"/>
      <c r="AT169" s="427" t="str">
        <f ca="1">IF(BP449&lt;&gt;"", "■", "□")</f>
        <v>■</v>
      </c>
      <c r="AU169" s="427"/>
      <c r="AV169" s="426" t="s">
        <v>253</v>
      </c>
      <c r="AW169" s="426"/>
      <c r="AX169" s="426"/>
      <c r="AY169" s="426"/>
      <c r="AZ169" s="426"/>
      <c r="BA169" s="427" t="str">
        <f ca="1">IF(BP450&lt;&gt;"", "■", "□")</f>
        <v>□</v>
      </c>
      <c r="BB169" s="427"/>
      <c r="BC169" s="426" t="s">
        <v>255</v>
      </c>
      <c r="BD169" s="426"/>
      <c r="BE169" s="426"/>
      <c r="BF169" s="426"/>
      <c r="BG169" s="428"/>
      <c r="BK169" s="69">
        <v>168</v>
      </c>
      <c r="BL169" s="645"/>
      <c r="BM169" s="397"/>
      <c r="BN169" s="418"/>
      <c r="BO169" s="70" t="s">
        <v>123</v>
      </c>
      <c r="BP169" s="45" t="str">
        <f t="shared" ca="1" si="2"/>
        <v>*</v>
      </c>
    </row>
    <row r="170" spans="1:68" ht="13.5" customHeight="1" x14ac:dyDescent="0.15">
      <c r="A170" s="433"/>
      <c r="B170" s="434"/>
      <c r="C170" s="425" t="s">
        <v>444</v>
      </c>
      <c r="D170" s="426"/>
      <c r="E170" s="426"/>
      <c r="F170" s="426"/>
      <c r="G170" s="426"/>
      <c r="H170" s="426"/>
      <c r="I170" s="426"/>
      <c r="J170" s="426"/>
      <c r="K170" s="426"/>
      <c r="L170" s="426"/>
      <c r="M170" s="426"/>
      <c r="N170" s="426"/>
      <c r="O170" s="426"/>
      <c r="P170" s="426"/>
      <c r="Q170" s="426"/>
      <c r="R170" s="426"/>
      <c r="S170" s="426"/>
      <c r="T170" s="426"/>
      <c r="U170" s="426"/>
      <c r="V170" s="426"/>
      <c r="W170" s="426"/>
      <c r="X170" s="426"/>
      <c r="Y170" s="426"/>
      <c r="Z170" s="426"/>
      <c r="AA170" s="426"/>
      <c r="AB170" s="426"/>
      <c r="AC170" s="426"/>
      <c r="AD170" s="426"/>
      <c r="AE170" s="426"/>
      <c r="AF170" s="426"/>
      <c r="AG170" s="426"/>
      <c r="AH170" s="426"/>
      <c r="AI170" s="426"/>
      <c r="AJ170" s="426"/>
      <c r="AK170" s="426"/>
      <c r="AL170" s="426"/>
      <c r="AM170" s="426"/>
      <c r="AN170" s="426"/>
      <c r="AO170" s="426"/>
      <c r="AP170" s="426"/>
      <c r="AQ170" s="426"/>
      <c r="AR170" s="426"/>
      <c r="AS170" s="426"/>
      <c r="AT170" s="427" t="str">
        <f ca="1">IF(BP451&lt;&gt;"", "■", "□")</f>
        <v>□</v>
      </c>
      <c r="AU170" s="427"/>
      <c r="AV170" s="426" t="s">
        <v>253</v>
      </c>
      <c r="AW170" s="426"/>
      <c r="AX170" s="426"/>
      <c r="AY170" s="426"/>
      <c r="AZ170" s="426"/>
      <c r="BA170" s="427" t="str">
        <f ca="1">IF(BP452&lt;&gt;"", "■", "□")</f>
        <v>■</v>
      </c>
      <c r="BB170" s="427"/>
      <c r="BC170" s="426" t="s">
        <v>255</v>
      </c>
      <c r="BD170" s="426"/>
      <c r="BE170" s="426"/>
      <c r="BF170" s="426"/>
      <c r="BG170" s="428"/>
      <c r="BK170" s="69">
        <v>169</v>
      </c>
      <c r="BL170" s="645"/>
      <c r="BM170" s="405"/>
      <c r="BN170" s="365" t="s">
        <v>63</v>
      </c>
      <c r="BO170" s="372"/>
      <c r="BP170" s="45" t="str">
        <f t="shared" ca="1" si="2"/>
        <v>緊急３＿備考○○○○○○○○○</v>
      </c>
    </row>
    <row r="171" spans="1:68" ht="13.5" customHeight="1" x14ac:dyDescent="0.15">
      <c r="A171" s="433"/>
      <c r="B171" s="434"/>
      <c r="C171" s="425" t="s">
        <v>266</v>
      </c>
      <c r="D171" s="426"/>
      <c r="E171" s="426"/>
      <c r="F171" s="426"/>
      <c r="G171" s="426"/>
      <c r="H171" s="426"/>
      <c r="I171" s="426"/>
      <c r="J171" s="426"/>
      <c r="K171" s="426"/>
      <c r="L171" s="426"/>
      <c r="M171" s="426"/>
      <c r="N171" s="426"/>
      <c r="O171" s="426"/>
      <c r="P171" s="426"/>
      <c r="Q171" s="426"/>
      <c r="R171" s="426"/>
      <c r="S171" s="426"/>
      <c r="T171" s="426"/>
      <c r="U171" s="426"/>
      <c r="V171" s="426"/>
      <c r="W171" s="426"/>
      <c r="X171" s="426"/>
      <c r="Y171" s="426"/>
      <c r="Z171" s="426"/>
      <c r="AA171" s="426"/>
      <c r="AB171" s="426"/>
      <c r="AC171" s="426"/>
      <c r="AD171" s="426"/>
      <c r="AE171" s="426"/>
      <c r="AF171" s="426"/>
      <c r="AG171" s="426"/>
      <c r="AH171" s="426"/>
      <c r="AI171" s="426"/>
      <c r="AJ171" s="426"/>
      <c r="AK171" s="426"/>
      <c r="AL171" s="426"/>
      <c r="AM171" s="426"/>
      <c r="AN171" s="426"/>
      <c r="AO171" s="426"/>
      <c r="AP171" s="426"/>
      <c r="AQ171" s="426"/>
      <c r="AR171" s="426"/>
      <c r="AS171" s="426"/>
      <c r="AT171" s="427" t="str">
        <f ca="1">IF(BP453&lt;&gt;"", "■", "□")</f>
        <v>□</v>
      </c>
      <c r="AU171" s="427"/>
      <c r="AV171" s="426" t="s">
        <v>253</v>
      </c>
      <c r="AW171" s="426"/>
      <c r="AX171" s="426"/>
      <c r="AY171" s="426"/>
      <c r="AZ171" s="426"/>
      <c r="BA171" s="427" t="str">
        <f ca="1">IF(BP454&lt;&gt;"", "■", "□")</f>
        <v>■</v>
      </c>
      <c r="BB171" s="427"/>
      <c r="BC171" s="426" t="s">
        <v>255</v>
      </c>
      <c r="BD171" s="426"/>
      <c r="BE171" s="426"/>
      <c r="BF171" s="426"/>
      <c r="BG171" s="428"/>
      <c r="BK171" s="69">
        <v>170</v>
      </c>
      <c r="BL171" s="645"/>
      <c r="BM171" s="402" t="s">
        <v>126</v>
      </c>
      <c r="BN171" s="376" t="s">
        <v>303</v>
      </c>
      <c r="BO171" s="363"/>
      <c r="BP171" s="45" t="str">
        <f t="shared" ca="1" si="2"/>
        <v>緊急４＿住所</v>
      </c>
    </row>
    <row r="172" spans="1:68" ht="13.5" customHeight="1" x14ac:dyDescent="0.15">
      <c r="A172" s="433"/>
      <c r="B172" s="434"/>
      <c r="C172" s="425" t="s">
        <v>267</v>
      </c>
      <c r="D172" s="426"/>
      <c r="E172" s="426"/>
      <c r="F172" s="426"/>
      <c r="G172" s="426"/>
      <c r="H172" s="426"/>
      <c r="I172" s="426"/>
      <c r="J172" s="426"/>
      <c r="K172" s="426"/>
      <c r="L172" s="426"/>
      <c r="M172" s="426"/>
      <c r="N172" s="426"/>
      <c r="O172" s="426"/>
      <c r="P172" s="426"/>
      <c r="Q172" s="426"/>
      <c r="R172" s="426"/>
      <c r="S172" s="426"/>
      <c r="T172" s="426"/>
      <c r="U172" s="426"/>
      <c r="V172" s="426"/>
      <c r="W172" s="426"/>
      <c r="X172" s="426"/>
      <c r="Y172" s="426"/>
      <c r="Z172" s="426"/>
      <c r="AA172" s="426"/>
      <c r="AB172" s="426"/>
      <c r="AC172" s="426"/>
      <c r="AD172" s="426"/>
      <c r="AE172" s="426"/>
      <c r="AF172" s="426"/>
      <c r="AG172" s="426"/>
      <c r="AH172" s="426"/>
      <c r="AI172" s="426"/>
      <c r="AJ172" s="426"/>
      <c r="AK172" s="426"/>
      <c r="AL172" s="426"/>
      <c r="AM172" s="426"/>
      <c r="AN172" s="426"/>
      <c r="AO172" s="426"/>
      <c r="AP172" s="426"/>
      <c r="AQ172" s="426"/>
      <c r="AR172" s="426"/>
      <c r="AS172" s="426"/>
      <c r="AT172" s="427" t="str">
        <f ca="1">IF(BP455&lt;&gt;"", "■", "□")</f>
        <v>■</v>
      </c>
      <c r="AU172" s="427"/>
      <c r="AV172" s="426" t="s">
        <v>253</v>
      </c>
      <c r="AW172" s="426"/>
      <c r="AX172" s="426"/>
      <c r="AY172" s="426"/>
      <c r="AZ172" s="426"/>
      <c r="BA172" s="427" t="str">
        <f ca="1">IF(BP456&lt;&gt;"", "■", "□")</f>
        <v>□</v>
      </c>
      <c r="BB172" s="427"/>
      <c r="BC172" s="426" t="s">
        <v>255</v>
      </c>
      <c r="BD172" s="426"/>
      <c r="BE172" s="426"/>
      <c r="BF172" s="426"/>
      <c r="BG172" s="428"/>
      <c r="BK172" s="69">
        <v>171</v>
      </c>
      <c r="BL172" s="645"/>
      <c r="BM172" s="397"/>
      <c r="BN172" s="364" t="s">
        <v>304</v>
      </c>
      <c r="BO172" s="401"/>
      <c r="BP172" s="45" t="str">
        <f t="shared" ca="1" si="2"/>
        <v>ｷﾝｷｭｳ　ﾀﾛｳｲﾁ</v>
      </c>
    </row>
    <row r="173" spans="1:68" ht="13.5" customHeight="1" x14ac:dyDescent="0.15">
      <c r="A173" s="433"/>
      <c r="B173" s="434"/>
      <c r="C173" s="425" t="s">
        <v>268</v>
      </c>
      <c r="D173" s="426"/>
      <c r="E173" s="426"/>
      <c r="F173" s="426"/>
      <c r="G173" s="426"/>
      <c r="H173" s="426"/>
      <c r="I173" s="426"/>
      <c r="J173" s="426"/>
      <c r="K173" s="426"/>
      <c r="L173" s="426"/>
      <c r="M173" s="426"/>
      <c r="N173" s="426"/>
      <c r="O173" s="426"/>
      <c r="P173" s="426"/>
      <c r="Q173" s="426"/>
      <c r="R173" s="426"/>
      <c r="S173" s="426"/>
      <c r="T173" s="426"/>
      <c r="U173" s="426"/>
      <c r="V173" s="426"/>
      <c r="W173" s="426"/>
      <c r="X173" s="426"/>
      <c r="Y173" s="426"/>
      <c r="Z173" s="426"/>
      <c r="AA173" s="426"/>
      <c r="AB173" s="426"/>
      <c r="AC173" s="426"/>
      <c r="AD173" s="426"/>
      <c r="AE173" s="426"/>
      <c r="AF173" s="426"/>
      <c r="AG173" s="426"/>
      <c r="AH173" s="426"/>
      <c r="AI173" s="426"/>
      <c r="AJ173" s="426"/>
      <c r="AK173" s="426"/>
      <c r="AL173" s="426"/>
      <c r="AM173" s="426"/>
      <c r="AN173" s="426"/>
      <c r="AO173" s="426"/>
      <c r="AP173" s="426"/>
      <c r="AQ173" s="426"/>
      <c r="AR173" s="426"/>
      <c r="AS173" s="426"/>
      <c r="AT173" s="427" t="str">
        <f ca="1">IF(BP457&lt;&gt;"", "■", "□")</f>
        <v>□</v>
      </c>
      <c r="AU173" s="427"/>
      <c r="AV173" s="426" t="s">
        <v>253</v>
      </c>
      <c r="AW173" s="426"/>
      <c r="AX173" s="426"/>
      <c r="AY173" s="426"/>
      <c r="AZ173" s="426"/>
      <c r="BA173" s="427" t="str">
        <f ca="1">IF(BP458&lt;&gt;"", "■", "□")</f>
        <v>■</v>
      </c>
      <c r="BB173" s="427"/>
      <c r="BC173" s="426" t="s">
        <v>255</v>
      </c>
      <c r="BD173" s="426"/>
      <c r="BE173" s="426"/>
      <c r="BF173" s="426"/>
      <c r="BG173" s="428"/>
      <c r="BK173" s="69">
        <v>172</v>
      </c>
      <c r="BL173" s="645"/>
      <c r="BM173" s="397"/>
      <c r="BN173" s="364" t="s">
        <v>26</v>
      </c>
      <c r="BO173" s="401"/>
      <c r="BP173" s="45" t="str">
        <f t="shared" ca="1" si="2"/>
        <v>緊急４＿氏名</v>
      </c>
    </row>
    <row r="174" spans="1:68" ht="13.5" customHeight="1" x14ac:dyDescent="0.15">
      <c r="A174" s="433"/>
      <c r="B174" s="434"/>
      <c r="C174" s="425" t="s">
        <v>445</v>
      </c>
      <c r="D174" s="426"/>
      <c r="E174" s="426"/>
      <c r="F174" s="426"/>
      <c r="G174" s="426"/>
      <c r="H174" s="426"/>
      <c r="I174" s="426"/>
      <c r="J174" s="426"/>
      <c r="K174" s="426"/>
      <c r="L174" s="426"/>
      <c r="M174" s="426"/>
      <c r="N174" s="426"/>
      <c r="O174" s="426"/>
      <c r="P174" s="426"/>
      <c r="Q174" s="426"/>
      <c r="R174" s="426"/>
      <c r="S174" s="426"/>
      <c r="T174" s="426"/>
      <c r="U174" s="426"/>
      <c r="V174" s="426"/>
      <c r="W174" s="426"/>
      <c r="X174" s="426"/>
      <c r="Y174" s="426"/>
      <c r="Z174" s="426"/>
      <c r="AA174" s="426"/>
      <c r="AB174" s="426"/>
      <c r="AC174" s="426"/>
      <c r="AD174" s="426"/>
      <c r="AE174" s="426"/>
      <c r="AF174" s="426"/>
      <c r="AG174" s="426"/>
      <c r="AH174" s="426"/>
      <c r="AI174" s="426"/>
      <c r="AJ174" s="426"/>
      <c r="AK174" s="426"/>
      <c r="AL174" s="426"/>
      <c r="AM174" s="426"/>
      <c r="AN174" s="426"/>
      <c r="AO174" s="426"/>
      <c r="AP174" s="426"/>
      <c r="AQ174" s="426"/>
      <c r="AR174" s="426"/>
      <c r="AS174" s="426"/>
      <c r="AT174" s="427" t="str">
        <f ca="1">IF(BP459&lt;&gt;"", "■", "□")</f>
        <v>□</v>
      </c>
      <c r="AU174" s="427"/>
      <c r="AV174" s="426" t="s">
        <v>253</v>
      </c>
      <c r="AW174" s="426"/>
      <c r="AX174" s="426"/>
      <c r="AY174" s="426"/>
      <c r="AZ174" s="426"/>
      <c r="BA174" s="427" t="str">
        <f ca="1">IF(BP460&lt;&gt;"", "■", "□")</f>
        <v>■</v>
      </c>
      <c r="BB174" s="427"/>
      <c r="BC174" s="426" t="s">
        <v>255</v>
      </c>
      <c r="BD174" s="426"/>
      <c r="BE174" s="426"/>
      <c r="BF174" s="426"/>
      <c r="BG174" s="428"/>
      <c r="BK174" s="69">
        <v>173</v>
      </c>
      <c r="BL174" s="645"/>
      <c r="BM174" s="397"/>
      <c r="BN174" s="364" t="s">
        <v>308</v>
      </c>
      <c r="BO174" s="359"/>
      <c r="BP174" s="45" t="str">
        <f t="shared" ca="1" si="2"/>
        <v>緊急４＿関係</v>
      </c>
    </row>
    <row r="175" spans="1:68" ht="13.5" customHeight="1" x14ac:dyDescent="0.15">
      <c r="A175" s="433"/>
      <c r="B175" s="434"/>
      <c r="C175" s="425" t="s">
        <v>446</v>
      </c>
      <c r="D175" s="426"/>
      <c r="E175" s="426"/>
      <c r="F175" s="426"/>
      <c r="G175" s="426"/>
      <c r="H175" s="426"/>
      <c r="I175" s="426"/>
      <c r="J175" s="426"/>
      <c r="K175" s="426"/>
      <c r="L175" s="426"/>
      <c r="M175" s="426"/>
      <c r="N175" s="426"/>
      <c r="O175" s="426"/>
      <c r="P175" s="426"/>
      <c r="Q175" s="426"/>
      <c r="R175" s="426"/>
      <c r="S175" s="426"/>
      <c r="T175" s="426"/>
      <c r="U175" s="426"/>
      <c r="V175" s="426"/>
      <c r="W175" s="426"/>
      <c r="X175" s="426"/>
      <c r="Y175" s="426"/>
      <c r="Z175" s="426"/>
      <c r="AA175" s="426"/>
      <c r="AB175" s="426"/>
      <c r="AC175" s="426"/>
      <c r="AD175" s="426"/>
      <c r="AE175" s="426"/>
      <c r="AF175" s="426"/>
      <c r="AG175" s="426"/>
      <c r="AH175" s="426"/>
      <c r="AI175" s="426"/>
      <c r="AJ175" s="426"/>
      <c r="AK175" s="426"/>
      <c r="AL175" s="426"/>
      <c r="AM175" s="426"/>
      <c r="AN175" s="426"/>
      <c r="AO175" s="426"/>
      <c r="AP175" s="426"/>
      <c r="AQ175" s="426"/>
      <c r="AR175" s="426"/>
      <c r="AS175" s="426"/>
      <c r="AT175" s="427" t="str">
        <f ca="1">IF(BP461&lt;&gt;"", "■", "□")</f>
        <v>■</v>
      </c>
      <c r="AU175" s="427"/>
      <c r="AV175" s="426" t="s">
        <v>253</v>
      </c>
      <c r="AW175" s="426"/>
      <c r="AX175" s="426"/>
      <c r="AY175" s="426"/>
      <c r="AZ175" s="426"/>
      <c r="BA175" s="427" t="str">
        <f ca="1">IF(BP462&lt;&gt;"", "■", "□")</f>
        <v>□</v>
      </c>
      <c r="BB175" s="427"/>
      <c r="BC175" s="426" t="s">
        <v>255</v>
      </c>
      <c r="BD175" s="426"/>
      <c r="BE175" s="426"/>
      <c r="BF175" s="426"/>
      <c r="BG175" s="428"/>
      <c r="BK175" s="69">
        <v>174</v>
      </c>
      <c r="BL175" s="645"/>
      <c r="BM175" s="397"/>
      <c r="BN175" s="364" t="s">
        <v>28</v>
      </c>
      <c r="BO175" s="159" t="s">
        <v>29</v>
      </c>
      <c r="BP175" s="45" t="str">
        <f t="shared" ca="1" si="2"/>
        <v/>
      </c>
    </row>
    <row r="176" spans="1:68" ht="13.5" customHeight="1" x14ac:dyDescent="0.15">
      <c r="A176" s="433"/>
      <c r="B176" s="434"/>
      <c r="C176" s="425" t="s">
        <v>447</v>
      </c>
      <c r="D176" s="426"/>
      <c r="E176" s="426"/>
      <c r="F176" s="426"/>
      <c r="G176" s="426"/>
      <c r="H176" s="426"/>
      <c r="I176" s="426"/>
      <c r="J176" s="426"/>
      <c r="K176" s="426"/>
      <c r="L176" s="426"/>
      <c r="M176" s="426"/>
      <c r="N176" s="426"/>
      <c r="O176" s="426"/>
      <c r="P176" s="426"/>
      <c r="Q176" s="426"/>
      <c r="R176" s="426"/>
      <c r="S176" s="426"/>
      <c r="T176" s="426"/>
      <c r="U176" s="426"/>
      <c r="V176" s="426"/>
      <c r="W176" s="426"/>
      <c r="X176" s="426"/>
      <c r="Y176" s="426"/>
      <c r="Z176" s="426"/>
      <c r="AA176" s="426"/>
      <c r="AB176" s="426"/>
      <c r="AC176" s="426"/>
      <c r="AD176" s="426"/>
      <c r="AE176" s="426"/>
      <c r="AF176" s="426"/>
      <c r="AG176" s="426"/>
      <c r="AH176" s="426"/>
      <c r="AI176" s="426"/>
      <c r="AJ176" s="426"/>
      <c r="AK176" s="426"/>
      <c r="AL176" s="426"/>
      <c r="AM176" s="426"/>
      <c r="AN176" s="426"/>
      <c r="AO176" s="426"/>
      <c r="AP176" s="426"/>
      <c r="AQ176" s="426"/>
      <c r="AR176" s="426"/>
      <c r="AS176" s="426"/>
      <c r="AT176" s="427" t="str">
        <f ca="1">IF(BP463&lt;&gt;"", "■", "□")</f>
        <v>■</v>
      </c>
      <c r="AU176" s="427"/>
      <c r="AV176" s="426" t="s">
        <v>253</v>
      </c>
      <c r="AW176" s="426"/>
      <c r="AX176" s="426"/>
      <c r="AY176" s="426"/>
      <c r="AZ176" s="426"/>
      <c r="BA176" s="427" t="str">
        <f ca="1">IF(BP464&lt;&gt;"", "■", "□")</f>
        <v>□</v>
      </c>
      <c r="BB176" s="427"/>
      <c r="BC176" s="426" t="s">
        <v>255</v>
      </c>
      <c r="BD176" s="426"/>
      <c r="BE176" s="426"/>
      <c r="BF176" s="426"/>
      <c r="BG176" s="428"/>
      <c r="BK176" s="69">
        <v>175</v>
      </c>
      <c r="BL176" s="645"/>
      <c r="BM176" s="397"/>
      <c r="BN176" s="364"/>
      <c r="BO176" s="159" t="s">
        <v>32</v>
      </c>
      <c r="BP176" s="45" t="str">
        <f t="shared" ca="1" si="2"/>
        <v>*</v>
      </c>
    </row>
    <row r="177" spans="1:68" ht="13.5" customHeight="1" x14ac:dyDescent="0.15">
      <c r="A177" s="433"/>
      <c r="B177" s="434"/>
      <c r="C177" s="425" t="s">
        <v>448</v>
      </c>
      <c r="D177" s="426"/>
      <c r="E177" s="426"/>
      <c r="F177" s="426"/>
      <c r="G177" s="426"/>
      <c r="H177" s="426"/>
      <c r="I177" s="426"/>
      <c r="J177" s="426"/>
      <c r="K177" s="426"/>
      <c r="L177" s="426"/>
      <c r="M177" s="426"/>
      <c r="N177" s="426"/>
      <c r="O177" s="426"/>
      <c r="P177" s="426"/>
      <c r="Q177" s="426"/>
      <c r="R177" s="426"/>
      <c r="S177" s="426"/>
      <c r="T177" s="426"/>
      <c r="U177" s="426"/>
      <c r="V177" s="426"/>
      <c r="W177" s="426"/>
      <c r="X177" s="426"/>
      <c r="Y177" s="426"/>
      <c r="Z177" s="426"/>
      <c r="AA177" s="426"/>
      <c r="AB177" s="426"/>
      <c r="AC177" s="426"/>
      <c r="AD177" s="426"/>
      <c r="AE177" s="426"/>
      <c r="AF177" s="426"/>
      <c r="AG177" s="426"/>
      <c r="AH177" s="426"/>
      <c r="AI177" s="426"/>
      <c r="AJ177" s="426"/>
      <c r="AK177" s="426"/>
      <c r="AL177" s="426"/>
      <c r="AM177" s="426"/>
      <c r="AN177" s="426"/>
      <c r="AO177" s="426"/>
      <c r="AP177" s="426"/>
      <c r="AQ177" s="426"/>
      <c r="AR177" s="426"/>
      <c r="AS177" s="426"/>
      <c r="AT177" s="427" t="str">
        <f ca="1">IF(BP465&lt;&gt;"", "■", "□")</f>
        <v>■</v>
      </c>
      <c r="AU177" s="427"/>
      <c r="AV177" s="426" t="s">
        <v>253</v>
      </c>
      <c r="AW177" s="426"/>
      <c r="AX177" s="426"/>
      <c r="AY177" s="426"/>
      <c r="AZ177" s="426"/>
      <c r="BA177" s="427" t="str">
        <f ca="1">IF(BP466&lt;&gt;"", "■", "□")</f>
        <v>□</v>
      </c>
      <c r="BB177" s="427"/>
      <c r="BC177" s="426" t="s">
        <v>255</v>
      </c>
      <c r="BD177" s="426"/>
      <c r="BE177" s="426"/>
      <c r="BF177" s="426"/>
      <c r="BG177" s="428"/>
      <c r="BK177" s="69">
        <v>176</v>
      </c>
      <c r="BL177" s="645"/>
      <c r="BM177" s="397"/>
      <c r="BN177" s="422" t="s">
        <v>33</v>
      </c>
      <c r="BO177" s="77" t="s">
        <v>34</v>
      </c>
      <c r="BP177" s="45" t="str">
        <f t="shared" ca="1" si="2"/>
        <v/>
      </c>
    </row>
    <row r="178" spans="1:68" ht="13.5" customHeight="1" x14ac:dyDescent="0.15">
      <c r="A178" s="433"/>
      <c r="B178" s="434"/>
      <c r="C178" s="425" t="s">
        <v>273</v>
      </c>
      <c r="D178" s="426"/>
      <c r="E178" s="426"/>
      <c r="F178" s="426"/>
      <c r="G178" s="426"/>
      <c r="H178" s="426"/>
      <c r="I178" s="426"/>
      <c r="J178" s="426"/>
      <c r="K178" s="426"/>
      <c r="L178" s="426"/>
      <c r="M178" s="426"/>
      <c r="N178" s="426"/>
      <c r="O178" s="426"/>
      <c r="P178" s="426"/>
      <c r="Q178" s="426"/>
      <c r="R178" s="426"/>
      <c r="S178" s="426"/>
      <c r="T178" s="426"/>
      <c r="U178" s="426"/>
      <c r="V178" s="426"/>
      <c r="W178" s="426"/>
      <c r="X178" s="426"/>
      <c r="Y178" s="426"/>
      <c r="Z178" s="426"/>
      <c r="AA178" s="426"/>
      <c r="AB178" s="426"/>
      <c r="AC178" s="426"/>
      <c r="AD178" s="426"/>
      <c r="AE178" s="426"/>
      <c r="AF178" s="426"/>
      <c r="AG178" s="426"/>
      <c r="AH178" s="426"/>
      <c r="AI178" s="426"/>
      <c r="AJ178" s="426"/>
      <c r="AK178" s="426"/>
      <c r="AL178" s="426"/>
      <c r="AM178" s="426"/>
      <c r="AN178" s="426"/>
      <c r="AO178" s="426"/>
      <c r="AP178" s="426"/>
      <c r="AQ178" s="426"/>
      <c r="AR178" s="426"/>
      <c r="AS178" s="426"/>
      <c r="AT178" s="427" t="str">
        <f ca="1">IF(BP467&lt;&gt;"", "■", "□")</f>
        <v>□</v>
      </c>
      <c r="AU178" s="427"/>
      <c r="AV178" s="426" t="s">
        <v>253</v>
      </c>
      <c r="AW178" s="426"/>
      <c r="AX178" s="426"/>
      <c r="AY178" s="426"/>
      <c r="AZ178" s="426"/>
      <c r="BA178" s="427" t="str">
        <f ca="1">IF(BP468&lt;&gt;"", "■", "□")</f>
        <v>■</v>
      </c>
      <c r="BB178" s="427"/>
      <c r="BC178" s="426" t="s">
        <v>255</v>
      </c>
      <c r="BD178" s="426"/>
      <c r="BE178" s="426"/>
      <c r="BF178" s="426"/>
      <c r="BG178" s="428"/>
      <c r="BK178" s="69">
        <v>177</v>
      </c>
      <c r="BL178" s="645"/>
      <c r="BM178" s="397"/>
      <c r="BN178" s="423"/>
      <c r="BO178" s="77" t="s">
        <v>36</v>
      </c>
      <c r="BP178" s="45" t="str">
        <f t="shared" ca="1" si="2"/>
        <v/>
      </c>
    </row>
    <row r="179" spans="1:68" ht="13.5" customHeight="1" x14ac:dyDescent="0.15">
      <c r="A179" s="433"/>
      <c r="B179" s="434"/>
      <c r="C179" s="425" t="s">
        <v>274</v>
      </c>
      <c r="D179" s="426"/>
      <c r="E179" s="426"/>
      <c r="F179" s="426"/>
      <c r="G179" s="426"/>
      <c r="H179" s="426"/>
      <c r="I179" s="426"/>
      <c r="J179" s="426"/>
      <c r="K179" s="426"/>
      <c r="L179" s="426"/>
      <c r="M179" s="426"/>
      <c r="N179" s="426"/>
      <c r="O179" s="426"/>
      <c r="P179" s="426"/>
      <c r="Q179" s="426"/>
      <c r="R179" s="426"/>
      <c r="S179" s="426"/>
      <c r="T179" s="426"/>
      <c r="U179" s="426"/>
      <c r="V179" s="426"/>
      <c r="W179" s="426"/>
      <c r="X179" s="426"/>
      <c r="Y179" s="426"/>
      <c r="Z179" s="426"/>
      <c r="AA179" s="426"/>
      <c r="AB179" s="426"/>
      <c r="AC179" s="426"/>
      <c r="AD179" s="426"/>
      <c r="AE179" s="426"/>
      <c r="AF179" s="426"/>
      <c r="AG179" s="426"/>
      <c r="AH179" s="426"/>
      <c r="AI179" s="426"/>
      <c r="AJ179" s="426"/>
      <c r="AK179" s="426"/>
      <c r="AL179" s="426"/>
      <c r="AM179" s="426"/>
      <c r="AN179" s="426"/>
      <c r="AO179" s="426"/>
      <c r="AP179" s="426"/>
      <c r="AQ179" s="426"/>
      <c r="AR179" s="426"/>
      <c r="AS179" s="426"/>
      <c r="AT179" s="427" t="str">
        <f ca="1">IF(BP469&lt;&gt;"", "■", "□")</f>
        <v>□</v>
      </c>
      <c r="AU179" s="427"/>
      <c r="AV179" s="426" t="s">
        <v>253</v>
      </c>
      <c r="AW179" s="426"/>
      <c r="AX179" s="426"/>
      <c r="AY179" s="426"/>
      <c r="AZ179" s="426"/>
      <c r="BA179" s="427" t="str">
        <f ca="1">IF(BP470&lt;&gt;"", "■", "□")</f>
        <v>■</v>
      </c>
      <c r="BB179" s="427"/>
      <c r="BC179" s="426" t="s">
        <v>255</v>
      </c>
      <c r="BD179" s="426"/>
      <c r="BE179" s="426"/>
      <c r="BF179" s="426"/>
      <c r="BG179" s="428"/>
      <c r="BK179" s="69">
        <v>178</v>
      </c>
      <c r="BL179" s="645"/>
      <c r="BM179" s="397"/>
      <c r="BN179" s="423"/>
      <c r="BO179" s="77" t="s">
        <v>37</v>
      </c>
      <c r="BP179" s="45" t="str">
        <f t="shared" ca="1" si="2"/>
        <v/>
      </c>
    </row>
    <row r="180" spans="1:68" ht="13.5" customHeight="1" x14ac:dyDescent="0.15">
      <c r="A180" s="435"/>
      <c r="B180" s="436"/>
      <c r="C180" s="429" t="s">
        <v>275</v>
      </c>
      <c r="D180" s="430"/>
      <c r="E180" s="430"/>
      <c r="F180" s="430"/>
      <c r="G180" s="430"/>
      <c r="H180" s="430"/>
      <c r="I180" s="430"/>
      <c r="J180" s="430"/>
      <c r="K180" s="430"/>
      <c r="L180" s="430"/>
      <c r="M180" s="430"/>
      <c r="N180" s="430"/>
      <c r="O180" s="430"/>
      <c r="P180" s="430"/>
      <c r="Q180" s="430"/>
      <c r="R180" s="430"/>
      <c r="S180" s="430"/>
      <c r="T180" s="430"/>
      <c r="U180" s="430"/>
      <c r="V180" s="430"/>
      <c r="W180" s="430"/>
      <c r="X180" s="430"/>
      <c r="Y180" s="430"/>
      <c r="Z180" s="430"/>
      <c r="AA180" s="430"/>
      <c r="AB180" s="430"/>
      <c r="AC180" s="430"/>
      <c r="AD180" s="430"/>
      <c r="AE180" s="430"/>
      <c r="AF180" s="430"/>
      <c r="AG180" s="430"/>
      <c r="AH180" s="430"/>
      <c r="AI180" s="430"/>
      <c r="AJ180" s="430"/>
      <c r="AK180" s="430"/>
      <c r="AL180" s="430"/>
      <c r="AM180" s="430"/>
      <c r="AN180" s="430"/>
      <c r="AO180" s="430"/>
      <c r="AP180" s="430"/>
      <c r="AQ180" s="430"/>
      <c r="AR180" s="430"/>
      <c r="AS180" s="430"/>
      <c r="AT180" s="340" t="str">
        <f ca="1">IF(BP471&lt;&gt;"", "■", "□")</f>
        <v>■</v>
      </c>
      <c r="AU180" s="340"/>
      <c r="AV180" s="430" t="s">
        <v>253</v>
      </c>
      <c r="AW180" s="430"/>
      <c r="AX180" s="430"/>
      <c r="AY180" s="430"/>
      <c r="AZ180" s="430"/>
      <c r="BA180" s="340" t="str">
        <f ca="1">IF(BP472&lt;&gt;"", "■", "□")</f>
        <v>□</v>
      </c>
      <c r="BB180" s="340"/>
      <c r="BC180" s="430" t="s">
        <v>255</v>
      </c>
      <c r="BD180" s="430"/>
      <c r="BE180" s="430"/>
      <c r="BF180" s="430"/>
      <c r="BG180" s="437"/>
      <c r="BK180" s="69">
        <v>179</v>
      </c>
      <c r="BL180" s="645"/>
      <c r="BM180" s="397"/>
      <c r="BN180" s="423"/>
      <c r="BO180" s="77" t="s">
        <v>770</v>
      </c>
      <c r="BP180" s="45" t="str">
        <f t="shared" ca="1" si="2"/>
        <v>*</v>
      </c>
    </row>
    <row r="181" spans="1:68" ht="5.0999999999999996" customHeight="1" x14ac:dyDescent="0.15">
      <c r="A181" s="438"/>
      <c r="B181" s="439"/>
      <c r="C181" s="439"/>
      <c r="D181" s="439"/>
      <c r="E181" s="439"/>
      <c r="F181" s="439"/>
      <c r="G181" s="439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  <c r="T181" s="439"/>
      <c r="U181" s="439"/>
      <c r="V181" s="439"/>
      <c r="W181" s="439"/>
      <c r="X181" s="439"/>
      <c r="Y181" s="439"/>
      <c r="Z181" s="439"/>
      <c r="AA181" s="439"/>
      <c r="AB181" s="439"/>
      <c r="AC181" s="439"/>
      <c r="AD181" s="439"/>
      <c r="AE181" s="439"/>
      <c r="AF181" s="439"/>
      <c r="AG181" s="439"/>
      <c r="AH181" s="439"/>
      <c r="AI181" s="439"/>
      <c r="AJ181" s="439"/>
      <c r="AK181" s="439"/>
      <c r="AL181" s="439"/>
      <c r="AM181" s="439"/>
      <c r="AN181" s="439"/>
      <c r="AO181" s="439"/>
      <c r="AP181" s="439"/>
      <c r="AQ181" s="439"/>
      <c r="AR181" s="439"/>
      <c r="AS181" s="439"/>
      <c r="AT181" s="439"/>
      <c r="AU181" s="439"/>
      <c r="AV181" s="439"/>
      <c r="AW181" s="439"/>
      <c r="AX181" s="439"/>
      <c r="AY181" s="439"/>
      <c r="AZ181" s="439"/>
      <c r="BA181" s="439"/>
      <c r="BB181" s="439"/>
      <c r="BC181" s="439"/>
      <c r="BD181" s="439"/>
      <c r="BE181" s="439"/>
      <c r="BF181" s="439"/>
      <c r="BG181" s="440"/>
      <c r="BK181" s="69">
        <v>180</v>
      </c>
      <c r="BL181" s="645"/>
      <c r="BM181" s="397"/>
      <c r="BN181" s="423"/>
      <c r="BO181" s="77" t="s">
        <v>771</v>
      </c>
      <c r="BP181" s="45" t="str">
        <f t="shared" ca="1" si="2"/>
        <v/>
      </c>
    </row>
    <row r="182" spans="1:68" ht="13.5" customHeight="1" x14ac:dyDescent="0.15">
      <c r="A182" s="441" t="s">
        <v>449</v>
      </c>
      <c r="B182" s="442"/>
      <c r="C182" s="442"/>
      <c r="D182" s="442"/>
      <c r="E182" s="442"/>
      <c r="F182" s="442"/>
      <c r="G182" s="442"/>
      <c r="H182" s="442"/>
      <c r="I182" s="442"/>
      <c r="J182" s="442"/>
      <c r="K182" s="442"/>
      <c r="L182" s="442"/>
      <c r="M182" s="442"/>
      <c r="N182" s="442"/>
      <c r="O182" s="442"/>
      <c r="P182" s="442"/>
      <c r="Q182" s="442"/>
      <c r="R182" s="442"/>
      <c r="S182" s="442"/>
      <c r="T182" s="442"/>
      <c r="U182" s="442"/>
      <c r="V182" s="442"/>
      <c r="W182" s="442"/>
      <c r="X182" s="442"/>
      <c r="Y182" s="442"/>
      <c r="Z182" s="442"/>
      <c r="AA182" s="442"/>
      <c r="AB182" s="442"/>
      <c r="AC182" s="442"/>
      <c r="AD182" s="442"/>
      <c r="AE182" s="442"/>
      <c r="AF182" s="442"/>
      <c r="AG182" s="442"/>
      <c r="AH182" s="442"/>
      <c r="AI182" s="442"/>
      <c r="AJ182" s="442"/>
      <c r="AK182" s="442"/>
      <c r="AL182" s="442"/>
      <c r="AM182" s="442"/>
      <c r="AN182" s="442"/>
      <c r="AO182" s="442"/>
      <c r="AP182" s="442"/>
      <c r="AQ182" s="442"/>
      <c r="AR182" s="442"/>
      <c r="AS182" s="442"/>
      <c r="AT182" s="442"/>
      <c r="AU182" s="442"/>
      <c r="AV182" s="442"/>
      <c r="AW182" s="442"/>
      <c r="AX182" s="442"/>
      <c r="AY182" s="442"/>
      <c r="AZ182" s="442"/>
      <c r="BA182" s="442"/>
      <c r="BB182" s="442"/>
      <c r="BC182" s="442"/>
      <c r="BD182" s="442"/>
      <c r="BE182" s="442"/>
      <c r="BF182" s="442"/>
      <c r="BG182" s="443"/>
      <c r="BK182" s="69">
        <v>181</v>
      </c>
      <c r="BL182" s="645"/>
      <c r="BM182" s="397"/>
      <c r="BN182" s="423"/>
      <c r="BO182" s="70" t="s">
        <v>9</v>
      </c>
      <c r="BP182" s="45">
        <f t="shared" ca="1" si="2"/>
        <v>31</v>
      </c>
    </row>
    <row r="183" spans="1:68" ht="13.5" customHeight="1" x14ac:dyDescent="0.15">
      <c r="A183" s="444" t="str">
        <f ca="1">BP473</f>
        <v>全体の備考○○○○○○○○○○○○○○○○○○○○○○○○○○○○○○○○○○○○○○○○
△△△△△△△△△△△△△△△
◇◇◇◇◇◇◇◇◇◇◇◇◇◇◇</v>
      </c>
      <c r="B183" s="445"/>
      <c r="C183" s="445"/>
      <c r="D183" s="445"/>
      <c r="E183" s="445"/>
      <c r="F183" s="445"/>
      <c r="G183" s="445"/>
      <c r="H183" s="445"/>
      <c r="I183" s="445"/>
      <c r="J183" s="445"/>
      <c r="K183" s="445"/>
      <c r="L183" s="445"/>
      <c r="M183" s="445"/>
      <c r="N183" s="445"/>
      <c r="O183" s="445"/>
      <c r="P183" s="445"/>
      <c r="Q183" s="445"/>
      <c r="R183" s="445"/>
      <c r="S183" s="445"/>
      <c r="T183" s="445"/>
      <c r="U183" s="445"/>
      <c r="V183" s="445"/>
      <c r="W183" s="445"/>
      <c r="X183" s="445"/>
      <c r="Y183" s="445"/>
      <c r="Z183" s="445"/>
      <c r="AA183" s="445"/>
      <c r="AB183" s="445"/>
      <c r="AC183" s="445"/>
      <c r="AD183" s="445"/>
      <c r="AE183" s="445"/>
      <c r="AF183" s="445"/>
      <c r="AG183" s="445"/>
      <c r="AH183" s="445"/>
      <c r="AI183" s="445"/>
      <c r="AJ183" s="445"/>
      <c r="AK183" s="445"/>
      <c r="AL183" s="445"/>
      <c r="AM183" s="445"/>
      <c r="AN183" s="445"/>
      <c r="AO183" s="445"/>
      <c r="AP183" s="445"/>
      <c r="AQ183" s="445"/>
      <c r="AR183" s="445"/>
      <c r="AS183" s="445"/>
      <c r="AT183" s="445"/>
      <c r="AU183" s="445"/>
      <c r="AV183" s="445"/>
      <c r="AW183" s="445"/>
      <c r="AX183" s="445"/>
      <c r="AY183" s="445"/>
      <c r="AZ183" s="445"/>
      <c r="BA183" s="445"/>
      <c r="BB183" s="445"/>
      <c r="BC183" s="445"/>
      <c r="BD183" s="445"/>
      <c r="BE183" s="445"/>
      <c r="BF183" s="445"/>
      <c r="BG183" s="446"/>
      <c r="BK183" s="69">
        <v>182</v>
      </c>
      <c r="BL183" s="645"/>
      <c r="BM183" s="397"/>
      <c r="BN183" s="423"/>
      <c r="BO183" s="71" t="s">
        <v>11</v>
      </c>
      <c r="BP183" s="45">
        <f t="shared" ca="1" si="2"/>
        <v>5</v>
      </c>
    </row>
    <row r="184" spans="1:68" ht="13.5" customHeight="1" x14ac:dyDescent="0.15">
      <c r="A184" s="444"/>
      <c r="B184" s="445"/>
      <c r="C184" s="445"/>
      <c r="D184" s="445"/>
      <c r="E184" s="445"/>
      <c r="F184" s="445"/>
      <c r="G184" s="445"/>
      <c r="H184" s="445"/>
      <c r="I184" s="445"/>
      <c r="J184" s="445"/>
      <c r="K184" s="445"/>
      <c r="L184" s="445"/>
      <c r="M184" s="445"/>
      <c r="N184" s="445"/>
      <c r="O184" s="445"/>
      <c r="P184" s="445"/>
      <c r="Q184" s="445"/>
      <c r="R184" s="445"/>
      <c r="S184" s="445"/>
      <c r="T184" s="445"/>
      <c r="U184" s="445"/>
      <c r="V184" s="445"/>
      <c r="W184" s="445"/>
      <c r="X184" s="445"/>
      <c r="Y184" s="445"/>
      <c r="Z184" s="445"/>
      <c r="AA184" s="445"/>
      <c r="AB184" s="445"/>
      <c r="AC184" s="445"/>
      <c r="AD184" s="445"/>
      <c r="AE184" s="445"/>
      <c r="AF184" s="445"/>
      <c r="AG184" s="445"/>
      <c r="AH184" s="445"/>
      <c r="AI184" s="445"/>
      <c r="AJ184" s="445"/>
      <c r="AK184" s="445"/>
      <c r="AL184" s="445"/>
      <c r="AM184" s="445"/>
      <c r="AN184" s="445"/>
      <c r="AO184" s="445"/>
      <c r="AP184" s="445"/>
      <c r="AQ184" s="445"/>
      <c r="AR184" s="445"/>
      <c r="AS184" s="445"/>
      <c r="AT184" s="445"/>
      <c r="AU184" s="445"/>
      <c r="AV184" s="445"/>
      <c r="AW184" s="445"/>
      <c r="AX184" s="445"/>
      <c r="AY184" s="445"/>
      <c r="AZ184" s="445"/>
      <c r="BA184" s="445"/>
      <c r="BB184" s="445"/>
      <c r="BC184" s="445"/>
      <c r="BD184" s="445"/>
      <c r="BE184" s="445"/>
      <c r="BF184" s="445"/>
      <c r="BG184" s="446"/>
      <c r="BK184" s="69">
        <v>183</v>
      </c>
      <c r="BL184" s="645"/>
      <c r="BM184" s="397"/>
      <c r="BN184" s="424"/>
      <c r="BO184" s="71" t="s">
        <v>12</v>
      </c>
      <c r="BP184" s="45">
        <f t="shared" ca="1" si="2"/>
        <v>1</v>
      </c>
    </row>
    <row r="185" spans="1:68" ht="13.5" customHeight="1" x14ac:dyDescent="0.15">
      <c r="A185" s="444"/>
      <c r="B185" s="445"/>
      <c r="C185" s="445"/>
      <c r="D185" s="445"/>
      <c r="E185" s="445"/>
      <c r="F185" s="445"/>
      <c r="G185" s="445"/>
      <c r="H185" s="445"/>
      <c r="I185" s="445"/>
      <c r="J185" s="445"/>
      <c r="K185" s="445"/>
      <c r="L185" s="445"/>
      <c r="M185" s="445"/>
      <c r="N185" s="445"/>
      <c r="O185" s="445"/>
      <c r="P185" s="445"/>
      <c r="Q185" s="445"/>
      <c r="R185" s="445"/>
      <c r="S185" s="445"/>
      <c r="T185" s="445"/>
      <c r="U185" s="445"/>
      <c r="V185" s="445"/>
      <c r="W185" s="445"/>
      <c r="X185" s="445"/>
      <c r="Y185" s="445"/>
      <c r="Z185" s="445"/>
      <c r="AA185" s="445"/>
      <c r="AB185" s="445"/>
      <c r="AC185" s="445"/>
      <c r="AD185" s="445"/>
      <c r="AE185" s="445"/>
      <c r="AF185" s="445"/>
      <c r="AG185" s="445"/>
      <c r="AH185" s="445"/>
      <c r="AI185" s="445"/>
      <c r="AJ185" s="445"/>
      <c r="AK185" s="445"/>
      <c r="AL185" s="445"/>
      <c r="AM185" s="445"/>
      <c r="AN185" s="445"/>
      <c r="AO185" s="445"/>
      <c r="AP185" s="445"/>
      <c r="AQ185" s="445"/>
      <c r="AR185" s="445"/>
      <c r="AS185" s="445"/>
      <c r="AT185" s="445"/>
      <c r="AU185" s="445"/>
      <c r="AV185" s="445"/>
      <c r="AW185" s="445"/>
      <c r="AX185" s="445"/>
      <c r="AY185" s="445"/>
      <c r="AZ185" s="445"/>
      <c r="BA185" s="445"/>
      <c r="BB185" s="445"/>
      <c r="BC185" s="445"/>
      <c r="BD185" s="445"/>
      <c r="BE185" s="445"/>
      <c r="BF185" s="445"/>
      <c r="BG185" s="446"/>
      <c r="BK185" s="69">
        <v>184</v>
      </c>
      <c r="BL185" s="645"/>
      <c r="BM185" s="397"/>
      <c r="BN185" s="364" t="s">
        <v>38</v>
      </c>
      <c r="BO185" s="359"/>
      <c r="BP185" s="45">
        <f t="shared" ca="1" si="2"/>
        <v>69</v>
      </c>
    </row>
    <row r="186" spans="1:68" ht="13.5" customHeight="1" x14ac:dyDescent="0.15">
      <c r="A186" s="444"/>
      <c r="B186" s="445"/>
      <c r="C186" s="445"/>
      <c r="D186" s="445"/>
      <c r="E186" s="445"/>
      <c r="F186" s="445"/>
      <c r="G186" s="445"/>
      <c r="H186" s="445"/>
      <c r="I186" s="445"/>
      <c r="J186" s="445"/>
      <c r="K186" s="445"/>
      <c r="L186" s="445"/>
      <c r="M186" s="445"/>
      <c r="N186" s="445"/>
      <c r="O186" s="445"/>
      <c r="P186" s="445"/>
      <c r="Q186" s="445"/>
      <c r="R186" s="445"/>
      <c r="S186" s="445"/>
      <c r="T186" s="445"/>
      <c r="U186" s="445"/>
      <c r="V186" s="445"/>
      <c r="W186" s="445"/>
      <c r="X186" s="445"/>
      <c r="Y186" s="445"/>
      <c r="Z186" s="445"/>
      <c r="AA186" s="445"/>
      <c r="AB186" s="445"/>
      <c r="AC186" s="445"/>
      <c r="AD186" s="445"/>
      <c r="AE186" s="445"/>
      <c r="AF186" s="445"/>
      <c r="AG186" s="445"/>
      <c r="AH186" s="445"/>
      <c r="AI186" s="445"/>
      <c r="AJ186" s="445"/>
      <c r="AK186" s="445"/>
      <c r="AL186" s="445"/>
      <c r="AM186" s="445"/>
      <c r="AN186" s="445"/>
      <c r="AO186" s="445"/>
      <c r="AP186" s="445"/>
      <c r="AQ186" s="445"/>
      <c r="AR186" s="445"/>
      <c r="AS186" s="445"/>
      <c r="AT186" s="445"/>
      <c r="AU186" s="445"/>
      <c r="AV186" s="445"/>
      <c r="AW186" s="445"/>
      <c r="AX186" s="445"/>
      <c r="AY186" s="445"/>
      <c r="AZ186" s="445"/>
      <c r="BA186" s="445"/>
      <c r="BB186" s="445"/>
      <c r="BC186" s="445"/>
      <c r="BD186" s="445"/>
      <c r="BE186" s="445"/>
      <c r="BF186" s="445"/>
      <c r="BG186" s="446"/>
      <c r="BK186" s="69">
        <v>185</v>
      </c>
      <c r="BL186" s="645"/>
      <c r="BM186" s="397"/>
      <c r="BN186" s="364" t="s">
        <v>39</v>
      </c>
      <c r="BO186" s="359"/>
      <c r="BP186" s="45" t="str">
        <f t="shared" ca="1" si="2"/>
        <v>111-111-1114</v>
      </c>
    </row>
    <row r="187" spans="1:68" ht="13.5" customHeight="1" x14ac:dyDescent="0.15">
      <c r="A187" s="444"/>
      <c r="B187" s="445"/>
      <c r="C187" s="445"/>
      <c r="D187" s="445"/>
      <c r="E187" s="445"/>
      <c r="F187" s="445"/>
      <c r="G187" s="445"/>
      <c r="H187" s="445"/>
      <c r="I187" s="445"/>
      <c r="J187" s="445"/>
      <c r="K187" s="445"/>
      <c r="L187" s="445"/>
      <c r="M187" s="445"/>
      <c r="N187" s="445"/>
      <c r="O187" s="445"/>
      <c r="P187" s="445"/>
      <c r="Q187" s="445"/>
      <c r="R187" s="445"/>
      <c r="S187" s="445"/>
      <c r="T187" s="445"/>
      <c r="U187" s="445"/>
      <c r="V187" s="445"/>
      <c r="W187" s="445"/>
      <c r="X187" s="445"/>
      <c r="Y187" s="445"/>
      <c r="Z187" s="445"/>
      <c r="AA187" s="445"/>
      <c r="AB187" s="445"/>
      <c r="AC187" s="445"/>
      <c r="AD187" s="445"/>
      <c r="AE187" s="445"/>
      <c r="AF187" s="445"/>
      <c r="AG187" s="445"/>
      <c r="AH187" s="445"/>
      <c r="AI187" s="445"/>
      <c r="AJ187" s="445"/>
      <c r="AK187" s="445"/>
      <c r="AL187" s="445"/>
      <c r="AM187" s="445"/>
      <c r="AN187" s="445"/>
      <c r="AO187" s="445"/>
      <c r="AP187" s="445"/>
      <c r="AQ187" s="445"/>
      <c r="AR187" s="445"/>
      <c r="AS187" s="445"/>
      <c r="AT187" s="445"/>
      <c r="AU187" s="445"/>
      <c r="AV187" s="445"/>
      <c r="AW187" s="445"/>
      <c r="AX187" s="445"/>
      <c r="AY187" s="445"/>
      <c r="AZ187" s="445"/>
      <c r="BA187" s="445"/>
      <c r="BB187" s="445"/>
      <c r="BC187" s="445"/>
      <c r="BD187" s="445"/>
      <c r="BE187" s="445"/>
      <c r="BF187" s="445"/>
      <c r="BG187" s="446"/>
      <c r="BK187" s="69">
        <v>186</v>
      </c>
      <c r="BL187" s="645"/>
      <c r="BM187" s="397"/>
      <c r="BN187" s="364" t="s">
        <v>312</v>
      </c>
      <c r="BO187" s="359"/>
      <c r="BP187" s="45" t="str">
        <f t="shared" ca="1" si="2"/>
        <v>111-222-1114</v>
      </c>
    </row>
    <row r="188" spans="1:68" ht="13.5" customHeight="1" x14ac:dyDescent="0.15">
      <c r="A188" s="444"/>
      <c r="B188" s="445"/>
      <c r="C188" s="445"/>
      <c r="D188" s="445"/>
      <c r="E188" s="445"/>
      <c r="F188" s="445"/>
      <c r="G188" s="445"/>
      <c r="H188" s="445"/>
      <c r="I188" s="445"/>
      <c r="J188" s="445"/>
      <c r="K188" s="445"/>
      <c r="L188" s="445"/>
      <c r="M188" s="445"/>
      <c r="N188" s="445"/>
      <c r="O188" s="445"/>
      <c r="P188" s="445"/>
      <c r="Q188" s="445"/>
      <c r="R188" s="445"/>
      <c r="S188" s="445"/>
      <c r="T188" s="445"/>
      <c r="U188" s="445"/>
      <c r="V188" s="445"/>
      <c r="W188" s="445"/>
      <c r="X188" s="445"/>
      <c r="Y188" s="445"/>
      <c r="Z188" s="445"/>
      <c r="AA188" s="445"/>
      <c r="AB188" s="445"/>
      <c r="AC188" s="445"/>
      <c r="AD188" s="445"/>
      <c r="AE188" s="445"/>
      <c r="AF188" s="445"/>
      <c r="AG188" s="445"/>
      <c r="AH188" s="445"/>
      <c r="AI188" s="445"/>
      <c r="AJ188" s="445"/>
      <c r="AK188" s="445"/>
      <c r="AL188" s="445"/>
      <c r="AM188" s="445"/>
      <c r="AN188" s="445"/>
      <c r="AO188" s="445"/>
      <c r="AP188" s="445"/>
      <c r="AQ188" s="445"/>
      <c r="AR188" s="445"/>
      <c r="AS188" s="445"/>
      <c r="AT188" s="445"/>
      <c r="AU188" s="445"/>
      <c r="AV188" s="445"/>
      <c r="AW188" s="445"/>
      <c r="AX188" s="445"/>
      <c r="AY188" s="445"/>
      <c r="AZ188" s="445"/>
      <c r="BA188" s="445"/>
      <c r="BB188" s="445"/>
      <c r="BC188" s="445"/>
      <c r="BD188" s="445"/>
      <c r="BE188" s="445"/>
      <c r="BF188" s="445"/>
      <c r="BG188" s="446"/>
      <c r="BK188" s="69">
        <v>187</v>
      </c>
      <c r="BL188" s="645"/>
      <c r="BM188" s="397"/>
      <c r="BN188" s="418" t="s">
        <v>119</v>
      </c>
      <c r="BO188" s="70" t="s">
        <v>311</v>
      </c>
      <c r="BP188" s="45" t="str">
        <f t="shared" ca="1" si="2"/>
        <v/>
      </c>
    </row>
    <row r="189" spans="1:68" ht="13.5" customHeight="1" x14ac:dyDescent="0.15">
      <c r="A189" s="444"/>
      <c r="B189" s="445"/>
      <c r="C189" s="445"/>
      <c r="D189" s="445"/>
      <c r="E189" s="445"/>
      <c r="F189" s="445"/>
      <c r="G189" s="445"/>
      <c r="H189" s="445"/>
      <c r="I189" s="445"/>
      <c r="J189" s="445"/>
      <c r="K189" s="445"/>
      <c r="L189" s="445"/>
      <c r="M189" s="445"/>
      <c r="N189" s="445"/>
      <c r="O189" s="445"/>
      <c r="P189" s="445"/>
      <c r="Q189" s="445"/>
      <c r="R189" s="445"/>
      <c r="S189" s="445"/>
      <c r="T189" s="445"/>
      <c r="U189" s="445"/>
      <c r="V189" s="445"/>
      <c r="W189" s="445"/>
      <c r="X189" s="445"/>
      <c r="Y189" s="445"/>
      <c r="Z189" s="445"/>
      <c r="AA189" s="445"/>
      <c r="AB189" s="445"/>
      <c r="AC189" s="445"/>
      <c r="AD189" s="445"/>
      <c r="AE189" s="445"/>
      <c r="AF189" s="445"/>
      <c r="AG189" s="445"/>
      <c r="AH189" s="445"/>
      <c r="AI189" s="445"/>
      <c r="AJ189" s="445"/>
      <c r="AK189" s="445"/>
      <c r="AL189" s="445"/>
      <c r="AM189" s="445"/>
      <c r="AN189" s="445"/>
      <c r="AO189" s="445"/>
      <c r="AP189" s="445"/>
      <c r="AQ189" s="445"/>
      <c r="AR189" s="445"/>
      <c r="AS189" s="445"/>
      <c r="AT189" s="445"/>
      <c r="AU189" s="445"/>
      <c r="AV189" s="445"/>
      <c r="AW189" s="445"/>
      <c r="AX189" s="445"/>
      <c r="AY189" s="445"/>
      <c r="AZ189" s="445"/>
      <c r="BA189" s="445"/>
      <c r="BB189" s="445"/>
      <c r="BC189" s="445"/>
      <c r="BD189" s="445"/>
      <c r="BE189" s="445"/>
      <c r="BF189" s="445"/>
      <c r="BG189" s="446"/>
      <c r="BK189" s="69">
        <v>188</v>
      </c>
      <c r="BL189" s="645"/>
      <c r="BM189" s="397"/>
      <c r="BN189" s="418"/>
      <c r="BO189" s="70" t="s">
        <v>120</v>
      </c>
      <c r="BP189" s="45" t="str">
        <f t="shared" ca="1" si="2"/>
        <v>*</v>
      </c>
    </row>
    <row r="190" spans="1:68" ht="13.5" customHeight="1" x14ac:dyDescent="0.15">
      <c r="A190" s="444"/>
      <c r="B190" s="445"/>
      <c r="C190" s="445"/>
      <c r="D190" s="445"/>
      <c r="E190" s="445"/>
      <c r="F190" s="445"/>
      <c r="G190" s="445"/>
      <c r="H190" s="445"/>
      <c r="I190" s="445"/>
      <c r="J190" s="445"/>
      <c r="K190" s="445"/>
      <c r="L190" s="445"/>
      <c r="M190" s="445"/>
      <c r="N190" s="445"/>
      <c r="O190" s="445"/>
      <c r="P190" s="445"/>
      <c r="Q190" s="445"/>
      <c r="R190" s="445"/>
      <c r="S190" s="445"/>
      <c r="T190" s="445"/>
      <c r="U190" s="445"/>
      <c r="V190" s="445"/>
      <c r="W190" s="445"/>
      <c r="X190" s="445"/>
      <c r="Y190" s="445"/>
      <c r="Z190" s="445"/>
      <c r="AA190" s="445"/>
      <c r="AB190" s="445"/>
      <c r="AC190" s="445"/>
      <c r="AD190" s="445"/>
      <c r="AE190" s="445"/>
      <c r="AF190" s="445"/>
      <c r="AG190" s="445"/>
      <c r="AH190" s="445"/>
      <c r="AI190" s="445"/>
      <c r="AJ190" s="445"/>
      <c r="AK190" s="445"/>
      <c r="AL190" s="445"/>
      <c r="AM190" s="445"/>
      <c r="AN190" s="445"/>
      <c r="AO190" s="445"/>
      <c r="AP190" s="445"/>
      <c r="AQ190" s="445"/>
      <c r="AR190" s="445"/>
      <c r="AS190" s="445"/>
      <c r="AT190" s="445"/>
      <c r="AU190" s="445"/>
      <c r="AV190" s="445"/>
      <c r="AW190" s="445"/>
      <c r="AX190" s="445"/>
      <c r="AY190" s="445"/>
      <c r="AZ190" s="445"/>
      <c r="BA190" s="445"/>
      <c r="BB190" s="445"/>
      <c r="BC190" s="445"/>
      <c r="BD190" s="445"/>
      <c r="BE190" s="445"/>
      <c r="BF190" s="445"/>
      <c r="BG190" s="446"/>
      <c r="BK190" s="69">
        <v>189</v>
      </c>
      <c r="BL190" s="645"/>
      <c r="BM190" s="397"/>
      <c r="BN190" s="418" t="s">
        <v>121</v>
      </c>
      <c r="BO190" s="70" t="s">
        <v>122</v>
      </c>
      <c r="BP190" s="45" t="str">
        <f t="shared" ca="1" si="2"/>
        <v>*</v>
      </c>
    </row>
    <row r="191" spans="1:68" ht="13.5" customHeight="1" x14ac:dyDescent="0.15">
      <c r="A191" s="444"/>
      <c r="B191" s="445"/>
      <c r="C191" s="445"/>
      <c r="D191" s="445"/>
      <c r="E191" s="445"/>
      <c r="F191" s="445"/>
      <c r="G191" s="445"/>
      <c r="H191" s="445"/>
      <c r="I191" s="445"/>
      <c r="J191" s="445"/>
      <c r="K191" s="445"/>
      <c r="L191" s="445"/>
      <c r="M191" s="445"/>
      <c r="N191" s="445"/>
      <c r="O191" s="445"/>
      <c r="P191" s="445"/>
      <c r="Q191" s="445"/>
      <c r="R191" s="445"/>
      <c r="S191" s="445"/>
      <c r="T191" s="445"/>
      <c r="U191" s="445"/>
      <c r="V191" s="445"/>
      <c r="W191" s="445"/>
      <c r="X191" s="445"/>
      <c r="Y191" s="445"/>
      <c r="Z191" s="445"/>
      <c r="AA191" s="445"/>
      <c r="AB191" s="445"/>
      <c r="AC191" s="445"/>
      <c r="AD191" s="445"/>
      <c r="AE191" s="445"/>
      <c r="AF191" s="445"/>
      <c r="AG191" s="445"/>
      <c r="AH191" s="445"/>
      <c r="AI191" s="445"/>
      <c r="AJ191" s="445"/>
      <c r="AK191" s="445"/>
      <c r="AL191" s="445"/>
      <c r="AM191" s="445"/>
      <c r="AN191" s="445"/>
      <c r="AO191" s="445"/>
      <c r="AP191" s="445"/>
      <c r="AQ191" s="445"/>
      <c r="AR191" s="445"/>
      <c r="AS191" s="445"/>
      <c r="AT191" s="445"/>
      <c r="AU191" s="445"/>
      <c r="AV191" s="445"/>
      <c r="AW191" s="445"/>
      <c r="AX191" s="445"/>
      <c r="AY191" s="445"/>
      <c r="AZ191" s="445"/>
      <c r="BA191" s="445"/>
      <c r="BB191" s="445"/>
      <c r="BC191" s="445"/>
      <c r="BD191" s="445"/>
      <c r="BE191" s="445"/>
      <c r="BF191" s="445"/>
      <c r="BG191" s="446"/>
      <c r="BK191" s="69">
        <v>190</v>
      </c>
      <c r="BL191" s="645"/>
      <c r="BM191" s="397"/>
      <c r="BN191" s="418"/>
      <c r="BO191" s="70" t="s">
        <v>123</v>
      </c>
      <c r="BP191" s="45" t="str">
        <f t="shared" ca="1" si="2"/>
        <v/>
      </c>
    </row>
    <row r="192" spans="1:68" ht="13.5" customHeight="1" x14ac:dyDescent="0.15">
      <c r="A192" s="444"/>
      <c r="B192" s="445"/>
      <c r="C192" s="445"/>
      <c r="D192" s="445"/>
      <c r="E192" s="445"/>
      <c r="F192" s="445"/>
      <c r="G192" s="445"/>
      <c r="H192" s="445"/>
      <c r="I192" s="445"/>
      <c r="J192" s="445"/>
      <c r="K192" s="445"/>
      <c r="L192" s="445"/>
      <c r="M192" s="445"/>
      <c r="N192" s="445"/>
      <c r="O192" s="445"/>
      <c r="P192" s="445"/>
      <c r="Q192" s="445"/>
      <c r="R192" s="445"/>
      <c r="S192" s="445"/>
      <c r="T192" s="445"/>
      <c r="U192" s="445"/>
      <c r="V192" s="445"/>
      <c r="W192" s="445"/>
      <c r="X192" s="445"/>
      <c r="Y192" s="445"/>
      <c r="Z192" s="445"/>
      <c r="AA192" s="445"/>
      <c r="AB192" s="445"/>
      <c r="AC192" s="445"/>
      <c r="AD192" s="445"/>
      <c r="AE192" s="445"/>
      <c r="AF192" s="445"/>
      <c r="AG192" s="445"/>
      <c r="AH192" s="445"/>
      <c r="AI192" s="445"/>
      <c r="AJ192" s="445"/>
      <c r="AK192" s="445"/>
      <c r="AL192" s="445"/>
      <c r="AM192" s="445"/>
      <c r="AN192" s="445"/>
      <c r="AO192" s="445"/>
      <c r="AP192" s="445"/>
      <c r="AQ192" s="445"/>
      <c r="AR192" s="445"/>
      <c r="AS192" s="445"/>
      <c r="AT192" s="445"/>
      <c r="AU192" s="445"/>
      <c r="AV192" s="445"/>
      <c r="AW192" s="445"/>
      <c r="AX192" s="445"/>
      <c r="AY192" s="445"/>
      <c r="AZ192" s="445"/>
      <c r="BA192" s="445"/>
      <c r="BB192" s="445"/>
      <c r="BC192" s="445"/>
      <c r="BD192" s="445"/>
      <c r="BE192" s="445"/>
      <c r="BF192" s="445"/>
      <c r="BG192" s="446"/>
      <c r="BK192" s="69">
        <v>191</v>
      </c>
      <c r="BL192" s="645"/>
      <c r="BM192" s="405"/>
      <c r="BN192" s="365" t="s">
        <v>63</v>
      </c>
      <c r="BO192" s="372"/>
      <c r="BP192" s="45" t="str">
        <f t="shared" ca="1" si="2"/>
        <v>緊急４＿備考○○○○○○○○○</v>
      </c>
    </row>
    <row r="193" spans="1:68" ht="13.5" customHeight="1" x14ac:dyDescent="0.15">
      <c r="A193" s="444"/>
      <c r="B193" s="445"/>
      <c r="C193" s="445"/>
      <c r="D193" s="445"/>
      <c r="E193" s="445"/>
      <c r="F193" s="445"/>
      <c r="G193" s="445"/>
      <c r="H193" s="445"/>
      <c r="I193" s="445"/>
      <c r="J193" s="445"/>
      <c r="K193" s="445"/>
      <c r="L193" s="445"/>
      <c r="M193" s="445"/>
      <c r="N193" s="445"/>
      <c r="O193" s="445"/>
      <c r="P193" s="445"/>
      <c r="Q193" s="445"/>
      <c r="R193" s="445"/>
      <c r="S193" s="445"/>
      <c r="T193" s="445"/>
      <c r="U193" s="445"/>
      <c r="V193" s="445"/>
      <c r="W193" s="445"/>
      <c r="X193" s="445"/>
      <c r="Y193" s="445"/>
      <c r="Z193" s="445"/>
      <c r="AA193" s="445"/>
      <c r="AB193" s="445"/>
      <c r="AC193" s="445"/>
      <c r="AD193" s="445"/>
      <c r="AE193" s="445"/>
      <c r="AF193" s="445"/>
      <c r="AG193" s="445"/>
      <c r="AH193" s="445"/>
      <c r="AI193" s="445"/>
      <c r="AJ193" s="445"/>
      <c r="AK193" s="445"/>
      <c r="AL193" s="445"/>
      <c r="AM193" s="445"/>
      <c r="AN193" s="445"/>
      <c r="AO193" s="445"/>
      <c r="AP193" s="445"/>
      <c r="AQ193" s="445"/>
      <c r="AR193" s="445"/>
      <c r="AS193" s="445"/>
      <c r="AT193" s="445"/>
      <c r="AU193" s="445"/>
      <c r="AV193" s="445"/>
      <c r="AW193" s="445"/>
      <c r="AX193" s="445"/>
      <c r="AY193" s="445"/>
      <c r="AZ193" s="445"/>
      <c r="BA193" s="445"/>
      <c r="BB193" s="445"/>
      <c r="BC193" s="445"/>
      <c r="BD193" s="445"/>
      <c r="BE193" s="445"/>
      <c r="BF193" s="445"/>
      <c r="BG193" s="446"/>
      <c r="BK193" s="69">
        <v>192</v>
      </c>
      <c r="BL193" s="645"/>
      <c r="BM193" s="402" t="s">
        <v>127</v>
      </c>
      <c r="BN193" s="376" t="s">
        <v>303</v>
      </c>
      <c r="BO193" s="363"/>
      <c r="BP193" s="45" t="str">
        <f t="shared" ca="1" si="2"/>
        <v>緊急５＿住所</v>
      </c>
    </row>
    <row r="194" spans="1:68" ht="13.5" customHeight="1" x14ac:dyDescent="0.15">
      <c r="A194" s="444"/>
      <c r="B194" s="445"/>
      <c r="C194" s="445"/>
      <c r="D194" s="445"/>
      <c r="E194" s="445"/>
      <c r="F194" s="445"/>
      <c r="G194" s="445"/>
      <c r="H194" s="445"/>
      <c r="I194" s="445"/>
      <c r="J194" s="445"/>
      <c r="K194" s="445"/>
      <c r="L194" s="445"/>
      <c r="M194" s="445"/>
      <c r="N194" s="445"/>
      <c r="O194" s="445"/>
      <c r="P194" s="445"/>
      <c r="Q194" s="445"/>
      <c r="R194" s="445"/>
      <c r="S194" s="445"/>
      <c r="T194" s="445"/>
      <c r="U194" s="445"/>
      <c r="V194" s="445"/>
      <c r="W194" s="445"/>
      <c r="X194" s="445"/>
      <c r="Y194" s="445"/>
      <c r="Z194" s="445"/>
      <c r="AA194" s="445"/>
      <c r="AB194" s="445"/>
      <c r="AC194" s="445"/>
      <c r="AD194" s="445"/>
      <c r="AE194" s="445"/>
      <c r="AF194" s="445"/>
      <c r="AG194" s="445"/>
      <c r="AH194" s="445"/>
      <c r="AI194" s="445"/>
      <c r="AJ194" s="445"/>
      <c r="AK194" s="445"/>
      <c r="AL194" s="445"/>
      <c r="AM194" s="445"/>
      <c r="AN194" s="445"/>
      <c r="AO194" s="445"/>
      <c r="AP194" s="445"/>
      <c r="AQ194" s="445"/>
      <c r="AR194" s="445"/>
      <c r="AS194" s="445"/>
      <c r="AT194" s="445"/>
      <c r="AU194" s="445"/>
      <c r="AV194" s="445"/>
      <c r="AW194" s="445"/>
      <c r="AX194" s="445"/>
      <c r="AY194" s="445"/>
      <c r="AZ194" s="445"/>
      <c r="BA194" s="445"/>
      <c r="BB194" s="445"/>
      <c r="BC194" s="445"/>
      <c r="BD194" s="445"/>
      <c r="BE194" s="445"/>
      <c r="BF194" s="445"/>
      <c r="BG194" s="446"/>
      <c r="BK194" s="69">
        <v>193</v>
      </c>
      <c r="BL194" s="645"/>
      <c r="BM194" s="397"/>
      <c r="BN194" s="364" t="s">
        <v>304</v>
      </c>
      <c r="BO194" s="401"/>
      <c r="BP194" s="45" t="str">
        <f t="shared" ca="1" si="2"/>
        <v>ｷﾝｷｭｳ　ﾀﾛｳｲﾁ</v>
      </c>
    </row>
    <row r="195" spans="1:68" ht="13.5" customHeight="1" x14ac:dyDescent="0.15">
      <c r="A195" s="444"/>
      <c r="B195" s="445"/>
      <c r="C195" s="445"/>
      <c r="D195" s="445"/>
      <c r="E195" s="445"/>
      <c r="F195" s="445"/>
      <c r="G195" s="445"/>
      <c r="H195" s="445"/>
      <c r="I195" s="445"/>
      <c r="J195" s="445"/>
      <c r="K195" s="445"/>
      <c r="L195" s="445"/>
      <c r="M195" s="445"/>
      <c r="N195" s="445"/>
      <c r="O195" s="445"/>
      <c r="P195" s="445"/>
      <c r="Q195" s="445"/>
      <c r="R195" s="445"/>
      <c r="S195" s="445"/>
      <c r="T195" s="445"/>
      <c r="U195" s="445"/>
      <c r="V195" s="445"/>
      <c r="W195" s="445"/>
      <c r="X195" s="445"/>
      <c r="Y195" s="445"/>
      <c r="Z195" s="445"/>
      <c r="AA195" s="445"/>
      <c r="AB195" s="445"/>
      <c r="AC195" s="445"/>
      <c r="AD195" s="445"/>
      <c r="AE195" s="445"/>
      <c r="AF195" s="445"/>
      <c r="AG195" s="445"/>
      <c r="AH195" s="445"/>
      <c r="AI195" s="445"/>
      <c r="AJ195" s="445"/>
      <c r="AK195" s="445"/>
      <c r="AL195" s="445"/>
      <c r="AM195" s="445"/>
      <c r="AN195" s="445"/>
      <c r="AO195" s="445"/>
      <c r="AP195" s="445"/>
      <c r="AQ195" s="445"/>
      <c r="AR195" s="445"/>
      <c r="AS195" s="445"/>
      <c r="AT195" s="445"/>
      <c r="AU195" s="445"/>
      <c r="AV195" s="445"/>
      <c r="AW195" s="445"/>
      <c r="AX195" s="445"/>
      <c r="AY195" s="445"/>
      <c r="AZ195" s="445"/>
      <c r="BA195" s="445"/>
      <c r="BB195" s="445"/>
      <c r="BC195" s="445"/>
      <c r="BD195" s="445"/>
      <c r="BE195" s="445"/>
      <c r="BF195" s="445"/>
      <c r="BG195" s="446"/>
      <c r="BK195" s="69">
        <v>194</v>
      </c>
      <c r="BL195" s="645"/>
      <c r="BM195" s="397"/>
      <c r="BN195" s="364" t="s">
        <v>26</v>
      </c>
      <c r="BO195" s="401"/>
      <c r="BP195" s="45" t="str">
        <f t="shared" ca="1" si="2"/>
        <v>緊急５＿氏名</v>
      </c>
    </row>
    <row r="196" spans="1:68" x14ac:dyDescent="0.15">
      <c r="A196" s="444"/>
      <c r="B196" s="445"/>
      <c r="C196" s="445"/>
      <c r="D196" s="445"/>
      <c r="E196" s="445"/>
      <c r="F196" s="445"/>
      <c r="G196" s="445"/>
      <c r="H196" s="445"/>
      <c r="I196" s="445"/>
      <c r="J196" s="445"/>
      <c r="K196" s="445"/>
      <c r="L196" s="445"/>
      <c r="M196" s="445"/>
      <c r="N196" s="445"/>
      <c r="O196" s="445"/>
      <c r="P196" s="445"/>
      <c r="Q196" s="445"/>
      <c r="R196" s="445"/>
      <c r="S196" s="445"/>
      <c r="T196" s="445"/>
      <c r="U196" s="445"/>
      <c r="V196" s="445"/>
      <c r="W196" s="445"/>
      <c r="X196" s="445"/>
      <c r="Y196" s="445"/>
      <c r="Z196" s="445"/>
      <c r="AA196" s="445"/>
      <c r="AB196" s="445"/>
      <c r="AC196" s="445"/>
      <c r="AD196" s="445"/>
      <c r="AE196" s="445"/>
      <c r="AF196" s="445"/>
      <c r="AG196" s="445"/>
      <c r="AH196" s="445"/>
      <c r="AI196" s="445"/>
      <c r="AJ196" s="445"/>
      <c r="AK196" s="445"/>
      <c r="AL196" s="445"/>
      <c r="AM196" s="445"/>
      <c r="AN196" s="445"/>
      <c r="AO196" s="445"/>
      <c r="AP196" s="445"/>
      <c r="AQ196" s="445"/>
      <c r="AR196" s="445"/>
      <c r="AS196" s="445"/>
      <c r="AT196" s="445"/>
      <c r="AU196" s="445"/>
      <c r="AV196" s="445"/>
      <c r="AW196" s="445"/>
      <c r="AX196" s="445"/>
      <c r="AY196" s="445"/>
      <c r="AZ196" s="445"/>
      <c r="BA196" s="445"/>
      <c r="BB196" s="445"/>
      <c r="BC196" s="445"/>
      <c r="BD196" s="445"/>
      <c r="BE196" s="445"/>
      <c r="BF196" s="445"/>
      <c r="BG196" s="446"/>
      <c r="BK196" s="69">
        <v>195</v>
      </c>
      <c r="BL196" s="645"/>
      <c r="BM196" s="397"/>
      <c r="BN196" s="364" t="s">
        <v>308</v>
      </c>
      <c r="BO196" s="359"/>
      <c r="BP196" s="45" t="str">
        <f t="shared" ca="1" si="2"/>
        <v>緊急５＿関係</v>
      </c>
    </row>
    <row r="197" spans="1:68" x14ac:dyDescent="0.15">
      <c r="A197" s="444"/>
      <c r="B197" s="445"/>
      <c r="C197" s="445"/>
      <c r="D197" s="445"/>
      <c r="E197" s="445"/>
      <c r="F197" s="445"/>
      <c r="G197" s="445"/>
      <c r="H197" s="445"/>
      <c r="I197" s="445"/>
      <c r="J197" s="445"/>
      <c r="K197" s="445"/>
      <c r="L197" s="445"/>
      <c r="M197" s="445"/>
      <c r="N197" s="445"/>
      <c r="O197" s="445"/>
      <c r="P197" s="445"/>
      <c r="Q197" s="445"/>
      <c r="R197" s="445"/>
      <c r="S197" s="445"/>
      <c r="T197" s="445"/>
      <c r="U197" s="445"/>
      <c r="V197" s="445"/>
      <c r="W197" s="445"/>
      <c r="X197" s="445"/>
      <c r="Y197" s="445"/>
      <c r="Z197" s="445"/>
      <c r="AA197" s="445"/>
      <c r="AB197" s="445"/>
      <c r="AC197" s="445"/>
      <c r="AD197" s="445"/>
      <c r="AE197" s="445"/>
      <c r="AF197" s="445"/>
      <c r="AG197" s="445"/>
      <c r="AH197" s="445"/>
      <c r="AI197" s="445"/>
      <c r="AJ197" s="445"/>
      <c r="AK197" s="445"/>
      <c r="AL197" s="445"/>
      <c r="AM197" s="445"/>
      <c r="AN197" s="445"/>
      <c r="AO197" s="445"/>
      <c r="AP197" s="445"/>
      <c r="AQ197" s="445"/>
      <c r="AR197" s="445"/>
      <c r="AS197" s="445"/>
      <c r="AT197" s="445"/>
      <c r="AU197" s="445"/>
      <c r="AV197" s="445"/>
      <c r="AW197" s="445"/>
      <c r="AX197" s="445"/>
      <c r="AY197" s="445"/>
      <c r="AZ197" s="445"/>
      <c r="BA197" s="445"/>
      <c r="BB197" s="445"/>
      <c r="BC197" s="445"/>
      <c r="BD197" s="445"/>
      <c r="BE197" s="445"/>
      <c r="BF197" s="445"/>
      <c r="BG197" s="446"/>
      <c r="BK197" s="69">
        <v>196</v>
      </c>
      <c r="BL197" s="645"/>
      <c r="BM197" s="397"/>
      <c r="BN197" s="364" t="s">
        <v>28</v>
      </c>
      <c r="BO197" s="159" t="s">
        <v>29</v>
      </c>
      <c r="BP197" s="45" t="str">
        <f t="shared" ca="1" si="2"/>
        <v>*</v>
      </c>
    </row>
    <row r="198" spans="1:68" x14ac:dyDescent="0.15">
      <c r="A198" s="447"/>
      <c r="B198" s="448"/>
      <c r="C198" s="448"/>
      <c r="D198" s="448"/>
      <c r="E198" s="448"/>
      <c r="F198" s="448"/>
      <c r="G198" s="448"/>
      <c r="H198" s="448"/>
      <c r="I198" s="448"/>
      <c r="J198" s="448"/>
      <c r="K198" s="448"/>
      <c r="L198" s="448"/>
      <c r="M198" s="448"/>
      <c r="N198" s="448"/>
      <c r="O198" s="448"/>
      <c r="P198" s="448"/>
      <c r="Q198" s="448"/>
      <c r="R198" s="448"/>
      <c r="S198" s="448"/>
      <c r="T198" s="448"/>
      <c r="U198" s="448"/>
      <c r="V198" s="448"/>
      <c r="W198" s="448"/>
      <c r="X198" s="448"/>
      <c r="Y198" s="448"/>
      <c r="Z198" s="448"/>
      <c r="AA198" s="448"/>
      <c r="AB198" s="448"/>
      <c r="AC198" s="448"/>
      <c r="AD198" s="448"/>
      <c r="AE198" s="448"/>
      <c r="AF198" s="448"/>
      <c r="AG198" s="448"/>
      <c r="AH198" s="448"/>
      <c r="AI198" s="448"/>
      <c r="AJ198" s="448"/>
      <c r="AK198" s="448"/>
      <c r="AL198" s="448"/>
      <c r="AM198" s="448"/>
      <c r="AN198" s="448"/>
      <c r="AO198" s="448"/>
      <c r="AP198" s="448"/>
      <c r="AQ198" s="448"/>
      <c r="AR198" s="448"/>
      <c r="AS198" s="448"/>
      <c r="AT198" s="448"/>
      <c r="AU198" s="448"/>
      <c r="AV198" s="448"/>
      <c r="AW198" s="448"/>
      <c r="AX198" s="448"/>
      <c r="AY198" s="448"/>
      <c r="AZ198" s="448"/>
      <c r="BA198" s="448"/>
      <c r="BB198" s="448"/>
      <c r="BC198" s="448"/>
      <c r="BD198" s="448"/>
      <c r="BE198" s="448"/>
      <c r="BF198" s="448"/>
      <c r="BG198" s="449"/>
      <c r="BK198" s="69">
        <v>197</v>
      </c>
      <c r="BL198" s="645"/>
      <c r="BM198" s="397"/>
      <c r="BN198" s="364"/>
      <c r="BO198" s="159" t="s">
        <v>32</v>
      </c>
      <c r="BP198" s="45" t="str">
        <f t="shared" ca="1" si="2"/>
        <v/>
      </c>
    </row>
    <row r="199" spans="1:68" x14ac:dyDescent="0.15">
      <c r="BK199" s="69">
        <v>198</v>
      </c>
      <c r="BL199" s="645"/>
      <c r="BM199" s="397"/>
      <c r="BN199" s="422" t="s">
        <v>33</v>
      </c>
      <c r="BO199" s="77" t="s">
        <v>34</v>
      </c>
      <c r="BP199" s="45" t="str">
        <f t="shared" ca="1" si="2"/>
        <v/>
      </c>
    </row>
    <row r="200" spans="1:68" x14ac:dyDescent="0.15">
      <c r="BK200" s="69">
        <v>199</v>
      </c>
      <c r="BL200" s="645"/>
      <c r="BM200" s="397"/>
      <c r="BN200" s="423"/>
      <c r="BO200" s="77" t="s">
        <v>36</v>
      </c>
      <c r="BP200" s="45" t="str">
        <f t="shared" ca="1" si="2"/>
        <v/>
      </c>
    </row>
    <row r="201" spans="1:68" x14ac:dyDescent="0.15">
      <c r="BK201" s="69">
        <v>200</v>
      </c>
      <c r="BL201" s="645"/>
      <c r="BM201" s="397"/>
      <c r="BN201" s="423"/>
      <c r="BO201" s="77" t="s">
        <v>37</v>
      </c>
      <c r="BP201" s="45" t="str">
        <f t="shared" ca="1" si="2"/>
        <v/>
      </c>
    </row>
    <row r="202" spans="1:68" x14ac:dyDescent="0.15">
      <c r="BK202" s="69">
        <v>201</v>
      </c>
      <c r="BL202" s="645"/>
      <c r="BM202" s="397"/>
      <c r="BN202" s="423"/>
      <c r="BO202" s="77" t="s">
        <v>770</v>
      </c>
      <c r="BP202" s="45" t="str">
        <f t="shared" ca="1" si="2"/>
        <v>*</v>
      </c>
    </row>
    <row r="203" spans="1:68" x14ac:dyDescent="0.15">
      <c r="BK203" s="69">
        <v>202</v>
      </c>
      <c r="BL203" s="645"/>
      <c r="BM203" s="397"/>
      <c r="BN203" s="423"/>
      <c r="BO203" s="77" t="s">
        <v>771</v>
      </c>
      <c r="BP203" s="45" t="str">
        <f t="shared" ca="1" si="2"/>
        <v/>
      </c>
    </row>
    <row r="204" spans="1:68" x14ac:dyDescent="0.15">
      <c r="BK204" s="69">
        <v>203</v>
      </c>
      <c r="BL204" s="645"/>
      <c r="BM204" s="397"/>
      <c r="BN204" s="423"/>
      <c r="BO204" s="70" t="s">
        <v>9</v>
      </c>
      <c r="BP204" s="45">
        <f t="shared" ca="1" si="2"/>
        <v>25</v>
      </c>
    </row>
    <row r="205" spans="1:68" x14ac:dyDescent="0.15">
      <c r="BK205" s="69">
        <v>204</v>
      </c>
      <c r="BL205" s="645"/>
      <c r="BM205" s="397"/>
      <c r="BN205" s="423"/>
      <c r="BO205" s="71" t="s">
        <v>11</v>
      </c>
      <c r="BP205" s="45">
        <f t="shared" ca="1" si="2"/>
        <v>8</v>
      </c>
    </row>
    <row r="206" spans="1:68" x14ac:dyDescent="0.15">
      <c r="BK206" s="69">
        <v>205</v>
      </c>
      <c r="BL206" s="645"/>
      <c r="BM206" s="397"/>
      <c r="BN206" s="424"/>
      <c r="BO206" s="71" t="s">
        <v>12</v>
      </c>
      <c r="BP206" s="45">
        <f t="shared" ca="1" si="2"/>
        <v>5</v>
      </c>
    </row>
    <row r="207" spans="1:68" x14ac:dyDescent="0.15">
      <c r="BK207" s="69">
        <v>206</v>
      </c>
      <c r="BL207" s="645"/>
      <c r="BM207" s="397"/>
      <c r="BN207" s="364" t="s">
        <v>38</v>
      </c>
      <c r="BO207" s="359"/>
      <c r="BP207" s="45">
        <f t="shared" ca="1" si="2"/>
        <v>68</v>
      </c>
    </row>
    <row r="208" spans="1:68" x14ac:dyDescent="0.15">
      <c r="BK208" s="69">
        <v>207</v>
      </c>
      <c r="BL208" s="645"/>
      <c r="BM208" s="397"/>
      <c r="BN208" s="364" t="s">
        <v>39</v>
      </c>
      <c r="BO208" s="359"/>
      <c r="BP208" s="45" t="str">
        <f t="shared" ref="BP208:BP271" ca="1" si="3">IF(ISERROR(IF(INDIRECT("入力シート!" &amp; $BP$1 &amp; ROW())="", "", INDIRECT("入力シート!" &amp; $BP$1 &amp; ROW()))), "", IF(INDIRECT("入力シート!" &amp; $BP$1 &amp; ROW())="", "", INDIRECT("入力シート!" &amp; $BP$1 &amp; ROW())))</f>
        <v>111-111-1115</v>
      </c>
    </row>
    <row r="209" spans="63:68" x14ac:dyDescent="0.15">
      <c r="BK209" s="69">
        <v>208</v>
      </c>
      <c r="BL209" s="645"/>
      <c r="BM209" s="397"/>
      <c r="BN209" s="364" t="s">
        <v>312</v>
      </c>
      <c r="BO209" s="359"/>
      <c r="BP209" s="45" t="str">
        <f t="shared" ca="1" si="3"/>
        <v>111-222-1115</v>
      </c>
    </row>
    <row r="210" spans="63:68" x14ac:dyDescent="0.15">
      <c r="BK210" s="69">
        <v>209</v>
      </c>
      <c r="BL210" s="645"/>
      <c r="BM210" s="397"/>
      <c r="BN210" s="418" t="s">
        <v>119</v>
      </c>
      <c r="BO210" s="70" t="s">
        <v>311</v>
      </c>
      <c r="BP210" s="45" t="str">
        <f t="shared" ca="1" si="3"/>
        <v/>
      </c>
    </row>
    <row r="211" spans="63:68" x14ac:dyDescent="0.15">
      <c r="BK211" s="69">
        <v>210</v>
      </c>
      <c r="BL211" s="645"/>
      <c r="BM211" s="397"/>
      <c r="BN211" s="418"/>
      <c r="BO211" s="70" t="s">
        <v>120</v>
      </c>
      <c r="BP211" s="45" t="str">
        <f t="shared" ca="1" si="3"/>
        <v>*</v>
      </c>
    </row>
    <row r="212" spans="63:68" x14ac:dyDescent="0.15">
      <c r="BK212" s="69">
        <v>211</v>
      </c>
      <c r="BL212" s="645"/>
      <c r="BM212" s="397"/>
      <c r="BN212" s="418" t="s">
        <v>121</v>
      </c>
      <c r="BO212" s="70" t="s">
        <v>122</v>
      </c>
      <c r="BP212" s="45" t="str">
        <f t="shared" ca="1" si="3"/>
        <v/>
      </c>
    </row>
    <row r="213" spans="63:68" x14ac:dyDescent="0.15">
      <c r="BK213" s="69">
        <v>212</v>
      </c>
      <c r="BL213" s="645"/>
      <c r="BM213" s="397"/>
      <c r="BN213" s="418"/>
      <c r="BO213" s="70" t="s">
        <v>123</v>
      </c>
      <c r="BP213" s="45" t="str">
        <f t="shared" ca="1" si="3"/>
        <v>*</v>
      </c>
    </row>
    <row r="214" spans="63:68" x14ac:dyDescent="0.15">
      <c r="BK214" s="69">
        <v>213</v>
      </c>
      <c r="BL214" s="656"/>
      <c r="BM214" s="405"/>
      <c r="BN214" s="365" t="s">
        <v>63</v>
      </c>
      <c r="BO214" s="372"/>
      <c r="BP214" s="45" t="str">
        <f t="shared" ca="1" si="3"/>
        <v>緊急５＿備考○○○○○○○○○</v>
      </c>
    </row>
    <row r="215" spans="63:68" x14ac:dyDescent="0.15">
      <c r="BK215" s="69">
        <v>214</v>
      </c>
      <c r="BL215" s="419" t="s">
        <v>128</v>
      </c>
      <c r="BM215" s="402" t="s">
        <v>129</v>
      </c>
      <c r="BN215" s="376" t="s">
        <v>314</v>
      </c>
      <c r="BO215" s="363"/>
      <c r="BP215" s="45" t="str">
        <f t="shared" ca="1" si="3"/>
        <v>*</v>
      </c>
    </row>
    <row r="216" spans="63:68" x14ac:dyDescent="0.15">
      <c r="BK216" s="69">
        <v>215</v>
      </c>
      <c r="BL216" s="420"/>
      <c r="BM216" s="397"/>
      <c r="BN216" s="364" t="s">
        <v>315</v>
      </c>
      <c r="BO216" s="359"/>
      <c r="BP216" s="45" t="str">
        <f t="shared" ca="1" si="3"/>
        <v/>
      </c>
    </row>
    <row r="217" spans="63:68" x14ac:dyDescent="0.15">
      <c r="BK217" s="69">
        <v>216</v>
      </c>
      <c r="BL217" s="420"/>
      <c r="BM217" s="397"/>
      <c r="BN217" s="364" t="s">
        <v>130</v>
      </c>
      <c r="BO217" s="359"/>
      <c r="BP217" s="45" t="str">
        <f t="shared" ca="1" si="3"/>
        <v/>
      </c>
    </row>
    <row r="218" spans="63:68" x14ac:dyDescent="0.15">
      <c r="BK218" s="69">
        <v>217</v>
      </c>
      <c r="BL218" s="420"/>
      <c r="BM218" s="397"/>
      <c r="BN218" s="364" t="s">
        <v>62</v>
      </c>
      <c r="BO218" s="359"/>
      <c r="BP218" s="45" t="str">
        <f t="shared" ca="1" si="3"/>
        <v>*</v>
      </c>
    </row>
    <row r="219" spans="63:68" x14ac:dyDescent="0.15">
      <c r="BK219" s="69">
        <v>218</v>
      </c>
      <c r="BL219" s="420"/>
      <c r="BM219" s="397"/>
      <c r="BN219" s="364" t="s">
        <v>297</v>
      </c>
      <c r="BO219" s="359"/>
      <c r="BP219" s="45" t="str">
        <f t="shared" ca="1" si="3"/>
        <v>関係機関_その他内容</v>
      </c>
    </row>
    <row r="220" spans="63:68" x14ac:dyDescent="0.15">
      <c r="BK220" s="69">
        <v>219</v>
      </c>
      <c r="BL220" s="420"/>
      <c r="BM220" s="405"/>
      <c r="BN220" s="365" t="s">
        <v>63</v>
      </c>
      <c r="BO220" s="372"/>
      <c r="BP220" s="45" t="str">
        <f t="shared" ca="1" si="3"/>
        <v>関係機関_備考○○○○○○○○</v>
      </c>
    </row>
    <row r="221" spans="63:68" x14ac:dyDescent="0.15">
      <c r="BK221" s="69">
        <v>220</v>
      </c>
      <c r="BL221" s="420"/>
      <c r="BM221" s="373" t="s">
        <v>131</v>
      </c>
      <c r="BN221" s="376" t="s">
        <v>132</v>
      </c>
      <c r="BO221" s="370"/>
      <c r="BP221" s="45" t="str">
        <f t="shared" ca="1" si="3"/>
        <v/>
      </c>
    </row>
    <row r="222" spans="63:68" x14ac:dyDescent="0.15">
      <c r="BK222" s="69">
        <v>221</v>
      </c>
      <c r="BL222" s="420"/>
      <c r="BM222" s="378"/>
      <c r="BN222" s="364" t="s">
        <v>133</v>
      </c>
      <c r="BO222" s="359"/>
      <c r="BP222" s="45" t="str">
        <f t="shared" ca="1" si="3"/>
        <v>*</v>
      </c>
    </row>
    <row r="223" spans="63:68" x14ac:dyDescent="0.15">
      <c r="BK223" s="69">
        <v>222</v>
      </c>
      <c r="BL223" s="420"/>
      <c r="BM223" s="378"/>
      <c r="BN223" s="364" t="s">
        <v>62</v>
      </c>
      <c r="BO223" s="359"/>
      <c r="BP223" s="45" t="str">
        <f t="shared" ca="1" si="3"/>
        <v>*</v>
      </c>
    </row>
    <row r="224" spans="63:68" x14ac:dyDescent="0.15">
      <c r="BK224" s="69">
        <v>223</v>
      </c>
      <c r="BL224" s="420"/>
      <c r="BM224" s="378"/>
      <c r="BN224" s="364" t="s">
        <v>297</v>
      </c>
      <c r="BO224" s="359"/>
      <c r="BP224" s="45" t="str">
        <f t="shared" ca="1" si="3"/>
        <v>サービス利用_その他内容</v>
      </c>
    </row>
    <row r="225" spans="63:68" x14ac:dyDescent="0.15">
      <c r="BK225" s="69">
        <v>224</v>
      </c>
      <c r="BL225" s="420"/>
      <c r="BM225" s="379"/>
      <c r="BN225" s="365" t="s">
        <v>134</v>
      </c>
      <c r="BO225" s="372"/>
      <c r="BP225" s="45" t="str">
        <f t="shared" ca="1" si="3"/>
        <v>サービス利用_備考○○○○○○</v>
      </c>
    </row>
    <row r="226" spans="63:68" x14ac:dyDescent="0.15">
      <c r="BK226" s="69">
        <v>225</v>
      </c>
      <c r="BL226" s="420"/>
      <c r="BM226" s="403" t="s">
        <v>136</v>
      </c>
      <c r="BN226" s="376" t="s">
        <v>132</v>
      </c>
      <c r="BO226" s="370"/>
      <c r="BP226" s="45" t="str">
        <f t="shared" ca="1" si="3"/>
        <v/>
      </c>
    </row>
    <row r="227" spans="63:68" x14ac:dyDescent="0.15">
      <c r="BK227" s="69">
        <v>226</v>
      </c>
      <c r="BL227" s="420"/>
      <c r="BM227" s="403"/>
      <c r="BN227" s="364" t="s">
        <v>133</v>
      </c>
      <c r="BO227" s="401"/>
      <c r="BP227" s="45" t="str">
        <f t="shared" ca="1" si="3"/>
        <v/>
      </c>
    </row>
    <row r="228" spans="63:68" x14ac:dyDescent="0.15">
      <c r="BK228" s="69">
        <v>227</v>
      </c>
      <c r="BL228" s="420"/>
      <c r="BM228" s="403"/>
      <c r="BN228" s="364" t="s">
        <v>62</v>
      </c>
      <c r="BO228" s="359"/>
      <c r="BP228" s="45" t="str">
        <f t="shared" ca="1" si="3"/>
        <v>*</v>
      </c>
    </row>
    <row r="229" spans="63:68" x14ac:dyDescent="0.15">
      <c r="BK229" s="69">
        <v>228</v>
      </c>
      <c r="BL229" s="420"/>
      <c r="BM229" s="403"/>
      <c r="BN229" s="364" t="s">
        <v>297</v>
      </c>
      <c r="BO229" s="359"/>
      <c r="BP229" s="45" t="str">
        <f t="shared" ca="1" si="3"/>
        <v>サービス希望_その他内容</v>
      </c>
    </row>
    <row r="230" spans="63:68" x14ac:dyDescent="0.15">
      <c r="BK230" s="69">
        <v>229</v>
      </c>
      <c r="BL230" s="421"/>
      <c r="BM230" s="398"/>
      <c r="BN230" s="365" t="s">
        <v>134</v>
      </c>
      <c r="BO230" s="347"/>
      <c r="BP230" s="45" t="str">
        <f t="shared" ca="1" si="3"/>
        <v>サービス希望_備考○○○○○○</v>
      </c>
    </row>
    <row r="231" spans="63:68" x14ac:dyDescent="0.15">
      <c r="BK231" s="69">
        <v>230</v>
      </c>
      <c r="BL231" s="406" t="s">
        <v>137</v>
      </c>
      <c r="BM231" s="402" t="s">
        <v>138</v>
      </c>
      <c r="BN231" s="376" t="s">
        <v>139</v>
      </c>
      <c r="BO231" s="363"/>
      <c r="BP231" s="45" t="str">
        <f t="shared" ca="1" si="3"/>
        <v>*</v>
      </c>
    </row>
    <row r="232" spans="63:68" x14ac:dyDescent="0.15">
      <c r="BK232" s="69">
        <v>231</v>
      </c>
      <c r="BL232" s="367"/>
      <c r="BM232" s="403"/>
      <c r="BN232" s="364" t="s">
        <v>140</v>
      </c>
      <c r="BO232" s="359"/>
      <c r="BP232" s="45" t="str">
        <f t="shared" ca="1" si="3"/>
        <v/>
      </c>
    </row>
    <row r="233" spans="63:68" x14ac:dyDescent="0.15">
      <c r="BK233" s="69">
        <v>232</v>
      </c>
      <c r="BL233" s="367"/>
      <c r="BM233" s="403"/>
      <c r="BN233" s="364" t="s">
        <v>141</v>
      </c>
      <c r="BO233" s="359"/>
      <c r="BP233" s="45" t="str">
        <f t="shared" ca="1" si="3"/>
        <v/>
      </c>
    </row>
    <row r="234" spans="63:68" x14ac:dyDescent="0.15">
      <c r="BK234" s="69">
        <v>233</v>
      </c>
      <c r="BL234" s="367"/>
      <c r="BM234" s="403"/>
      <c r="BN234" s="416" t="s">
        <v>316</v>
      </c>
      <c r="BO234" s="417"/>
      <c r="BP234" s="45" t="str">
        <f t="shared" ca="1" si="3"/>
        <v>*</v>
      </c>
    </row>
    <row r="235" spans="63:68" x14ac:dyDescent="0.15">
      <c r="BK235" s="69">
        <v>234</v>
      </c>
      <c r="BL235" s="367"/>
      <c r="BM235" s="403"/>
      <c r="BN235" s="416" t="s">
        <v>317</v>
      </c>
      <c r="BO235" s="417"/>
      <c r="BP235" s="45" t="str">
        <f t="shared" ca="1" si="3"/>
        <v/>
      </c>
    </row>
    <row r="236" spans="63:68" x14ac:dyDescent="0.15">
      <c r="BK236" s="69">
        <v>235</v>
      </c>
      <c r="BL236" s="367"/>
      <c r="BM236" s="403"/>
      <c r="BN236" s="364" t="s">
        <v>143</v>
      </c>
      <c r="BO236" s="359"/>
      <c r="BP236" s="45" t="str">
        <f t="shared" ca="1" si="3"/>
        <v/>
      </c>
    </row>
    <row r="237" spans="63:68" x14ac:dyDescent="0.15">
      <c r="BK237" s="69">
        <v>236</v>
      </c>
      <c r="BL237" s="367"/>
      <c r="BM237" s="403"/>
      <c r="BN237" s="364" t="s">
        <v>144</v>
      </c>
      <c r="BO237" s="359"/>
      <c r="BP237" s="45" t="str">
        <f t="shared" ca="1" si="3"/>
        <v/>
      </c>
    </row>
    <row r="238" spans="63:68" x14ac:dyDescent="0.15">
      <c r="BK238" s="69">
        <v>237</v>
      </c>
      <c r="BL238" s="367"/>
      <c r="BM238" s="403"/>
      <c r="BN238" s="365" t="s">
        <v>63</v>
      </c>
      <c r="BO238" s="372"/>
      <c r="BP238" s="45" t="str">
        <f t="shared" ca="1" si="3"/>
        <v>歩行_備考○○○○○○○○○</v>
      </c>
    </row>
    <row r="239" spans="63:68" x14ac:dyDescent="0.15">
      <c r="BK239" s="69">
        <v>238</v>
      </c>
      <c r="BL239" s="367"/>
      <c r="BM239" s="394" t="s">
        <v>145</v>
      </c>
      <c r="BN239" s="414" t="s">
        <v>139</v>
      </c>
      <c r="BO239" s="415"/>
      <c r="BP239" s="45" t="str">
        <f t="shared" ca="1" si="3"/>
        <v/>
      </c>
    </row>
    <row r="240" spans="63:68" x14ac:dyDescent="0.15">
      <c r="BK240" s="69">
        <v>239</v>
      </c>
      <c r="BL240" s="367"/>
      <c r="BM240" s="395"/>
      <c r="BN240" s="392" t="s">
        <v>140</v>
      </c>
      <c r="BO240" s="393"/>
      <c r="BP240" s="45" t="str">
        <f t="shared" ca="1" si="3"/>
        <v>*</v>
      </c>
    </row>
    <row r="241" spans="63:68" x14ac:dyDescent="0.15">
      <c r="BK241" s="69">
        <v>240</v>
      </c>
      <c r="BL241" s="367"/>
      <c r="BM241" s="395"/>
      <c r="BN241" s="392" t="s">
        <v>141</v>
      </c>
      <c r="BO241" s="393"/>
      <c r="BP241" s="45" t="str">
        <f t="shared" ca="1" si="3"/>
        <v/>
      </c>
    </row>
    <row r="242" spans="63:68" x14ac:dyDescent="0.15">
      <c r="BK242" s="69">
        <v>241</v>
      </c>
      <c r="BL242" s="367"/>
      <c r="BM242" s="396"/>
      <c r="BN242" s="365" t="s">
        <v>63</v>
      </c>
      <c r="BO242" s="347"/>
      <c r="BP242" s="45" t="str">
        <f t="shared" ca="1" si="3"/>
        <v>食事_備考○○○○○○○○○</v>
      </c>
    </row>
    <row r="243" spans="63:68" x14ac:dyDescent="0.15">
      <c r="BK243" s="69">
        <v>242</v>
      </c>
      <c r="BL243" s="367"/>
      <c r="BM243" s="373" t="s">
        <v>146</v>
      </c>
      <c r="BN243" s="376" t="s">
        <v>139</v>
      </c>
      <c r="BO243" s="363"/>
      <c r="BP243" s="45" t="str">
        <f t="shared" ca="1" si="3"/>
        <v/>
      </c>
    </row>
    <row r="244" spans="63:68" x14ac:dyDescent="0.15">
      <c r="BK244" s="69">
        <v>243</v>
      </c>
      <c r="BL244" s="367"/>
      <c r="BM244" s="378"/>
      <c r="BN244" s="364" t="s">
        <v>140</v>
      </c>
      <c r="BO244" s="359"/>
      <c r="BP244" s="45" t="str">
        <f t="shared" ca="1" si="3"/>
        <v/>
      </c>
    </row>
    <row r="245" spans="63:68" x14ac:dyDescent="0.15">
      <c r="BK245" s="69">
        <v>244</v>
      </c>
      <c r="BL245" s="367"/>
      <c r="BM245" s="378"/>
      <c r="BN245" s="364" t="s">
        <v>141</v>
      </c>
      <c r="BO245" s="359"/>
      <c r="BP245" s="45" t="str">
        <f t="shared" ca="1" si="3"/>
        <v>*</v>
      </c>
    </row>
    <row r="246" spans="63:68" x14ac:dyDescent="0.15">
      <c r="BK246" s="69">
        <v>245</v>
      </c>
      <c r="BL246" s="367"/>
      <c r="BM246" s="378"/>
      <c r="BN246" s="387" t="s">
        <v>319</v>
      </c>
      <c r="BO246" s="388"/>
      <c r="BP246" s="45" t="str">
        <f t="shared" ca="1" si="3"/>
        <v>*</v>
      </c>
    </row>
    <row r="247" spans="63:68" x14ac:dyDescent="0.15">
      <c r="BK247" s="69">
        <v>246</v>
      </c>
      <c r="BL247" s="367"/>
      <c r="BM247" s="378"/>
      <c r="BN247" s="387" t="s">
        <v>320</v>
      </c>
      <c r="BO247" s="388"/>
      <c r="BP247" s="45" t="str">
        <f t="shared" ca="1" si="3"/>
        <v/>
      </c>
    </row>
    <row r="248" spans="63:68" x14ac:dyDescent="0.15">
      <c r="BK248" s="69">
        <v>247</v>
      </c>
      <c r="BL248" s="367"/>
      <c r="BM248" s="378"/>
      <c r="BN248" s="387" t="s">
        <v>148</v>
      </c>
      <c r="BO248" s="388"/>
      <c r="BP248" s="45" t="str">
        <f t="shared" ca="1" si="3"/>
        <v>*</v>
      </c>
    </row>
    <row r="249" spans="63:68" x14ac:dyDescent="0.15">
      <c r="BK249" s="69">
        <v>248</v>
      </c>
      <c r="BL249" s="367"/>
      <c r="BM249" s="379"/>
      <c r="BN249" s="365" t="s">
        <v>63</v>
      </c>
      <c r="BO249" s="372"/>
      <c r="BP249" s="45" t="str">
        <f t="shared" ca="1" si="3"/>
        <v>排泄_備考○○○○○○○○○</v>
      </c>
    </row>
    <row r="250" spans="63:68" x14ac:dyDescent="0.15">
      <c r="BK250" s="69">
        <v>249</v>
      </c>
      <c r="BL250" s="367"/>
      <c r="BM250" s="402" t="s">
        <v>149</v>
      </c>
      <c r="BN250" s="376" t="s">
        <v>139</v>
      </c>
      <c r="BO250" s="363"/>
      <c r="BP250" s="45" t="str">
        <f t="shared" ca="1" si="3"/>
        <v>*</v>
      </c>
    </row>
    <row r="251" spans="63:68" x14ac:dyDescent="0.15">
      <c r="BK251" s="69">
        <v>250</v>
      </c>
      <c r="BL251" s="367"/>
      <c r="BM251" s="397"/>
      <c r="BN251" s="364" t="s">
        <v>140</v>
      </c>
      <c r="BO251" s="359"/>
      <c r="BP251" s="45" t="str">
        <f t="shared" ca="1" si="3"/>
        <v/>
      </c>
    </row>
    <row r="252" spans="63:68" x14ac:dyDescent="0.15">
      <c r="BK252" s="69">
        <v>251</v>
      </c>
      <c r="BL252" s="367"/>
      <c r="BM252" s="397"/>
      <c r="BN252" s="364" t="s">
        <v>141</v>
      </c>
      <c r="BO252" s="359"/>
      <c r="BP252" s="45" t="str">
        <f t="shared" ca="1" si="3"/>
        <v/>
      </c>
    </row>
    <row r="253" spans="63:68" x14ac:dyDescent="0.15">
      <c r="BK253" s="69">
        <v>252</v>
      </c>
      <c r="BL253" s="367"/>
      <c r="BM253" s="405"/>
      <c r="BN253" s="365" t="s">
        <v>63</v>
      </c>
      <c r="BO253" s="372"/>
      <c r="BP253" s="45" t="str">
        <f t="shared" ca="1" si="3"/>
        <v>入浴_備考○○○○○○○○○</v>
      </c>
    </row>
    <row r="254" spans="63:68" x14ac:dyDescent="0.15">
      <c r="BK254" s="69">
        <v>253</v>
      </c>
      <c r="BL254" s="367"/>
      <c r="BM254" s="402" t="s">
        <v>150</v>
      </c>
      <c r="BN254" s="376" t="s">
        <v>139</v>
      </c>
      <c r="BO254" s="363"/>
      <c r="BP254" s="45" t="str">
        <f t="shared" ca="1" si="3"/>
        <v/>
      </c>
    </row>
    <row r="255" spans="63:68" x14ac:dyDescent="0.15">
      <c r="BK255" s="69">
        <v>254</v>
      </c>
      <c r="BL255" s="367"/>
      <c r="BM255" s="397"/>
      <c r="BN255" s="364" t="s">
        <v>140</v>
      </c>
      <c r="BO255" s="359"/>
      <c r="BP255" s="45" t="str">
        <f t="shared" ca="1" si="3"/>
        <v/>
      </c>
    </row>
    <row r="256" spans="63:68" x14ac:dyDescent="0.15">
      <c r="BK256" s="69">
        <v>255</v>
      </c>
      <c r="BL256" s="367"/>
      <c r="BM256" s="397"/>
      <c r="BN256" s="364" t="s">
        <v>141</v>
      </c>
      <c r="BO256" s="359"/>
      <c r="BP256" s="45" t="str">
        <f t="shared" ca="1" si="3"/>
        <v>*</v>
      </c>
    </row>
    <row r="257" spans="63:68" x14ac:dyDescent="0.15">
      <c r="BK257" s="69">
        <v>256</v>
      </c>
      <c r="BL257" s="367"/>
      <c r="BM257" s="405"/>
      <c r="BN257" s="365" t="s">
        <v>63</v>
      </c>
      <c r="BO257" s="372"/>
      <c r="BP257" s="45" t="str">
        <f t="shared" ca="1" si="3"/>
        <v>着替え_備考○○○○○○○○○</v>
      </c>
    </row>
    <row r="258" spans="63:68" x14ac:dyDescent="0.15">
      <c r="BK258" s="69">
        <v>257</v>
      </c>
      <c r="BL258" s="367"/>
      <c r="BM258" s="402" t="s">
        <v>151</v>
      </c>
      <c r="BN258" s="376" t="s">
        <v>139</v>
      </c>
      <c r="BO258" s="363"/>
      <c r="BP258" s="45" t="str">
        <f t="shared" ca="1" si="3"/>
        <v>*</v>
      </c>
    </row>
    <row r="259" spans="63:68" x14ac:dyDescent="0.15">
      <c r="BK259" s="69">
        <v>258</v>
      </c>
      <c r="BL259" s="367"/>
      <c r="BM259" s="397"/>
      <c r="BN259" s="364" t="s">
        <v>140</v>
      </c>
      <c r="BO259" s="359"/>
      <c r="BP259" s="45" t="str">
        <f t="shared" ca="1" si="3"/>
        <v/>
      </c>
    </row>
    <row r="260" spans="63:68" x14ac:dyDescent="0.15">
      <c r="BK260" s="69">
        <v>259</v>
      </c>
      <c r="BL260" s="367"/>
      <c r="BM260" s="397"/>
      <c r="BN260" s="364" t="s">
        <v>141</v>
      </c>
      <c r="BO260" s="359"/>
      <c r="BP260" s="45" t="str">
        <f t="shared" ca="1" si="3"/>
        <v/>
      </c>
    </row>
    <row r="261" spans="63:68" x14ac:dyDescent="0.15">
      <c r="BK261" s="69">
        <v>260</v>
      </c>
      <c r="BL261" s="368"/>
      <c r="BM261" s="405"/>
      <c r="BN261" s="407" t="s">
        <v>63</v>
      </c>
      <c r="BO261" s="408"/>
      <c r="BP261" s="45" t="str">
        <f t="shared" ca="1" si="3"/>
        <v>整容_備考○○○○○○○○○</v>
      </c>
    </row>
    <row r="262" spans="63:68" x14ac:dyDescent="0.15">
      <c r="BK262" s="69">
        <v>261</v>
      </c>
      <c r="BL262" s="406" t="s">
        <v>152</v>
      </c>
      <c r="BM262" s="394" t="s">
        <v>153</v>
      </c>
      <c r="BN262" s="376" t="s">
        <v>139</v>
      </c>
      <c r="BO262" s="363"/>
      <c r="BP262" s="45" t="str">
        <f t="shared" ca="1" si="3"/>
        <v/>
      </c>
    </row>
    <row r="263" spans="63:68" x14ac:dyDescent="0.15">
      <c r="BK263" s="69">
        <v>262</v>
      </c>
      <c r="BL263" s="349"/>
      <c r="BM263" s="395"/>
      <c r="BN263" s="392" t="s">
        <v>140</v>
      </c>
      <c r="BO263" s="393"/>
      <c r="BP263" s="45" t="str">
        <f t="shared" ca="1" si="3"/>
        <v>*</v>
      </c>
    </row>
    <row r="264" spans="63:68" x14ac:dyDescent="0.15">
      <c r="BK264" s="69">
        <v>263</v>
      </c>
      <c r="BL264" s="349"/>
      <c r="BM264" s="395"/>
      <c r="BN264" s="392" t="s">
        <v>141</v>
      </c>
      <c r="BO264" s="393"/>
      <c r="BP264" s="45" t="str">
        <f t="shared" ca="1" si="3"/>
        <v/>
      </c>
    </row>
    <row r="265" spans="63:68" x14ac:dyDescent="0.15">
      <c r="BK265" s="69">
        <v>264</v>
      </c>
      <c r="BL265" s="349"/>
      <c r="BM265" s="396"/>
      <c r="BN265" s="407" t="s">
        <v>63</v>
      </c>
      <c r="BO265" s="408"/>
      <c r="BP265" s="45" t="str">
        <f t="shared" ca="1" si="3"/>
        <v>掃除_備考○○○○○○○○○</v>
      </c>
    </row>
    <row r="266" spans="63:68" x14ac:dyDescent="0.15">
      <c r="BK266" s="69">
        <v>265</v>
      </c>
      <c r="BL266" s="349"/>
      <c r="BM266" s="402" t="s">
        <v>154</v>
      </c>
      <c r="BN266" s="376" t="s">
        <v>139</v>
      </c>
      <c r="BO266" s="363"/>
      <c r="BP266" s="45" t="str">
        <f t="shared" ca="1" si="3"/>
        <v/>
      </c>
    </row>
    <row r="267" spans="63:68" x14ac:dyDescent="0.15">
      <c r="BK267" s="69">
        <v>266</v>
      </c>
      <c r="BL267" s="349"/>
      <c r="BM267" s="397"/>
      <c r="BN267" s="364" t="s">
        <v>140</v>
      </c>
      <c r="BO267" s="359"/>
      <c r="BP267" s="45" t="str">
        <f t="shared" ca="1" si="3"/>
        <v/>
      </c>
    </row>
    <row r="268" spans="63:68" x14ac:dyDescent="0.15">
      <c r="BK268" s="69">
        <v>267</v>
      </c>
      <c r="BL268" s="349"/>
      <c r="BM268" s="397"/>
      <c r="BN268" s="364" t="s">
        <v>141</v>
      </c>
      <c r="BO268" s="359"/>
      <c r="BP268" s="45" t="str">
        <f t="shared" ca="1" si="3"/>
        <v>*</v>
      </c>
    </row>
    <row r="269" spans="63:68" x14ac:dyDescent="0.15">
      <c r="BK269" s="69">
        <v>268</v>
      </c>
      <c r="BL269" s="349"/>
      <c r="BM269" s="405"/>
      <c r="BN269" s="407" t="s">
        <v>63</v>
      </c>
      <c r="BO269" s="408"/>
      <c r="BP269" s="45" t="str">
        <f t="shared" ca="1" si="3"/>
        <v>洗濯_備考○○○○○○○○○</v>
      </c>
    </row>
    <row r="270" spans="63:68" x14ac:dyDescent="0.15">
      <c r="BK270" s="69">
        <v>269</v>
      </c>
      <c r="BL270" s="349"/>
      <c r="BM270" s="394" t="s">
        <v>155</v>
      </c>
      <c r="BN270" s="376" t="s">
        <v>139</v>
      </c>
      <c r="BO270" s="363"/>
      <c r="BP270" s="45" t="str">
        <f t="shared" ca="1" si="3"/>
        <v>*</v>
      </c>
    </row>
    <row r="271" spans="63:68" ht="13.5" customHeight="1" x14ac:dyDescent="0.15">
      <c r="BK271" s="69">
        <v>270</v>
      </c>
      <c r="BL271" s="349"/>
      <c r="BM271" s="395"/>
      <c r="BN271" s="392" t="s">
        <v>140</v>
      </c>
      <c r="BO271" s="393"/>
      <c r="BP271" s="45" t="str">
        <f t="shared" ca="1" si="3"/>
        <v/>
      </c>
    </row>
    <row r="272" spans="63:68" x14ac:dyDescent="0.15">
      <c r="BK272" s="69">
        <v>271</v>
      </c>
      <c r="BL272" s="349"/>
      <c r="BM272" s="395"/>
      <c r="BN272" s="392" t="s">
        <v>141</v>
      </c>
      <c r="BO272" s="393"/>
      <c r="BP272" s="45" t="str">
        <f t="shared" ref="BP272:BP335" ca="1" si="4">IF(ISERROR(IF(INDIRECT("入力シート!" &amp; $BP$1 &amp; ROW())="", "", INDIRECT("入力シート!" &amp; $BP$1 &amp; ROW()))), "", IF(INDIRECT("入力シート!" &amp; $BP$1 &amp; ROW())="", "", INDIRECT("入力シート!" &amp; $BP$1 &amp; ROW())))</f>
        <v/>
      </c>
    </row>
    <row r="273" spans="63:68" x14ac:dyDescent="0.15">
      <c r="BK273" s="69">
        <v>272</v>
      </c>
      <c r="BL273" s="349"/>
      <c r="BM273" s="396"/>
      <c r="BN273" s="407" t="s">
        <v>63</v>
      </c>
      <c r="BO273" s="408"/>
      <c r="BP273" s="45" t="str">
        <f t="shared" ca="1" si="4"/>
        <v>買物_備考○○○○○○○○○</v>
      </c>
    </row>
    <row r="274" spans="63:68" x14ac:dyDescent="0.15">
      <c r="BK274" s="69">
        <v>273</v>
      </c>
      <c r="BL274" s="349"/>
      <c r="BM274" s="409" t="s">
        <v>156</v>
      </c>
      <c r="BN274" s="376" t="s">
        <v>139</v>
      </c>
      <c r="BO274" s="363"/>
      <c r="BP274" s="45" t="str">
        <f t="shared" ca="1" si="4"/>
        <v/>
      </c>
    </row>
    <row r="275" spans="63:68" x14ac:dyDescent="0.15">
      <c r="BK275" s="69">
        <v>274</v>
      </c>
      <c r="BL275" s="349"/>
      <c r="BM275" s="410"/>
      <c r="BN275" s="412" t="s">
        <v>140</v>
      </c>
      <c r="BO275" s="413"/>
      <c r="BP275" s="45" t="str">
        <f t="shared" ca="1" si="4"/>
        <v>*</v>
      </c>
    </row>
    <row r="276" spans="63:68" x14ac:dyDescent="0.15">
      <c r="BK276" s="69">
        <v>275</v>
      </c>
      <c r="BL276" s="349"/>
      <c r="BM276" s="410"/>
      <c r="BN276" s="412" t="s">
        <v>141</v>
      </c>
      <c r="BO276" s="413"/>
      <c r="BP276" s="45" t="str">
        <f t="shared" ca="1" si="4"/>
        <v/>
      </c>
    </row>
    <row r="277" spans="63:68" x14ac:dyDescent="0.15">
      <c r="BK277" s="69">
        <v>276</v>
      </c>
      <c r="BL277" s="349"/>
      <c r="BM277" s="411"/>
      <c r="BN277" s="407" t="s">
        <v>63</v>
      </c>
      <c r="BO277" s="408"/>
      <c r="BP277" s="45" t="str">
        <f t="shared" ca="1" si="4"/>
        <v>調理片付_備考○○○○○○○○○</v>
      </c>
    </row>
    <row r="278" spans="63:68" x14ac:dyDescent="0.15">
      <c r="BK278" s="69">
        <v>277</v>
      </c>
      <c r="BL278" s="349"/>
      <c r="BM278" s="402" t="s">
        <v>157</v>
      </c>
      <c r="BN278" s="376" t="s">
        <v>139</v>
      </c>
      <c r="BO278" s="363"/>
      <c r="BP278" s="45" t="str">
        <f t="shared" ca="1" si="4"/>
        <v/>
      </c>
    </row>
    <row r="279" spans="63:68" x14ac:dyDescent="0.15">
      <c r="BK279" s="69">
        <v>278</v>
      </c>
      <c r="BL279" s="349"/>
      <c r="BM279" s="403"/>
      <c r="BN279" s="364" t="s">
        <v>140</v>
      </c>
      <c r="BO279" s="359"/>
      <c r="BP279" s="45" t="str">
        <f t="shared" ca="1" si="4"/>
        <v/>
      </c>
    </row>
    <row r="280" spans="63:68" x14ac:dyDescent="0.15">
      <c r="BK280" s="69">
        <v>279</v>
      </c>
      <c r="BL280" s="349"/>
      <c r="BM280" s="403"/>
      <c r="BN280" s="364" t="s">
        <v>141</v>
      </c>
      <c r="BO280" s="359"/>
      <c r="BP280" s="45" t="str">
        <f t="shared" ca="1" si="4"/>
        <v>*</v>
      </c>
    </row>
    <row r="281" spans="63:68" x14ac:dyDescent="0.15">
      <c r="BK281" s="69">
        <v>280</v>
      </c>
      <c r="BL281" s="350"/>
      <c r="BM281" s="398"/>
      <c r="BN281" s="407" t="s">
        <v>63</v>
      </c>
      <c r="BO281" s="408"/>
      <c r="BP281" s="45" t="str">
        <f t="shared" ca="1" si="4"/>
        <v>金銭管理_備考○○○○○○○○○</v>
      </c>
    </row>
    <row r="282" spans="63:68" x14ac:dyDescent="0.15">
      <c r="BK282" s="69">
        <v>281</v>
      </c>
      <c r="BL282" s="377" t="s">
        <v>158</v>
      </c>
      <c r="BM282" s="389" t="s">
        <v>159</v>
      </c>
      <c r="BN282" s="376" t="s">
        <v>139</v>
      </c>
      <c r="BO282" s="363"/>
      <c r="BP282" s="45" t="str">
        <f t="shared" ca="1" si="4"/>
        <v>*</v>
      </c>
    </row>
    <row r="283" spans="63:68" x14ac:dyDescent="0.15">
      <c r="BK283" s="69">
        <v>282</v>
      </c>
      <c r="BL283" s="349"/>
      <c r="BM283" s="390"/>
      <c r="BN283" s="392" t="s">
        <v>160</v>
      </c>
      <c r="BO283" s="393"/>
      <c r="BP283" s="45" t="str">
        <f t="shared" ca="1" si="4"/>
        <v/>
      </c>
    </row>
    <row r="284" spans="63:68" x14ac:dyDescent="0.15">
      <c r="BK284" s="69">
        <v>283</v>
      </c>
      <c r="BL284" s="349"/>
      <c r="BM284" s="390"/>
      <c r="BN284" s="387" t="s">
        <v>161</v>
      </c>
      <c r="BO284" s="359"/>
      <c r="BP284" s="45" t="str">
        <f t="shared" ca="1" si="4"/>
        <v>*</v>
      </c>
    </row>
    <row r="285" spans="63:68" x14ac:dyDescent="0.15">
      <c r="BK285" s="69">
        <v>284</v>
      </c>
      <c r="BL285" s="349"/>
      <c r="BM285" s="390"/>
      <c r="BN285" s="387" t="s">
        <v>163</v>
      </c>
      <c r="BO285" s="359"/>
      <c r="BP285" s="45" t="str">
        <f t="shared" ca="1" si="4"/>
        <v/>
      </c>
    </row>
    <row r="286" spans="63:68" x14ac:dyDescent="0.15">
      <c r="BK286" s="69">
        <v>285</v>
      </c>
      <c r="BL286" s="349"/>
      <c r="BM286" s="390"/>
      <c r="BN286" s="387" t="s">
        <v>164</v>
      </c>
      <c r="BO286" s="359"/>
      <c r="BP286" s="45" t="str">
        <f t="shared" ca="1" si="4"/>
        <v>*</v>
      </c>
    </row>
    <row r="287" spans="63:68" x14ac:dyDescent="0.15">
      <c r="BK287" s="69">
        <v>286</v>
      </c>
      <c r="BL287" s="349"/>
      <c r="BM287" s="390"/>
      <c r="BN287" s="387" t="s">
        <v>165</v>
      </c>
      <c r="BO287" s="359"/>
      <c r="BP287" s="45" t="str">
        <f t="shared" ca="1" si="4"/>
        <v/>
      </c>
    </row>
    <row r="288" spans="63:68" x14ac:dyDescent="0.15">
      <c r="BK288" s="69">
        <v>287</v>
      </c>
      <c r="BL288" s="349"/>
      <c r="BM288" s="391"/>
      <c r="BN288" s="365" t="s">
        <v>63</v>
      </c>
      <c r="BO288" s="372"/>
      <c r="BP288" s="45" t="str">
        <f t="shared" ca="1" si="4"/>
        <v>視力_備考○○○○○○○○○</v>
      </c>
    </row>
    <row r="289" spans="63:68" x14ac:dyDescent="0.15">
      <c r="BK289" s="69">
        <v>288</v>
      </c>
      <c r="BL289" s="349"/>
      <c r="BM289" s="389" t="s">
        <v>166</v>
      </c>
      <c r="BN289" s="376" t="s">
        <v>139</v>
      </c>
      <c r="BO289" s="363"/>
      <c r="BP289" s="45" t="str">
        <f t="shared" ca="1" si="4"/>
        <v/>
      </c>
    </row>
    <row r="290" spans="63:68" x14ac:dyDescent="0.15">
      <c r="BK290" s="69">
        <v>289</v>
      </c>
      <c r="BL290" s="349"/>
      <c r="BM290" s="390"/>
      <c r="BN290" s="392" t="s">
        <v>160</v>
      </c>
      <c r="BO290" s="393"/>
      <c r="BP290" s="45" t="str">
        <f t="shared" ca="1" si="4"/>
        <v>*</v>
      </c>
    </row>
    <row r="291" spans="63:68" x14ac:dyDescent="0.15">
      <c r="BK291" s="69">
        <v>290</v>
      </c>
      <c r="BL291" s="349"/>
      <c r="BM291" s="390"/>
      <c r="BN291" s="364" t="s">
        <v>167</v>
      </c>
      <c r="BO291" s="359"/>
      <c r="BP291" s="45" t="str">
        <f t="shared" ca="1" si="4"/>
        <v/>
      </c>
    </row>
    <row r="292" spans="63:68" x14ac:dyDescent="0.15">
      <c r="BK292" s="69">
        <v>291</v>
      </c>
      <c r="BL292" s="349"/>
      <c r="BM292" s="390"/>
      <c r="BN292" s="387" t="s">
        <v>168</v>
      </c>
      <c r="BO292" s="359"/>
      <c r="BP292" s="45" t="str">
        <f t="shared" ca="1" si="4"/>
        <v>*</v>
      </c>
    </row>
    <row r="293" spans="63:68" x14ac:dyDescent="0.15">
      <c r="BK293" s="69">
        <v>292</v>
      </c>
      <c r="BL293" s="349"/>
      <c r="BM293" s="390"/>
      <c r="BN293" s="387" t="s">
        <v>170</v>
      </c>
      <c r="BO293" s="359"/>
      <c r="BP293" s="45" t="str">
        <f t="shared" ca="1" si="4"/>
        <v/>
      </c>
    </row>
    <row r="294" spans="63:68" x14ac:dyDescent="0.15">
      <c r="BK294" s="69">
        <v>293</v>
      </c>
      <c r="BL294" s="349"/>
      <c r="BM294" s="391"/>
      <c r="BN294" s="365" t="s">
        <v>63</v>
      </c>
      <c r="BO294" s="372"/>
      <c r="BP294" s="45" t="str">
        <f t="shared" ca="1" si="4"/>
        <v>聴力_備考○○○○○○○○○</v>
      </c>
    </row>
    <row r="295" spans="63:68" x14ac:dyDescent="0.15">
      <c r="BK295" s="69">
        <v>294</v>
      </c>
      <c r="BL295" s="349"/>
      <c r="BM295" s="373" t="s">
        <v>171</v>
      </c>
      <c r="BN295" s="376" t="s">
        <v>139</v>
      </c>
      <c r="BO295" s="363"/>
      <c r="BP295" s="45" t="str">
        <f t="shared" ca="1" si="4"/>
        <v>*</v>
      </c>
    </row>
    <row r="296" spans="63:68" x14ac:dyDescent="0.15">
      <c r="BK296" s="69">
        <v>295</v>
      </c>
      <c r="BL296" s="349"/>
      <c r="BM296" s="378"/>
      <c r="BN296" s="364" t="s">
        <v>160</v>
      </c>
      <c r="BO296" s="359"/>
      <c r="BP296" s="45" t="str">
        <f t="shared" ca="1" si="4"/>
        <v/>
      </c>
    </row>
    <row r="297" spans="63:68" x14ac:dyDescent="0.15">
      <c r="BK297" s="69">
        <v>296</v>
      </c>
      <c r="BL297" s="349"/>
      <c r="BM297" s="378"/>
      <c r="BN297" s="387" t="s">
        <v>172</v>
      </c>
      <c r="BO297" s="359"/>
      <c r="BP297" s="45" t="str">
        <f t="shared" ca="1" si="4"/>
        <v>*</v>
      </c>
    </row>
    <row r="298" spans="63:68" x14ac:dyDescent="0.15">
      <c r="BK298" s="69">
        <v>297</v>
      </c>
      <c r="BL298" s="349"/>
      <c r="BM298" s="378"/>
      <c r="BN298" s="387" t="s">
        <v>173</v>
      </c>
      <c r="BO298" s="359"/>
      <c r="BP298" s="45" t="str">
        <f t="shared" ca="1" si="4"/>
        <v/>
      </c>
    </row>
    <row r="299" spans="63:68" x14ac:dyDescent="0.15">
      <c r="BK299" s="69">
        <v>298</v>
      </c>
      <c r="BL299" s="349"/>
      <c r="BM299" s="379"/>
      <c r="BN299" s="365" t="s">
        <v>63</v>
      </c>
      <c r="BO299" s="372"/>
      <c r="BP299" s="45" t="str">
        <f t="shared" ca="1" si="4"/>
        <v>言語_備考○○○○○○○○○</v>
      </c>
    </row>
    <row r="300" spans="63:68" x14ac:dyDescent="0.15">
      <c r="BK300" s="69">
        <v>299</v>
      </c>
      <c r="BL300" s="349"/>
      <c r="BM300" s="389" t="s">
        <v>174</v>
      </c>
      <c r="BN300" s="376" t="s">
        <v>139</v>
      </c>
      <c r="BO300" s="363"/>
      <c r="BP300" s="45" t="str">
        <f t="shared" ca="1" si="4"/>
        <v>*</v>
      </c>
    </row>
    <row r="301" spans="63:68" x14ac:dyDescent="0.15">
      <c r="BK301" s="69">
        <v>300</v>
      </c>
      <c r="BL301" s="349"/>
      <c r="BM301" s="390"/>
      <c r="BN301" s="392" t="s">
        <v>160</v>
      </c>
      <c r="BO301" s="393"/>
      <c r="BP301" s="45" t="str">
        <f t="shared" ca="1" si="4"/>
        <v/>
      </c>
    </row>
    <row r="302" spans="63:68" x14ac:dyDescent="0.15">
      <c r="BK302" s="69">
        <v>301</v>
      </c>
      <c r="BL302" s="349"/>
      <c r="BM302" s="390"/>
      <c r="BN302" s="387" t="s">
        <v>175</v>
      </c>
      <c r="BO302" s="359"/>
      <c r="BP302" s="45" t="str">
        <f t="shared" ca="1" si="4"/>
        <v>*</v>
      </c>
    </row>
    <row r="303" spans="63:68" x14ac:dyDescent="0.15">
      <c r="BK303" s="69">
        <v>302</v>
      </c>
      <c r="BL303" s="349"/>
      <c r="BM303" s="390"/>
      <c r="BN303" s="387" t="s">
        <v>176</v>
      </c>
      <c r="BO303" s="359"/>
      <c r="BP303" s="45" t="str">
        <f t="shared" ca="1" si="4"/>
        <v/>
      </c>
    </row>
    <row r="304" spans="63:68" x14ac:dyDescent="0.15">
      <c r="BK304" s="69">
        <v>303</v>
      </c>
      <c r="BL304" s="349"/>
      <c r="BM304" s="390"/>
      <c r="BN304" s="387" t="s">
        <v>177</v>
      </c>
      <c r="BO304" s="359"/>
      <c r="BP304" s="45" t="str">
        <f t="shared" ca="1" si="4"/>
        <v>*</v>
      </c>
    </row>
    <row r="305" spans="63:68" x14ac:dyDescent="0.15">
      <c r="BK305" s="69">
        <v>304</v>
      </c>
      <c r="BL305" s="349"/>
      <c r="BM305" s="390"/>
      <c r="BN305" s="387" t="s">
        <v>178</v>
      </c>
      <c r="BO305" s="359"/>
      <c r="BP305" s="45" t="str">
        <f t="shared" ca="1" si="4"/>
        <v/>
      </c>
    </row>
    <row r="306" spans="63:68" x14ac:dyDescent="0.15">
      <c r="BK306" s="69">
        <v>305</v>
      </c>
      <c r="BL306" s="349"/>
      <c r="BM306" s="390"/>
      <c r="BN306" s="387" t="s">
        <v>179</v>
      </c>
      <c r="BO306" s="359"/>
      <c r="BP306" s="45" t="str">
        <f t="shared" ca="1" si="4"/>
        <v>*</v>
      </c>
    </row>
    <row r="307" spans="63:68" x14ac:dyDescent="0.15">
      <c r="BK307" s="69">
        <v>306</v>
      </c>
      <c r="BL307" s="349"/>
      <c r="BM307" s="391"/>
      <c r="BN307" s="365" t="s">
        <v>63</v>
      </c>
      <c r="BO307" s="372"/>
      <c r="BP307" s="45" t="str">
        <f t="shared" ca="1" si="4"/>
        <v>口腔内問題_備考○○○○○○○○○</v>
      </c>
    </row>
    <row r="308" spans="63:68" x14ac:dyDescent="0.15">
      <c r="BK308" s="69">
        <v>307</v>
      </c>
      <c r="BL308" s="349"/>
      <c r="BM308" s="389" t="s">
        <v>180</v>
      </c>
      <c r="BN308" s="376" t="s">
        <v>139</v>
      </c>
      <c r="BO308" s="363"/>
      <c r="BP308" s="45" t="str">
        <f t="shared" ca="1" si="4"/>
        <v/>
      </c>
    </row>
    <row r="309" spans="63:68" x14ac:dyDescent="0.15">
      <c r="BK309" s="69">
        <v>308</v>
      </c>
      <c r="BL309" s="349"/>
      <c r="BM309" s="390"/>
      <c r="BN309" s="392" t="s">
        <v>160</v>
      </c>
      <c r="BO309" s="393"/>
      <c r="BP309" s="45" t="str">
        <f t="shared" ca="1" si="4"/>
        <v>*</v>
      </c>
    </row>
    <row r="310" spans="63:68" x14ac:dyDescent="0.15">
      <c r="BK310" s="69">
        <v>309</v>
      </c>
      <c r="BL310" s="349"/>
      <c r="BM310" s="390"/>
      <c r="BN310" s="387" t="s">
        <v>181</v>
      </c>
      <c r="BO310" s="388"/>
      <c r="BP310" s="45" t="str">
        <f t="shared" ca="1" si="4"/>
        <v>*</v>
      </c>
    </row>
    <row r="311" spans="63:68" x14ac:dyDescent="0.15">
      <c r="BK311" s="69">
        <v>310</v>
      </c>
      <c r="BL311" s="349"/>
      <c r="BM311" s="390"/>
      <c r="BN311" s="387" t="s">
        <v>182</v>
      </c>
      <c r="BO311" s="388"/>
      <c r="BP311" s="45" t="str">
        <f t="shared" ca="1" si="4"/>
        <v/>
      </c>
    </row>
    <row r="312" spans="63:68" x14ac:dyDescent="0.15">
      <c r="BK312" s="69">
        <v>311</v>
      </c>
      <c r="BL312" s="349"/>
      <c r="BM312" s="390"/>
      <c r="BN312" s="387" t="s">
        <v>183</v>
      </c>
      <c r="BO312" s="388"/>
      <c r="BP312" s="45" t="str">
        <f t="shared" ca="1" si="4"/>
        <v>*</v>
      </c>
    </row>
    <row r="313" spans="63:68" x14ac:dyDescent="0.15">
      <c r="BK313" s="69">
        <v>312</v>
      </c>
      <c r="BL313" s="349"/>
      <c r="BM313" s="391"/>
      <c r="BN313" s="365" t="s">
        <v>63</v>
      </c>
      <c r="BO313" s="372"/>
      <c r="BP313" s="45" t="str">
        <f t="shared" ca="1" si="4"/>
        <v>栄養摂取_備考○○○○○○○○○</v>
      </c>
    </row>
    <row r="314" spans="63:68" x14ac:dyDescent="0.15">
      <c r="BK314" s="69">
        <v>313</v>
      </c>
      <c r="BL314" s="349"/>
      <c r="BM314" s="402" t="s">
        <v>184</v>
      </c>
      <c r="BN314" s="376" t="s">
        <v>185</v>
      </c>
      <c r="BO314" s="363"/>
      <c r="BP314" s="45" t="str">
        <f t="shared" ca="1" si="4"/>
        <v>*</v>
      </c>
    </row>
    <row r="315" spans="63:68" x14ac:dyDescent="0.15">
      <c r="BK315" s="69">
        <v>314</v>
      </c>
      <c r="BL315" s="349"/>
      <c r="BM315" s="397"/>
      <c r="BN315" s="364" t="s">
        <v>186</v>
      </c>
      <c r="BO315" s="359"/>
      <c r="BP315" s="45" t="str">
        <f t="shared" ca="1" si="4"/>
        <v/>
      </c>
    </row>
    <row r="316" spans="63:68" x14ac:dyDescent="0.15">
      <c r="BK316" s="69">
        <v>315</v>
      </c>
      <c r="BL316" s="349"/>
      <c r="BM316" s="397"/>
      <c r="BN316" s="387" t="s">
        <v>187</v>
      </c>
      <c r="BO316" s="359"/>
      <c r="BP316" s="45">
        <f t="shared" ca="1" si="4"/>
        <v>10</v>
      </c>
    </row>
    <row r="317" spans="63:68" x14ac:dyDescent="0.15">
      <c r="BK317" s="69">
        <v>316</v>
      </c>
      <c r="BL317" s="349"/>
      <c r="BM317" s="405"/>
      <c r="BN317" s="365" t="s">
        <v>63</v>
      </c>
      <c r="BO317" s="372"/>
      <c r="BP317" s="45" t="str">
        <f t="shared" ca="1" si="4"/>
        <v>喫煙_備考○○○○○○○○○</v>
      </c>
    </row>
    <row r="318" spans="63:68" x14ac:dyDescent="0.15">
      <c r="BK318" s="69">
        <v>317</v>
      </c>
      <c r="BL318" s="349"/>
      <c r="BM318" s="402" t="s">
        <v>189</v>
      </c>
      <c r="BN318" s="376" t="s">
        <v>185</v>
      </c>
      <c r="BO318" s="363"/>
      <c r="BP318" s="45" t="str">
        <f t="shared" ca="1" si="4"/>
        <v/>
      </c>
    </row>
    <row r="319" spans="63:68" x14ac:dyDescent="0.15">
      <c r="BK319" s="69">
        <v>318</v>
      </c>
      <c r="BL319" s="349"/>
      <c r="BM319" s="397"/>
      <c r="BN319" s="364" t="s">
        <v>186</v>
      </c>
      <c r="BO319" s="359"/>
      <c r="BP319" s="45" t="str">
        <f t="shared" ca="1" si="4"/>
        <v>*</v>
      </c>
    </row>
    <row r="320" spans="63:68" x14ac:dyDescent="0.15">
      <c r="BK320" s="69">
        <v>319</v>
      </c>
      <c r="BL320" s="349"/>
      <c r="BM320" s="397"/>
      <c r="BN320" s="387" t="s">
        <v>190</v>
      </c>
      <c r="BO320" s="359"/>
      <c r="BP320" s="45" t="str">
        <f t="shared" ca="1" si="4"/>
        <v>*</v>
      </c>
    </row>
    <row r="321" spans="63:68" x14ac:dyDescent="0.15">
      <c r="BK321" s="69">
        <v>320</v>
      </c>
      <c r="BL321" s="349"/>
      <c r="BM321" s="405"/>
      <c r="BN321" s="365" t="s">
        <v>63</v>
      </c>
      <c r="BO321" s="372"/>
      <c r="BP321" s="45" t="str">
        <f t="shared" ca="1" si="4"/>
        <v>飲酒_備考○○○○○○○○○</v>
      </c>
    </row>
    <row r="322" spans="63:68" x14ac:dyDescent="0.15">
      <c r="BK322" s="69">
        <v>321</v>
      </c>
      <c r="BL322" s="349"/>
      <c r="BM322" s="402" t="s">
        <v>191</v>
      </c>
      <c r="BN322" s="376" t="s">
        <v>139</v>
      </c>
      <c r="BO322" s="363"/>
      <c r="BP322" s="45" t="str">
        <f t="shared" ca="1" si="4"/>
        <v>*</v>
      </c>
    </row>
    <row r="323" spans="63:68" x14ac:dyDescent="0.15">
      <c r="BK323" s="69">
        <v>322</v>
      </c>
      <c r="BL323" s="349"/>
      <c r="BM323" s="397"/>
      <c r="BN323" s="364" t="s">
        <v>160</v>
      </c>
      <c r="BO323" s="359"/>
      <c r="BP323" s="45" t="str">
        <f t="shared" ca="1" si="4"/>
        <v/>
      </c>
    </row>
    <row r="324" spans="63:68" x14ac:dyDescent="0.15">
      <c r="BK324" s="69">
        <v>323</v>
      </c>
      <c r="BL324" s="349"/>
      <c r="BM324" s="405"/>
      <c r="BN324" s="365" t="s">
        <v>63</v>
      </c>
      <c r="BO324" s="372"/>
      <c r="BP324" s="45" t="str">
        <f t="shared" ca="1" si="4"/>
        <v>睡眠_備考○○○○○○○○○</v>
      </c>
    </row>
    <row r="325" spans="63:68" x14ac:dyDescent="0.15">
      <c r="BK325" s="69">
        <v>324</v>
      </c>
      <c r="BL325" s="349"/>
      <c r="BM325" s="402" t="s">
        <v>192</v>
      </c>
      <c r="BN325" s="376" t="s">
        <v>185</v>
      </c>
      <c r="BO325" s="363"/>
      <c r="BP325" s="45" t="str">
        <f t="shared" ca="1" si="4"/>
        <v/>
      </c>
    </row>
    <row r="326" spans="63:68" x14ac:dyDescent="0.15">
      <c r="BK326" s="69">
        <v>325</v>
      </c>
      <c r="BL326" s="349"/>
      <c r="BM326" s="397"/>
      <c r="BN326" s="364" t="s">
        <v>186</v>
      </c>
      <c r="BO326" s="359"/>
      <c r="BP326" s="45" t="str">
        <f t="shared" ca="1" si="4"/>
        <v>*</v>
      </c>
    </row>
    <row r="327" spans="63:68" x14ac:dyDescent="0.15">
      <c r="BK327" s="69">
        <v>326</v>
      </c>
      <c r="BL327" s="349"/>
      <c r="BM327" s="405"/>
      <c r="BN327" s="365" t="s">
        <v>63</v>
      </c>
      <c r="BO327" s="372"/>
      <c r="BP327" s="45" t="str">
        <f t="shared" ca="1" si="4"/>
        <v>めまい_備考○○○○○○○○○</v>
      </c>
    </row>
    <row r="328" spans="63:68" x14ac:dyDescent="0.15">
      <c r="BK328" s="69">
        <v>327</v>
      </c>
      <c r="BL328" s="349"/>
      <c r="BM328" s="373" t="s">
        <v>193</v>
      </c>
      <c r="BN328" s="376" t="s">
        <v>185</v>
      </c>
      <c r="BO328" s="363"/>
      <c r="BP328" s="45" t="str">
        <f t="shared" ca="1" si="4"/>
        <v>*</v>
      </c>
    </row>
    <row r="329" spans="63:68" x14ac:dyDescent="0.15">
      <c r="BK329" s="69">
        <v>328</v>
      </c>
      <c r="BL329" s="349"/>
      <c r="BM329" s="378"/>
      <c r="BN329" s="364" t="s">
        <v>186</v>
      </c>
      <c r="BO329" s="359"/>
      <c r="BP329" s="45" t="str">
        <f t="shared" ca="1" si="4"/>
        <v/>
      </c>
    </row>
    <row r="330" spans="63:68" x14ac:dyDescent="0.15">
      <c r="BK330" s="69">
        <v>329</v>
      </c>
      <c r="BL330" s="349"/>
      <c r="BM330" s="378"/>
      <c r="BN330" s="387" t="s">
        <v>194</v>
      </c>
      <c r="BO330" s="359"/>
      <c r="BP330" s="45" t="str">
        <f t="shared" ca="1" si="4"/>
        <v>麻痺_部位</v>
      </c>
    </row>
    <row r="331" spans="63:68" x14ac:dyDescent="0.15">
      <c r="BK331" s="69">
        <v>330</v>
      </c>
      <c r="BL331" s="349"/>
      <c r="BM331" s="379"/>
      <c r="BN331" s="365" t="s">
        <v>63</v>
      </c>
      <c r="BO331" s="372"/>
      <c r="BP331" s="45" t="str">
        <f t="shared" ca="1" si="4"/>
        <v>麻痺_備考○○○○○○○○○</v>
      </c>
    </row>
    <row r="332" spans="63:68" x14ac:dyDescent="0.15">
      <c r="BK332" s="69">
        <v>331</v>
      </c>
      <c r="BL332" s="349"/>
      <c r="BM332" s="373" t="s">
        <v>196</v>
      </c>
      <c r="BN332" s="376" t="s">
        <v>185</v>
      </c>
      <c r="BO332" s="363"/>
      <c r="BP332" s="45" t="str">
        <f t="shared" ca="1" si="4"/>
        <v/>
      </c>
    </row>
    <row r="333" spans="63:68" x14ac:dyDescent="0.15">
      <c r="BK333" s="69">
        <v>332</v>
      </c>
      <c r="BL333" s="349"/>
      <c r="BM333" s="378"/>
      <c r="BN333" s="364" t="s">
        <v>186</v>
      </c>
      <c r="BO333" s="359"/>
      <c r="BP333" s="45" t="str">
        <f t="shared" ca="1" si="4"/>
        <v>*</v>
      </c>
    </row>
    <row r="334" spans="63:68" x14ac:dyDescent="0.15">
      <c r="BK334" s="69">
        <v>333</v>
      </c>
      <c r="BL334" s="349"/>
      <c r="BM334" s="378"/>
      <c r="BN334" s="387" t="s">
        <v>194</v>
      </c>
      <c r="BO334" s="359"/>
      <c r="BP334" s="45" t="str">
        <f t="shared" ca="1" si="4"/>
        <v>拘縮_部位</v>
      </c>
    </row>
    <row r="335" spans="63:68" x14ac:dyDescent="0.15">
      <c r="BK335" s="69">
        <v>334</v>
      </c>
      <c r="BL335" s="349"/>
      <c r="BM335" s="379"/>
      <c r="BN335" s="365" t="s">
        <v>63</v>
      </c>
      <c r="BO335" s="372"/>
      <c r="BP335" s="45" t="str">
        <f t="shared" ca="1" si="4"/>
        <v>拘縮_備考○○○○○○○○○</v>
      </c>
    </row>
    <row r="336" spans="63:68" x14ac:dyDescent="0.15">
      <c r="BK336" s="69">
        <v>335</v>
      </c>
      <c r="BL336" s="349"/>
      <c r="BM336" s="402" t="s">
        <v>197</v>
      </c>
      <c r="BN336" s="376" t="s">
        <v>139</v>
      </c>
      <c r="BO336" s="363"/>
      <c r="BP336" s="45" t="str">
        <f t="shared" ref="BP336:BP399" ca="1" si="5">IF(ISERROR(IF(INDIRECT("入力シート!" &amp; $BP$1 &amp; ROW())="", "", INDIRECT("入力シート!" &amp; $BP$1 &amp; ROW()))), "", IF(INDIRECT("入力シート!" &amp; $BP$1 &amp; ROW())="", "", INDIRECT("入力シート!" &amp; $BP$1 &amp; ROW())))</f>
        <v>*</v>
      </c>
    </row>
    <row r="337" spans="63:68" x14ac:dyDescent="0.15">
      <c r="BK337" s="69">
        <v>336</v>
      </c>
      <c r="BL337" s="349"/>
      <c r="BM337" s="397"/>
      <c r="BN337" s="364" t="s">
        <v>140</v>
      </c>
      <c r="BO337" s="359"/>
      <c r="BP337" s="45" t="str">
        <f t="shared" ca="1" si="5"/>
        <v/>
      </c>
    </row>
    <row r="338" spans="63:68" x14ac:dyDescent="0.15">
      <c r="BK338" s="69">
        <v>337</v>
      </c>
      <c r="BL338" s="349"/>
      <c r="BM338" s="397"/>
      <c r="BN338" s="364" t="s">
        <v>141</v>
      </c>
      <c r="BO338" s="359"/>
      <c r="BP338" s="45" t="str">
        <f t="shared" ca="1" si="5"/>
        <v/>
      </c>
    </row>
    <row r="339" spans="63:68" x14ac:dyDescent="0.15">
      <c r="BK339" s="69">
        <v>338</v>
      </c>
      <c r="BL339" s="349"/>
      <c r="BM339" s="405"/>
      <c r="BN339" s="365" t="s">
        <v>63</v>
      </c>
      <c r="BO339" s="372"/>
      <c r="BP339" s="45" t="str">
        <f t="shared" ca="1" si="5"/>
        <v>階段昇降_備考○○○○○○○○○</v>
      </c>
    </row>
    <row r="340" spans="63:68" x14ac:dyDescent="0.15">
      <c r="BK340" s="69">
        <v>339</v>
      </c>
      <c r="BL340" s="349"/>
      <c r="BM340" s="394" t="s">
        <v>198</v>
      </c>
      <c r="BN340" s="376" t="s">
        <v>185</v>
      </c>
      <c r="BO340" s="363"/>
      <c r="BP340" s="45" t="str">
        <f t="shared" ca="1" si="5"/>
        <v/>
      </c>
    </row>
    <row r="341" spans="63:68" x14ac:dyDescent="0.15">
      <c r="BK341" s="69">
        <v>340</v>
      </c>
      <c r="BL341" s="349"/>
      <c r="BM341" s="395"/>
      <c r="BN341" s="392" t="s">
        <v>186</v>
      </c>
      <c r="BO341" s="393"/>
      <c r="BP341" s="45" t="str">
        <f t="shared" ca="1" si="5"/>
        <v>*</v>
      </c>
    </row>
    <row r="342" spans="63:68" x14ac:dyDescent="0.15">
      <c r="BK342" s="69">
        <v>341</v>
      </c>
      <c r="BL342" s="349"/>
      <c r="BM342" s="396"/>
      <c r="BN342" s="365" t="s">
        <v>63</v>
      </c>
      <c r="BO342" s="372"/>
      <c r="BP342" s="45" t="str">
        <f t="shared" ca="1" si="5"/>
        <v>転倒（過去1年）_備考○○○○○○○○○</v>
      </c>
    </row>
    <row r="343" spans="63:68" x14ac:dyDescent="0.15">
      <c r="BK343" s="69">
        <v>342</v>
      </c>
      <c r="BL343" s="349"/>
      <c r="BM343" s="402" t="s">
        <v>199</v>
      </c>
      <c r="BN343" s="376" t="s">
        <v>139</v>
      </c>
      <c r="BO343" s="363"/>
      <c r="BP343" s="45" t="str">
        <f t="shared" ca="1" si="5"/>
        <v>*</v>
      </c>
    </row>
    <row r="344" spans="63:68" x14ac:dyDescent="0.15">
      <c r="BK344" s="69">
        <v>343</v>
      </c>
      <c r="BL344" s="349"/>
      <c r="BM344" s="397"/>
      <c r="BN344" s="364" t="s">
        <v>160</v>
      </c>
      <c r="BO344" s="359"/>
      <c r="BP344" s="45" t="str">
        <f t="shared" ca="1" si="5"/>
        <v/>
      </c>
    </row>
    <row r="345" spans="63:68" x14ac:dyDescent="0.15">
      <c r="BK345" s="69">
        <v>344</v>
      </c>
      <c r="BL345" s="349"/>
      <c r="BM345" s="405"/>
      <c r="BN345" s="365" t="s">
        <v>63</v>
      </c>
      <c r="BO345" s="372"/>
      <c r="BP345" s="45" t="str">
        <f t="shared" ca="1" si="5"/>
        <v>意思疎通_備考○○○○○○○○○</v>
      </c>
    </row>
    <row r="346" spans="63:68" x14ac:dyDescent="0.15">
      <c r="BK346" s="69">
        <v>345</v>
      </c>
      <c r="BL346" s="349"/>
      <c r="BM346" s="402" t="s">
        <v>200</v>
      </c>
      <c r="BN346" s="376" t="s">
        <v>139</v>
      </c>
      <c r="BO346" s="363"/>
      <c r="BP346" s="45" t="str">
        <f t="shared" ca="1" si="5"/>
        <v/>
      </c>
    </row>
    <row r="347" spans="63:68" x14ac:dyDescent="0.15">
      <c r="BK347" s="69">
        <v>346</v>
      </c>
      <c r="BL347" s="349"/>
      <c r="BM347" s="397"/>
      <c r="BN347" s="364" t="s">
        <v>140</v>
      </c>
      <c r="BO347" s="359"/>
      <c r="BP347" s="45" t="str">
        <f t="shared" ca="1" si="5"/>
        <v>*</v>
      </c>
    </row>
    <row r="348" spans="63:68" x14ac:dyDescent="0.15">
      <c r="BK348" s="69">
        <v>347</v>
      </c>
      <c r="BL348" s="349"/>
      <c r="BM348" s="397"/>
      <c r="BN348" s="364" t="s">
        <v>141</v>
      </c>
      <c r="BO348" s="359"/>
      <c r="BP348" s="45" t="str">
        <f t="shared" ca="1" si="5"/>
        <v/>
      </c>
    </row>
    <row r="349" spans="63:68" ht="13.5" customHeight="1" x14ac:dyDescent="0.15">
      <c r="BK349" s="69">
        <v>348</v>
      </c>
      <c r="BL349" s="349"/>
      <c r="BM349" s="405"/>
      <c r="BN349" s="365" t="s">
        <v>63</v>
      </c>
      <c r="BO349" s="372"/>
      <c r="BP349" s="45" t="str">
        <f t="shared" ca="1" si="5"/>
        <v>服薬管理_備考○○○○○○○○○</v>
      </c>
    </row>
    <row r="350" spans="63:68" x14ac:dyDescent="0.15">
      <c r="BK350" s="69">
        <v>349</v>
      </c>
      <c r="BL350" s="349"/>
      <c r="BM350" s="373" t="s">
        <v>201</v>
      </c>
      <c r="BN350" s="376" t="s">
        <v>185</v>
      </c>
      <c r="BO350" s="363"/>
      <c r="BP350" s="45" t="str">
        <f t="shared" ca="1" si="5"/>
        <v>*</v>
      </c>
    </row>
    <row r="351" spans="63:68" x14ac:dyDescent="0.15">
      <c r="BK351" s="69">
        <v>350</v>
      </c>
      <c r="BL351" s="349"/>
      <c r="BM351" s="378"/>
      <c r="BN351" s="364" t="s">
        <v>186</v>
      </c>
      <c r="BO351" s="359"/>
      <c r="BP351" s="45" t="str">
        <f t="shared" ca="1" si="5"/>
        <v/>
      </c>
    </row>
    <row r="352" spans="63:68" x14ac:dyDescent="0.15">
      <c r="BK352" s="69">
        <v>351</v>
      </c>
      <c r="BL352" s="349"/>
      <c r="BM352" s="378"/>
      <c r="BN352" s="387" t="s">
        <v>202</v>
      </c>
      <c r="BO352" s="359"/>
      <c r="BP352" s="45" t="str">
        <f t="shared" ca="1" si="5"/>
        <v>*</v>
      </c>
    </row>
    <row r="353" spans="63:68" x14ac:dyDescent="0.15">
      <c r="BK353" s="69">
        <v>352</v>
      </c>
      <c r="BL353" s="349"/>
      <c r="BM353" s="378"/>
      <c r="BN353" s="387" t="s">
        <v>204</v>
      </c>
      <c r="BO353" s="359"/>
      <c r="BP353" s="45" t="str">
        <f t="shared" ca="1" si="5"/>
        <v/>
      </c>
    </row>
    <row r="354" spans="63:68" x14ac:dyDescent="0.15">
      <c r="BK354" s="69">
        <v>353</v>
      </c>
      <c r="BL354" s="349"/>
      <c r="BM354" s="378"/>
      <c r="BN354" s="387" t="s">
        <v>205</v>
      </c>
      <c r="BO354" s="359"/>
      <c r="BP354" s="45" t="str">
        <f t="shared" ca="1" si="5"/>
        <v>*</v>
      </c>
    </row>
    <row r="355" spans="63:68" x14ac:dyDescent="0.15">
      <c r="BK355" s="69">
        <v>354</v>
      </c>
      <c r="BL355" s="349"/>
      <c r="BM355" s="378"/>
      <c r="BN355" s="387" t="s">
        <v>206</v>
      </c>
      <c r="BO355" s="359"/>
      <c r="BP355" s="45" t="str">
        <f t="shared" ca="1" si="5"/>
        <v/>
      </c>
    </row>
    <row r="356" spans="63:68" x14ac:dyDescent="0.15">
      <c r="BK356" s="69">
        <v>355</v>
      </c>
      <c r="BL356" s="349"/>
      <c r="BM356" s="379"/>
      <c r="BN356" s="365" t="s">
        <v>63</v>
      </c>
      <c r="BO356" s="372"/>
      <c r="BP356" s="45" t="str">
        <f t="shared" ca="1" si="5"/>
        <v>問題行動_備考○○○○○○○○○</v>
      </c>
    </row>
    <row r="357" spans="63:68" x14ac:dyDescent="0.15">
      <c r="BK357" s="69">
        <v>356</v>
      </c>
      <c r="BL357" s="349"/>
      <c r="BM357" s="397" t="s">
        <v>207</v>
      </c>
      <c r="BN357" s="399" t="s">
        <v>139</v>
      </c>
      <c r="BO357" s="400"/>
      <c r="BP357" s="45" t="str">
        <f t="shared" ca="1" si="5"/>
        <v/>
      </c>
    </row>
    <row r="358" spans="63:68" x14ac:dyDescent="0.15">
      <c r="BK358" s="69">
        <v>357</v>
      </c>
      <c r="BL358" s="349"/>
      <c r="BM358" s="397"/>
      <c r="BN358" s="364" t="s">
        <v>160</v>
      </c>
      <c r="BO358" s="359"/>
      <c r="BP358" s="45" t="str">
        <f t="shared" ca="1" si="5"/>
        <v>*</v>
      </c>
    </row>
    <row r="359" spans="63:68" x14ac:dyDescent="0.15">
      <c r="BK359" s="69">
        <v>358</v>
      </c>
      <c r="BL359" s="350"/>
      <c r="BM359" s="398"/>
      <c r="BN359" s="364" t="s">
        <v>63</v>
      </c>
      <c r="BO359" s="401"/>
      <c r="BP359" s="45" t="str">
        <f t="shared" ca="1" si="5"/>
        <v>精神状態_備考○○○○○○○○○</v>
      </c>
    </row>
    <row r="360" spans="63:68" ht="13.5" customHeight="1" x14ac:dyDescent="0.15">
      <c r="BK360" s="69">
        <v>359</v>
      </c>
      <c r="BL360" s="377" t="s">
        <v>208</v>
      </c>
      <c r="BM360" s="402" t="s">
        <v>209</v>
      </c>
      <c r="BN360" s="376" t="s">
        <v>185</v>
      </c>
      <c r="BO360" s="363"/>
      <c r="BP360" s="45" t="str">
        <f t="shared" ca="1" si="5"/>
        <v>*</v>
      </c>
    </row>
    <row r="361" spans="63:68" x14ac:dyDescent="0.15">
      <c r="BK361" s="69">
        <v>360</v>
      </c>
      <c r="BL361" s="348"/>
      <c r="BM361" s="397"/>
      <c r="BN361" s="364" t="s">
        <v>186</v>
      </c>
      <c r="BO361" s="359"/>
      <c r="BP361" s="45" t="str">
        <f t="shared" ca="1" si="5"/>
        <v/>
      </c>
    </row>
    <row r="362" spans="63:68" x14ac:dyDescent="0.15">
      <c r="BK362" s="69">
        <v>361</v>
      </c>
      <c r="BL362" s="349"/>
      <c r="BM362" s="403"/>
      <c r="BN362" s="404" t="s">
        <v>210</v>
      </c>
      <c r="BO362" s="158" t="s">
        <v>323</v>
      </c>
      <c r="BP362" s="45" t="str">
        <f t="shared" ca="1" si="5"/>
        <v>*</v>
      </c>
    </row>
    <row r="363" spans="63:68" x14ac:dyDescent="0.15">
      <c r="BK363" s="69">
        <v>362</v>
      </c>
      <c r="BL363" s="349"/>
      <c r="BM363" s="403"/>
      <c r="BN363" s="399"/>
      <c r="BO363" s="158" t="s">
        <v>324</v>
      </c>
      <c r="BP363" s="45" t="str">
        <f t="shared" ca="1" si="5"/>
        <v/>
      </c>
    </row>
    <row r="364" spans="63:68" x14ac:dyDescent="0.15">
      <c r="BK364" s="69">
        <v>363</v>
      </c>
      <c r="BL364" s="349"/>
      <c r="BM364" s="398"/>
      <c r="BN364" s="365" t="s">
        <v>63</v>
      </c>
      <c r="BO364" s="372"/>
      <c r="BP364" s="45" t="str">
        <f t="shared" ca="1" si="5"/>
        <v>記憶障害_備考○○○○○○○○○</v>
      </c>
    </row>
    <row r="365" spans="63:68" x14ac:dyDescent="0.15">
      <c r="BK365" s="69">
        <v>364</v>
      </c>
      <c r="BL365" s="349"/>
      <c r="BM365" s="373" t="s">
        <v>212</v>
      </c>
      <c r="BN365" s="376" t="s">
        <v>139</v>
      </c>
      <c r="BO365" s="363"/>
      <c r="BP365" s="45" t="str">
        <f t="shared" ca="1" si="5"/>
        <v>*</v>
      </c>
    </row>
    <row r="366" spans="63:68" x14ac:dyDescent="0.15">
      <c r="BK366" s="69">
        <v>365</v>
      </c>
      <c r="BL366" s="349"/>
      <c r="BM366" s="378"/>
      <c r="BN366" s="364" t="s">
        <v>160</v>
      </c>
      <c r="BO366" s="359"/>
      <c r="BP366" s="45" t="str">
        <f t="shared" ca="1" si="5"/>
        <v/>
      </c>
    </row>
    <row r="367" spans="63:68" x14ac:dyDescent="0.15">
      <c r="BK367" s="69">
        <v>366</v>
      </c>
      <c r="BL367" s="349"/>
      <c r="BM367" s="379"/>
      <c r="BN367" s="365" t="s">
        <v>63</v>
      </c>
      <c r="BO367" s="372"/>
      <c r="BP367" s="45" t="str">
        <f t="shared" ca="1" si="5"/>
        <v>失見当_備考○○○○○○○○○</v>
      </c>
    </row>
    <row r="368" spans="63:68" x14ac:dyDescent="0.15">
      <c r="BK368" s="69">
        <v>367</v>
      </c>
      <c r="BL368" s="349"/>
      <c r="BM368" s="394" t="s">
        <v>213</v>
      </c>
      <c r="BN368" s="376" t="s">
        <v>139</v>
      </c>
      <c r="BO368" s="363"/>
      <c r="BP368" s="45" t="str">
        <f t="shared" ca="1" si="5"/>
        <v/>
      </c>
    </row>
    <row r="369" spans="63:68" x14ac:dyDescent="0.15">
      <c r="BK369" s="69">
        <v>368</v>
      </c>
      <c r="BL369" s="349"/>
      <c r="BM369" s="395"/>
      <c r="BN369" s="392" t="s">
        <v>160</v>
      </c>
      <c r="BO369" s="393"/>
      <c r="BP369" s="45" t="str">
        <f t="shared" ca="1" si="5"/>
        <v>*</v>
      </c>
    </row>
    <row r="370" spans="63:68" x14ac:dyDescent="0.15">
      <c r="BK370" s="69">
        <v>369</v>
      </c>
      <c r="BL370" s="349"/>
      <c r="BM370" s="396"/>
      <c r="BN370" s="365" t="s">
        <v>63</v>
      </c>
      <c r="BO370" s="372"/>
      <c r="BP370" s="45" t="str">
        <f t="shared" ca="1" si="5"/>
        <v>火の不始末_備考○○○○○○○○○</v>
      </c>
    </row>
    <row r="371" spans="63:68" x14ac:dyDescent="0.15">
      <c r="BK371" s="69">
        <v>370</v>
      </c>
      <c r="BL371" s="377" t="s">
        <v>214</v>
      </c>
      <c r="BM371" s="389" t="s">
        <v>215</v>
      </c>
      <c r="BN371" s="376" t="s">
        <v>185</v>
      </c>
      <c r="BO371" s="363"/>
      <c r="BP371" s="45" t="str">
        <f t="shared" ca="1" si="5"/>
        <v>*</v>
      </c>
    </row>
    <row r="372" spans="63:68" x14ac:dyDescent="0.15">
      <c r="BK372" s="69">
        <v>371</v>
      </c>
      <c r="BL372" s="349"/>
      <c r="BM372" s="390"/>
      <c r="BN372" s="392" t="s">
        <v>186</v>
      </c>
      <c r="BO372" s="393"/>
      <c r="BP372" s="45" t="str">
        <f t="shared" ca="1" si="5"/>
        <v/>
      </c>
    </row>
    <row r="373" spans="63:68" x14ac:dyDescent="0.15">
      <c r="BK373" s="69">
        <v>372</v>
      </c>
      <c r="BL373" s="349"/>
      <c r="BM373" s="390"/>
      <c r="BN373" s="387" t="s">
        <v>216</v>
      </c>
      <c r="BO373" s="388"/>
      <c r="BP373" s="45" t="str">
        <f t="shared" ca="1" si="5"/>
        <v>*</v>
      </c>
    </row>
    <row r="374" spans="63:68" x14ac:dyDescent="0.15">
      <c r="BK374" s="69">
        <v>373</v>
      </c>
      <c r="BL374" s="349"/>
      <c r="BM374" s="390"/>
      <c r="BN374" s="387" t="s">
        <v>217</v>
      </c>
      <c r="BO374" s="388"/>
      <c r="BP374" s="45" t="str">
        <f t="shared" ca="1" si="5"/>
        <v/>
      </c>
    </row>
    <row r="375" spans="63:68" x14ac:dyDescent="0.15">
      <c r="BK375" s="69">
        <v>374</v>
      </c>
      <c r="BL375" s="349"/>
      <c r="BM375" s="390"/>
      <c r="BN375" s="387" t="s">
        <v>218</v>
      </c>
      <c r="BO375" s="388"/>
      <c r="BP375" s="45" t="str">
        <f t="shared" ca="1" si="5"/>
        <v>*</v>
      </c>
    </row>
    <row r="376" spans="63:68" x14ac:dyDescent="0.15">
      <c r="BK376" s="69">
        <v>375</v>
      </c>
      <c r="BL376" s="349"/>
      <c r="BM376" s="391"/>
      <c r="BN376" s="365" t="s">
        <v>63</v>
      </c>
      <c r="BO376" s="372"/>
      <c r="BP376" s="45" t="str">
        <f t="shared" ca="1" si="5"/>
        <v>居室・寝室問題_備考○○○○○○○○○</v>
      </c>
    </row>
    <row r="377" spans="63:68" x14ac:dyDescent="0.15">
      <c r="BK377" s="69">
        <v>376</v>
      </c>
      <c r="BL377" s="349"/>
      <c r="BM377" s="373" t="s">
        <v>219</v>
      </c>
      <c r="BN377" s="376" t="s">
        <v>185</v>
      </c>
      <c r="BO377" s="363"/>
      <c r="BP377" s="45" t="str">
        <f t="shared" ca="1" si="5"/>
        <v/>
      </c>
    </row>
    <row r="378" spans="63:68" x14ac:dyDescent="0.15">
      <c r="BK378" s="69">
        <v>377</v>
      </c>
      <c r="BL378" s="349"/>
      <c r="BM378" s="378"/>
      <c r="BN378" s="364" t="s">
        <v>186</v>
      </c>
      <c r="BO378" s="359"/>
      <c r="BP378" s="45" t="str">
        <f t="shared" ca="1" si="5"/>
        <v>*</v>
      </c>
    </row>
    <row r="379" spans="63:68" x14ac:dyDescent="0.15">
      <c r="BK379" s="69">
        <v>378</v>
      </c>
      <c r="BL379" s="349"/>
      <c r="BM379" s="378"/>
      <c r="BN379" s="387" t="s">
        <v>220</v>
      </c>
      <c r="BO379" s="359"/>
      <c r="BP379" s="45" t="str">
        <f t="shared" ca="1" si="5"/>
        <v>*</v>
      </c>
    </row>
    <row r="380" spans="63:68" x14ac:dyDescent="0.15">
      <c r="BK380" s="69">
        <v>379</v>
      </c>
      <c r="BL380" s="349"/>
      <c r="BM380" s="378"/>
      <c r="BN380" s="387" t="s">
        <v>221</v>
      </c>
      <c r="BO380" s="359"/>
      <c r="BP380" s="45" t="str">
        <f t="shared" ca="1" si="5"/>
        <v/>
      </c>
    </row>
    <row r="381" spans="63:68" x14ac:dyDescent="0.15">
      <c r="BK381" s="69">
        <v>380</v>
      </c>
      <c r="BL381" s="349"/>
      <c r="BM381" s="378"/>
      <c r="BN381" s="387" t="s">
        <v>147</v>
      </c>
      <c r="BO381" s="359"/>
      <c r="BP381" s="45" t="str">
        <f t="shared" ca="1" si="5"/>
        <v>*</v>
      </c>
    </row>
    <row r="382" spans="63:68" ht="13.5" customHeight="1" x14ac:dyDescent="0.15">
      <c r="BK382" s="69">
        <v>381</v>
      </c>
      <c r="BL382" s="349"/>
      <c r="BM382" s="378"/>
      <c r="BN382" s="387" t="s">
        <v>222</v>
      </c>
      <c r="BO382" s="359"/>
      <c r="BP382" s="45" t="str">
        <f t="shared" ca="1" si="5"/>
        <v/>
      </c>
    </row>
    <row r="383" spans="63:68" x14ac:dyDescent="0.15">
      <c r="BK383" s="69">
        <v>382</v>
      </c>
      <c r="BL383" s="349"/>
      <c r="BM383" s="378"/>
      <c r="BN383" s="387" t="s">
        <v>223</v>
      </c>
      <c r="BO383" s="359"/>
      <c r="BP383" s="45" t="str">
        <f t="shared" ca="1" si="5"/>
        <v>*</v>
      </c>
    </row>
    <row r="384" spans="63:68" x14ac:dyDescent="0.15">
      <c r="BK384" s="69">
        <v>383</v>
      </c>
      <c r="BL384" s="349"/>
      <c r="BM384" s="378"/>
      <c r="BN384" s="387" t="s">
        <v>224</v>
      </c>
      <c r="BO384" s="359"/>
      <c r="BP384" s="45" t="str">
        <f t="shared" ca="1" si="5"/>
        <v/>
      </c>
    </row>
    <row r="385" spans="63:68" x14ac:dyDescent="0.15">
      <c r="BK385" s="69">
        <v>384</v>
      </c>
      <c r="BL385" s="349"/>
      <c r="BM385" s="379"/>
      <c r="BN385" s="365" t="s">
        <v>63</v>
      </c>
      <c r="BO385" s="372"/>
      <c r="BP385" s="45" t="str">
        <f t="shared" ca="1" si="5"/>
        <v>手すり問題点_備考○○○○○○○○○</v>
      </c>
    </row>
    <row r="386" spans="63:68" x14ac:dyDescent="0.15">
      <c r="BK386" s="69">
        <v>385</v>
      </c>
      <c r="BL386" s="349"/>
      <c r="BM386" s="373" t="s">
        <v>225</v>
      </c>
      <c r="BN386" s="376" t="s">
        <v>139</v>
      </c>
      <c r="BO386" s="363"/>
      <c r="BP386" s="45" t="str">
        <f t="shared" ca="1" si="5"/>
        <v>*</v>
      </c>
    </row>
    <row r="387" spans="63:68" x14ac:dyDescent="0.15">
      <c r="BK387" s="69">
        <v>386</v>
      </c>
      <c r="BL387" s="349"/>
      <c r="BM387" s="378"/>
      <c r="BN387" s="364" t="s">
        <v>160</v>
      </c>
      <c r="BO387" s="359"/>
      <c r="BP387" s="45" t="str">
        <f t="shared" ca="1" si="5"/>
        <v/>
      </c>
    </row>
    <row r="388" spans="63:68" x14ac:dyDescent="0.15">
      <c r="BK388" s="69">
        <v>387</v>
      </c>
      <c r="BL388" s="349"/>
      <c r="BM388" s="378"/>
      <c r="BN388" s="387" t="s">
        <v>226</v>
      </c>
      <c r="BO388" s="359"/>
      <c r="BP388" s="45" t="str">
        <f t="shared" ca="1" si="5"/>
        <v>*</v>
      </c>
    </row>
    <row r="389" spans="63:68" ht="13.5" customHeight="1" x14ac:dyDescent="0.15">
      <c r="BK389" s="69">
        <v>388</v>
      </c>
      <c r="BL389" s="349"/>
      <c r="BM389" s="378"/>
      <c r="BN389" s="387" t="s">
        <v>217</v>
      </c>
      <c r="BO389" s="359"/>
      <c r="BP389" s="45" t="str">
        <f t="shared" ca="1" si="5"/>
        <v/>
      </c>
    </row>
    <row r="390" spans="63:68" x14ac:dyDescent="0.15">
      <c r="BK390" s="69">
        <v>389</v>
      </c>
      <c r="BL390" s="349"/>
      <c r="BM390" s="378"/>
      <c r="BN390" s="387" t="s">
        <v>228</v>
      </c>
      <c r="BO390" s="359"/>
      <c r="BP390" s="45" t="str">
        <f t="shared" ca="1" si="5"/>
        <v>*</v>
      </c>
    </row>
    <row r="391" spans="63:68" x14ac:dyDescent="0.15">
      <c r="BK391" s="69">
        <v>390</v>
      </c>
      <c r="BL391" s="349"/>
      <c r="BM391" s="378"/>
      <c r="BN391" s="387" t="s">
        <v>229</v>
      </c>
      <c r="BO391" s="359"/>
      <c r="BP391" s="45" t="str">
        <f t="shared" ca="1" si="5"/>
        <v/>
      </c>
    </row>
    <row r="392" spans="63:68" x14ac:dyDescent="0.15">
      <c r="BK392" s="69">
        <v>391</v>
      </c>
      <c r="BL392" s="349"/>
      <c r="BM392" s="379"/>
      <c r="BN392" s="365" t="s">
        <v>63</v>
      </c>
      <c r="BO392" s="372"/>
      <c r="BP392" s="45" t="str">
        <f t="shared" ca="1" si="5"/>
        <v>道路状況_備考○○○○○○○○○</v>
      </c>
    </row>
    <row r="393" spans="63:68" x14ac:dyDescent="0.15">
      <c r="BK393" s="69">
        <v>392</v>
      </c>
      <c r="BL393" s="349"/>
      <c r="BM393" s="380" t="s">
        <v>325</v>
      </c>
      <c r="BN393" s="383" t="s">
        <v>185</v>
      </c>
      <c r="BO393" s="384"/>
      <c r="BP393" s="45" t="str">
        <f t="shared" ca="1" si="5"/>
        <v/>
      </c>
    </row>
    <row r="394" spans="63:68" x14ac:dyDescent="0.15">
      <c r="BK394" s="69">
        <v>393</v>
      </c>
      <c r="BL394" s="349"/>
      <c r="BM394" s="381"/>
      <c r="BN394" s="385" t="s">
        <v>186</v>
      </c>
      <c r="BO394" s="386"/>
      <c r="BP394" s="45" t="str">
        <f t="shared" ca="1" si="5"/>
        <v>*</v>
      </c>
    </row>
    <row r="395" spans="63:68" x14ac:dyDescent="0.15">
      <c r="BK395" s="69">
        <v>394</v>
      </c>
      <c r="BL395" s="349"/>
      <c r="BM395" s="381"/>
      <c r="BN395" s="387" t="s">
        <v>230</v>
      </c>
      <c r="BO395" s="388"/>
      <c r="BP395" s="45" t="str">
        <f t="shared" ca="1" si="5"/>
        <v/>
      </c>
    </row>
    <row r="396" spans="63:68" x14ac:dyDescent="0.15">
      <c r="BK396" s="69">
        <v>395</v>
      </c>
      <c r="BL396" s="349"/>
      <c r="BM396" s="381"/>
      <c r="BN396" s="387" t="s">
        <v>93</v>
      </c>
      <c r="BO396" s="388"/>
      <c r="BP396" s="45" t="str">
        <f t="shared" ca="1" si="5"/>
        <v/>
      </c>
    </row>
    <row r="397" spans="63:68" x14ac:dyDescent="0.15">
      <c r="BK397" s="69">
        <v>396</v>
      </c>
      <c r="BL397" s="349"/>
      <c r="BM397" s="381"/>
      <c r="BN397" s="387" t="s">
        <v>232</v>
      </c>
      <c r="BO397" s="388"/>
      <c r="BP397" s="45" t="str">
        <f t="shared" ca="1" si="5"/>
        <v/>
      </c>
    </row>
    <row r="398" spans="63:68" x14ac:dyDescent="0.15">
      <c r="BK398" s="69">
        <v>397</v>
      </c>
      <c r="BL398" s="349"/>
      <c r="BM398" s="381"/>
      <c r="BN398" s="387" t="s">
        <v>233</v>
      </c>
      <c r="BO398" s="388"/>
      <c r="BP398" s="45" t="str">
        <f t="shared" ca="1" si="5"/>
        <v/>
      </c>
    </row>
    <row r="399" spans="63:68" x14ac:dyDescent="0.15">
      <c r="BK399" s="69">
        <v>398</v>
      </c>
      <c r="BL399" s="349"/>
      <c r="BM399" s="382"/>
      <c r="BN399" s="365" t="s">
        <v>63</v>
      </c>
      <c r="BO399" s="372"/>
      <c r="BP399" s="45" t="str">
        <f t="shared" ca="1" si="5"/>
        <v>各種機関_備考○○○○○○○○○</v>
      </c>
    </row>
    <row r="400" spans="63:68" x14ac:dyDescent="0.15">
      <c r="BK400" s="69">
        <v>399</v>
      </c>
      <c r="BL400" s="377" t="s">
        <v>326</v>
      </c>
      <c r="BM400" s="373" t="s">
        <v>276</v>
      </c>
      <c r="BN400" s="376" t="s">
        <v>277</v>
      </c>
      <c r="BO400" s="363"/>
      <c r="BP400" s="45">
        <f t="shared" ref="BP400:BP463" ca="1" si="6">IF(ISERROR(IF(INDIRECT("入力シート!" &amp; $BP$1 &amp; ROW())="", "", INDIRECT("入力シート!" &amp; $BP$1 &amp; ROW()))), "", IF(INDIRECT("入力シート!" &amp; $BP$1 &amp; ROW())="", "", INDIRECT("入力シート!" &amp; $BP$1 &amp; ROW())))</f>
        <v>7</v>
      </c>
    </row>
    <row r="401" spans="63:68" x14ac:dyDescent="0.15">
      <c r="BK401" s="69">
        <v>400</v>
      </c>
      <c r="BL401" s="348"/>
      <c r="BM401" s="378"/>
      <c r="BN401" s="364" t="s">
        <v>278</v>
      </c>
      <c r="BO401" s="359"/>
      <c r="BP401" s="45">
        <f t="shared" ca="1" si="6"/>
        <v>30</v>
      </c>
    </row>
    <row r="402" spans="63:68" x14ac:dyDescent="0.15">
      <c r="BK402" s="69">
        <v>401</v>
      </c>
      <c r="BL402" s="349"/>
      <c r="BM402" s="375"/>
      <c r="BN402" s="365" t="s">
        <v>63</v>
      </c>
      <c r="BO402" s="347"/>
      <c r="BP402" s="45" t="str">
        <f t="shared" ca="1" si="6"/>
        <v>起床時間_備考○○○○○○○○○</v>
      </c>
    </row>
    <row r="403" spans="63:68" x14ac:dyDescent="0.15">
      <c r="BK403" s="69">
        <v>402</v>
      </c>
      <c r="BL403" s="349"/>
      <c r="BM403" s="373" t="s">
        <v>279</v>
      </c>
      <c r="BN403" s="376" t="s">
        <v>277</v>
      </c>
      <c r="BO403" s="363"/>
      <c r="BP403" s="45">
        <f t="shared" ca="1" si="6"/>
        <v>22</v>
      </c>
    </row>
    <row r="404" spans="63:68" x14ac:dyDescent="0.15">
      <c r="BK404" s="69">
        <v>403</v>
      </c>
      <c r="BL404" s="349"/>
      <c r="BM404" s="378"/>
      <c r="BN404" s="364" t="s">
        <v>278</v>
      </c>
      <c r="BO404" s="359"/>
      <c r="BP404" s="45">
        <f t="shared" ca="1" si="6"/>
        <v>10</v>
      </c>
    </row>
    <row r="405" spans="63:68" x14ac:dyDescent="0.15">
      <c r="BK405" s="69">
        <v>404</v>
      </c>
      <c r="BL405" s="349"/>
      <c r="BM405" s="379"/>
      <c r="BN405" s="365" t="s">
        <v>63</v>
      </c>
      <c r="BO405" s="347"/>
      <c r="BP405" s="45" t="str">
        <f t="shared" ca="1" si="6"/>
        <v>就寝時間_備考○○○○○○○○○</v>
      </c>
    </row>
    <row r="406" spans="63:68" x14ac:dyDescent="0.15">
      <c r="BK406" s="69">
        <v>405</v>
      </c>
      <c r="BL406" s="349"/>
      <c r="BM406" s="373" t="s">
        <v>145</v>
      </c>
      <c r="BN406" s="369" t="s">
        <v>329</v>
      </c>
      <c r="BO406" s="370"/>
      <c r="BP406" s="45">
        <f t="shared" ca="1" si="6"/>
        <v>1</v>
      </c>
    </row>
    <row r="407" spans="63:68" x14ac:dyDescent="0.15">
      <c r="BK407" s="69">
        <v>406</v>
      </c>
      <c r="BL407" s="349"/>
      <c r="BM407" s="379"/>
      <c r="BN407" s="371" t="s">
        <v>63</v>
      </c>
      <c r="BO407" s="372"/>
      <c r="BP407" s="45" t="str">
        <f t="shared" ca="1" si="6"/>
        <v>食事_備考○○○○○○○○○</v>
      </c>
    </row>
    <row r="408" spans="63:68" x14ac:dyDescent="0.15">
      <c r="BK408" s="69">
        <v>407</v>
      </c>
      <c r="BL408" s="349"/>
      <c r="BM408" s="373" t="s">
        <v>280</v>
      </c>
      <c r="BN408" s="376" t="s">
        <v>281</v>
      </c>
      <c r="BO408" s="363"/>
      <c r="BP408" s="45" t="str">
        <f t="shared" ca="1" si="6"/>
        <v>*</v>
      </c>
    </row>
    <row r="409" spans="63:68" x14ac:dyDescent="0.15">
      <c r="BK409" s="69">
        <v>408</v>
      </c>
      <c r="BL409" s="349"/>
      <c r="BM409" s="374"/>
      <c r="BN409" s="364" t="s">
        <v>283</v>
      </c>
      <c r="BO409" s="359"/>
      <c r="BP409" s="45" t="str">
        <f t="shared" ca="1" si="6"/>
        <v/>
      </c>
    </row>
    <row r="410" spans="63:68" x14ac:dyDescent="0.15">
      <c r="BK410" s="69">
        <v>409</v>
      </c>
      <c r="BL410" s="349"/>
      <c r="BM410" s="374"/>
      <c r="BN410" s="364" t="s">
        <v>284</v>
      </c>
      <c r="BO410" s="359"/>
      <c r="BP410" s="45" t="str">
        <f t="shared" ca="1" si="6"/>
        <v>*</v>
      </c>
    </row>
    <row r="411" spans="63:68" x14ac:dyDescent="0.15">
      <c r="BK411" s="69">
        <v>410</v>
      </c>
      <c r="BL411" s="349"/>
      <c r="BM411" s="374"/>
      <c r="BN411" s="364" t="s">
        <v>285</v>
      </c>
      <c r="BO411" s="359"/>
      <c r="BP411" s="45" t="str">
        <f t="shared" ca="1" si="6"/>
        <v/>
      </c>
    </row>
    <row r="412" spans="63:68" x14ac:dyDescent="0.15">
      <c r="BK412" s="69">
        <v>411</v>
      </c>
      <c r="BL412" s="349"/>
      <c r="BM412" s="374"/>
      <c r="BN412" s="364" t="s">
        <v>153</v>
      </c>
      <c r="BO412" s="359"/>
      <c r="BP412" s="45" t="str">
        <f t="shared" ca="1" si="6"/>
        <v>*</v>
      </c>
    </row>
    <row r="413" spans="63:68" x14ac:dyDescent="0.15">
      <c r="BK413" s="69">
        <v>412</v>
      </c>
      <c r="BL413" s="349"/>
      <c r="BM413" s="374"/>
      <c r="BN413" s="364" t="s">
        <v>135</v>
      </c>
      <c r="BO413" s="359"/>
      <c r="BP413" s="45" t="str">
        <f t="shared" ca="1" si="6"/>
        <v/>
      </c>
    </row>
    <row r="414" spans="63:68" x14ac:dyDescent="0.15">
      <c r="BK414" s="69">
        <v>413</v>
      </c>
      <c r="BL414" s="349"/>
      <c r="BM414" s="374"/>
      <c r="BN414" s="364" t="s">
        <v>62</v>
      </c>
      <c r="BO414" s="359"/>
      <c r="BP414" s="45" t="str">
        <f t="shared" ca="1" si="6"/>
        <v>*</v>
      </c>
    </row>
    <row r="415" spans="63:68" x14ac:dyDescent="0.15">
      <c r="BK415" s="69">
        <v>414</v>
      </c>
      <c r="BL415" s="349"/>
      <c r="BM415" s="374"/>
      <c r="BN415" s="364" t="s">
        <v>297</v>
      </c>
      <c r="BO415" s="359"/>
      <c r="BP415" s="45" t="str">
        <f t="shared" ca="1" si="6"/>
        <v>活動内容_その他内容</v>
      </c>
    </row>
    <row r="416" spans="63:68" x14ac:dyDescent="0.15">
      <c r="BK416" s="69">
        <v>415</v>
      </c>
      <c r="BL416" s="350"/>
      <c r="BM416" s="375"/>
      <c r="BN416" s="365" t="s">
        <v>63</v>
      </c>
      <c r="BO416" s="347"/>
      <c r="BP416" s="45" t="str">
        <f t="shared" ca="1" si="6"/>
        <v>活動内容_備考○○○○○○○○○</v>
      </c>
    </row>
    <row r="417" spans="63:68" x14ac:dyDescent="0.15">
      <c r="BK417" s="69">
        <v>416</v>
      </c>
      <c r="BL417" s="366" t="s">
        <v>234</v>
      </c>
      <c r="BM417" s="361" t="s">
        <v>55</v>
      </c>
      <c r="BN417" s="362"/>
      <c r="BO417" s="363"/>
      <c r="BP417" s="45" t="str">
        <f t="shared" ca="1" si="6"/>
        <v>*</v>
      </c>
    </row>
    <row r="418" spans="63:68" x14ac:dyDescent="0.15">
      <c r="BK418" s="69">
        <v>417</v>
      </c>
      <c r="BL418" s="367"/>
      <c r="BM418" s="357" t="s">
        <v>236</v>
      </c>
      <c r="BN418" s="358"/>
      <c r="BO418" s="359"/>
      <c r="BP418" s="45" t="str">
        <f t="shared" ca="1" si="6"/>
        <v/>
      </c>
    </row>
    <row r="419" spans="63:68" x14ac:dyDescent="0.15">
      <c r="BK419" s="69">
        <v>418</v>
      </c>
      <c r="BL419" s="367"/>
      <c r="BM419" s="357" t="s">
        <v>237</v>
      </c>
      <c r="BN419" s="358"/>
      <c r="BO419" s="359"/>
      <c r="BP419" s="45" t="str">
        <f t="shared" ca="1" si="6"/>
        <v/>
      </c>
    </row>
    <row r="420" spans="63:68" x14ac:dyDescent="0.15">
      <c r="BK420" s="69">
        <v>419</v>
      </c>
      <c r="BL420" s="367"/>
      <c r="BM420" s="357" t="s">
        <v>238</v>
      </c>
      <c r="BN420" s="358"/>
      <c r="BO420" s="359"/>
      <c r="BP420" s="45" t="str">
        <f t="shared" ca="1" si="6"/>
        <v/>
      </c>
    </row>
    <row r="421" spans="63:68" x14ac:dyDescent="0.15">
      <c r="BK421" s="69">
        <v>420</v>
      </c>
      <c r="BL421" s="367"/>
      <c r="BM421" s="357" t="s">
        <v>239</v>
      </c>
      <c r="BN421" s="358"/>
      <c r="BO421" s="359"/>
      <c r="BP421" s="45" t="str">
        <f t="shared" ca="1" si="6"/>
        <v/>
      </c>
    </row>
    <row r="422" spans="63:68" x14ac:dyDescent="0.15">
      <c r="BK422" s="69">
        <v>421</v>
      </c>
      <c r="BL422" s="367"/>
      <c r="BM422" s="357" t="s">
        <v>240</v>
      </c>
      <c r="BN422" s="358"/>
      <c r="BO422" s="359"/>
      <c r="BP422" s="45" t="str">
        <f t="shared" ca="1" si="6"/>
        <v/>
      </c>
    </row>
    <row r="423" spans="63:68" ht="13.5" customHeight="1" x14ac:dyDescent="0.15">
      <c r="BK423" s="69">
        <v>422</v>
      </c>
      <c r="BL423" s="367"/>
      <c r="BM423" s="357" t="s">
        <v>241</v>
      </c>
      <c r="BN423" s="358"/>
      <c r="BO423" s="359"/>
      <c r="BP423" s="45" t="str">
        <f t="shared" ca="1" si="6"/>
        <v/>
      </c>
    </row>
    <row r="424" spans="63:68" x14ac:dyDescent="0.15">
      <c r="BK424" s="69">
        <v>423</v>
      </c>
      <c r="BL424" s="367"/>
      <c r="BM424" s="357" t="s">
        <v>242</v>
      </c>
      <c r="BN424" s="358"/>
      <c r="BO424" s="359"/>
      <c r="BP424" s="45" t="str">
        <f t="shared" ca="1" si="6"/>
        <v/>
      </c>
    </row>
    <row r="425" spans="63:68" x14ac:dyDescent="0.15">
      <c r="BK425" s="69">
        <v>424</v>
      </c>
      <c r="BL425" s="368"/>
      <c r="BM425" s="345" t="s">
        <v>243</v>
      </c>
      <c r="BN425" s="346"/>
      <c r="BO425" s="347"/>
      <c r="BP425" s="45" t="str">
        <f t="shared" ca="1" si="6"/>
        <v/>
      </c>
    </row>
    <row r="426" spans="63:68" x14ac:dyDescent="0.15">
      <c r="BK426" s="69">
        <v>425</v>
      </c>
      <c r="BL426" s="360" t="s">
        <v>244</v>
      </c>
      <c r="BM426" s="361" t="s">
        <v>185</v>
      </c>
      <c r="BN426" s="362"/>
      <c r="BO426" s="363"/>
      <c r="BP426" s="45" t="str">
        <f t="shared" ca="1" si="6"/>
        <v/>
      </c>
    </row>
    <row r="427" spans="63:68" x14ac:dyDescent="0.15">
      <c r="BK427" s="69">
        <v>426</v>
      </c>
      <c r="BL427" s="349"/>
      <c r="BM427" s="357" t="s">
        <v>245</v>
      </c>
      <c r="BN427" s="358"/>
      <c r="BO427" s="359"/>
      <c r="BP427" s="45" t="str">
        <f t="shared" ca="1" si="6"/>
        <v>*</v>
      </c>
    </row>
    <row r="428" spans="63:68" x14ac:dyDescent="0.15">
      <c r="BK428" s="69">
        <v>427</v>
      </c>
      <c r="BL428" s="349"/>
      <c r="BM428" s="357" t="s">
        <v>246</v>
      </c>
      <c r="BN428" s="358"/>
      <c r="BO428" s="359"/>
      <c r="BP428" s="45" t="str">
        <f t="shared" ca="1" si="6"/>
        <v/>
      </c>
    </row>
    <row r="429" spans="63:68" x14ac:dyDescent="0.15">
      <c r="BK429" s="69">
        <v>428</v>
      </c>
      <c r="BL429" s="349"/>
      <c r="BM429" s="357" t="s">
        <v>247</v>
      </c>
      <c r="BN429" s="358"/>
      <c r="BO429" s="359"/>
      <c r="BP429" s="45" t="str">
        <f t="shared" ca="1" si="6"/>
        <v/>
      </c>
    </row>
    <row r="430" spans="63:68" x14ac:dyDescent="0.15">
      <c r="BK430" s="69">
        <v>429</v>
      </c>
      <c r="BL430" s="349"/>
      <c r="BM430" s="357" t="s">
        <v>248</v>
      </c>
      <c r="BN430" s="358"/>
      <c r="BO430" s="359"/>
      <c r="BP430" s="45" t="str">
        <f t="shared" ca="1" si="6"/>
        <v/>
      </c>
    </row>
    <row r="431" spans="63:68" x14ac:dyDescent="0.15">
      <c r="BK431" s="69">
        <v>430</v>
      </c>
      <c r="BL431" s="349"/>
      <c r="BM431" s="357" t="s">
        <v>249</v>
      </c>
      <c r="BN431" s="358"/>
      <c r="BO431" s="359"/>
      <c r="BP431" s="45" t="str">
        <f t="shared" ca="1" si="6"/>
        <v/>
      </c>
    </row>
    <row r="432" spans="63:68" x14ac:dyDescent="0.15">
      <c r="BK432" s="69">
        <v>431</v>
      </c>
      <c r="BL432" s="349"/>
      <c r="BM432" s="357" t="s">
        <v>250</v>
      </c>
      <c r="BN432" s="358"/>
      <c r="BO432" s="359"/>
      <c r="BP432" s="45" t="str">
        <f t="shared" ca="1" si="6"/>
        <v/>
      </c>
    </row>
    <row r="433" spans="63:68" x14ac:dyDescent="0.15">
      <c r="BK433" s="69">
        <v>432</v>
      </c>
      <c r="BL433" s="350"/>
      <c r="BM433" s="345" t="s">
        <v>34</v>
      </c>
      <c r="BN433" s="346"/>
      <c r="BO433" s="347"/>
      <c r="BP433" s="45" t="str">
        <f t="shared" ca="1" si="6"/>
        <v/>
      </c>
    </row>
    <row r="434" spans="63:68" x14ac:dyDescent="0.15">
      <c r="BK434" s="69">
        <v>433</v>
      </c>
      <c r="BL434" s="348" t="s">
        <v>251</v>
      </c>
      <c r="BM434" s="341" t="s">
        <v>252</v>
      </c>
      <c r="BN434" s="342"/>
      <c r="BO434" s="80" t="s">
        <v>253</v>
      </c>
      <c r="BP434" s="45" t="str">
        <f t="shared" ca="1" si="6"/>
        <v>*</v>
      </c>
    </row>
    <row r="435" spans="63:68" x14ac:dyDescent="0.15">
      <c r="BK435" s="69">
        <v>434</v>
      </c>
      <c r="BL435" s="349"/>
      <c r="BM435" s="343"/>
      <c r="BN435" s="344"/>
      <c r="BO435" s="81" t="s">
        <v>255</v>
      </c>
      <c r="BP435" s="45" t="str">
        <f t="shared" ca="1" si="6"/>
        <v/>
      </c>
    </row>
    <row r="436" spans="63:68" x14ac:dyDescent="0.15">
      <c r="BK436" s="69">
        <v>435</v>
      </c>
      <c r="BL436" s="349"/>
      <c r="BM436" s="341" t="s">
        <v>256</v>
      </c>
      <c r="BN436" s="342"/>
      <c r="BO436" s="80" t="s">
        <v>253</v>
      </c>
      <c r="BP436" s="45" t="str">
        <f t="shared" ca="1" si="6"/>
        <v>*</v>
      </c>
    </row>
    <row r="437" spans="63:68" x14ac:dyDescent="0.15">
      <c r="BK437" s="69">
        <v>436</v>
      </c>
      <c r="BL437" s="349"/>
      <c r="BM437" s="343"/>
      <c r="BN437" s="344"/>
      <c r="BO437" s="81" t="s">
        <v>255</v>
      </c>
      <c r="BP437" s="45" t="str">
        <f t="shared" ca="1" si="6"/>
        <v/>
      </c>
    </row>
    <row r="438" spans="63:68" x14ac:dyDescent="0.15">
      <c r="BK438" s="69">
        <v>437</v>
      </c>
      <c r="BL438" s="349"/>
      <c r="BM438" s="341" t="s">
        <v>257</v>
      </c>
      <c r="BN438" s="342"/>
      <c r="BO438" s="80" t="s">
        <v>253</v>
      </c>
      <c r="BP438" s="45" t="str">
        <f t="shared" ca="1" si="6"/>
        <v>*</v>
      </c>
    </row>
    <row r="439" spans="63:68" x14ac:dyDescent="0.15">
      <c r="BK439" s="69">
        <v>438</v>
      </c>
      <c r="BL439" s="349"/>
      <c r="BM439" s="343"/>
      <c r="BN439" s="344"/>
      <c r="BO439" s="81" t="s">
        <v>255</v>
      </c>
      <c r="BP439" s="45" t="str">
        <f t="shared" ca="1" si="6"/>
        <v/>
      </c>
    </row>
    <row r="440" spans="63:68" x14ac:dyDescent="0.15">
      <c r="BK440" s="69">
        <v>439</v>
      </c>
      <c r="BL440" s="349"/>
      <c r="BM440" s="351" t="s">
        <v>258</v>
      </c>
      <c r="BN440" s="352"/>
      <c r="BO440" s="80" t="s">
        <v>253</v>
      </c>
      <c r="BP440" s="45" t="str">
        <f t="shared" ca="1" si="6"/>
        <v/>
      </c>
    </row>
    <row r="441" spans="63:68" x14ac:dyDescent="0.15">
      <c r="BK441" s="69">
        <v>440</v>
      </c>
      <c r="BL441" s="349"/>
      <c r="BM441" s="353"/>
      <c r="BN441" s="354"/>
      <c r="BO441" s="82" t="s">
        <v>255</v>
      </c>
      <c r="BP441" s="45" t="str">
        <f t="shared" ca="1" si="6"/>
        <v>*</v>
      </c>
    </row>
    <row r="442" spans="63:68" x14ac:dyDescent="0.15">
      <c r="BK442" s="69">
        <v>441</v>
      </c>
      <c r="BL442" s="349"/>
      <c r="BM442" s="341" t="s">
        <v>259</v>
      </c>
      <c r="BN442" s="342"/>
      <c r="BO442" s="80" t="s">
        <v>253</v>
      </c>
      <c r="BP442" s="45" t="str">
        <f t="shared" ca="1" si="6"/>
        <v/>
      </c>
    </row>
    <row r="443" spans="63:68" x14ac:dyDescent="0.15">
      <c r="BK443" s="69">
        <v>442</v>
      </c>
      <c r="BL443" s="349"/>
      <c r="BM443" s="343"/>
      <c r="BN443" s="344"/>
      <c r="BO443" s="81" t="s">
        <v>255</v>
      </c>
      <c r="BP443" s="45" t="str">
        <f t="shared" ca="1" si="6"/>
        <v>*</v>
      </c>
    </row>
    <row r="444" spans="63:68" x14ac:dyDescent="0.15">
      <c r="BK444" s="69">
        <v>443</v>
      </c>
      <c r="BL444" s="349"/>
      <c r="BM444" s="355" t="s">
        <v>260</v>
      </c>
      <c r="BN444" s="356"/>
      <c r="BO444" s="83" t="s">
        <v>327</v>
      </c>
      <c r="BP444" s="45">
        <f t="shared" ca="1" si="6"/>
        <v>1</v>
      </c>
    </row>
    <row r="445" spans="63:68" x14ac:dyDescent="0.15">
      <c r="BK445" s="69">
        <v>444</v>
      </c>
      <c r="BL445" s="349"/>
      <c r="BM445" s="351" t="s">
        <v>262</v>
      </c>
      <c r="BN445" s="352"/>
      <c r="BO445" s="80" t="s">
        <v>253</v>
      </c>
      <c r="BP445" s="45" t="str">
        <f t="shared" ca="1" si="6"/>
        <v>*</v>
      </c>
    </row>
    <row r="446" spans="63:68" x14ac:dyDescent="0.15">
      <c r="BK446" s="69">
        <v>445</v>
      </c>
      <c r="BL446" s="349"/>
      <c r="BM446" s="353"/>
      <c r="BN446" s="354"/>
      <c r="BO446" s="82" t="s">
        <v>255</v>
      </c>
      <c r="BP446" s="45" t="str">
        <f t="shared" ca="1" si="6"/>
        <v/>
      </c>
    </row>
    <row r="447" spans="63:68" x14ac:dyDescent="0.15">
      <c r="BK447" s="69">
        <v>446</v>
      </c>
      <c r="BL447" s="349"/>
      <c r="BM447" s="341" t="s">
        <v>263</v>
      </c>
      <c r="BN447" s="342"/>
      <c r="BO447" s="80" t="s">
        <v>253</v>
      </c>
      <c r="BP447" s="45" t="str">
        <f t="shared" ca="1" si="6"/>
        <v>*</v>
      </c>
    </row>
    <row r="448" spans="63:68" x14ac:dyDescent="0.15">
      <c r="BK448" s="69">
        <v>447</v>
      </c>
      <c r="BL448" s="349"/>
      <c r="BM448" s="343"/>
      <c r="BN448" s="344"/>
      <c r="BO448" s="81" t="s">
        <v>255</v>
      </c>
      <c r="BP448" s="45" t="str">
        <f t="shared" ca="1" si="6"/>
        <v/>
      </c>
    </row>
    <row r="449" spans="63:68" x14ac:dyDescent="0.15">
      <c r="BK449" s="69">
        <v>448</v>
      </c>
      <c r="BL449" s="349"/>
      <c r="BM449" s="341" t="s">
        <v>264</v>
      </c>
      <c r="BN449" s="342"/>
      <c r="BO449" s="80" t="s">
        <v>253</v>
      </c>
      <c r="BP449" s="45" t="str">
        <f t="shared" ca="1" si="6"/>
        <v>*</v>
      </c>
    </row>
    <row r="450" spans="63:68" x14ac:dyDescent="0.15">
      <c r="BK450" s="69">
        <v>449</v>
      </c>
      <c r="BL450" s="349"/>
      <c r="BM450" s="343"/>
      <c r="BN450" s="344"/>
      <c r="BO450" s="81" t="s">
        <v>255</v>
      </c>
      <c r="BP450" s="45" t="str">
        <f t="shared" ca="1" si="6"/>
        <v/>
      </c>
    </row>
    <row r="451" spans="63:68" x14ac:dyDescent="0.15">
      <c r="BK451" s="69">
        <v>450</v>
      </c>
      <c r="BL451" s="349"/>
      <c r="BM451" s="341" t="s">
        <v>265</v>
      </c>
      <c r="BN451" s="342"/>
      <c r="BO451" s="80" t="s">
        <v>253</v>
      </c>
      <c r="BP451" s="45" t="str">
        <f t="shared" ca="1" si="6"/>
        <v/>
      </c>
    </row>
    <row r="452" spans="63:68" x14ac:dyDescent="0.15">
      <c r="BK452" s="69">
        <v>451</v>
      </c>
      <c r="BL452" s="349"/>
      <c r="BM452" s="343"/>
      <c r="BN452" s="344"/>
      <c r="BO452" s="81" t="s">
        <v>255</v>
      </c>
      <c r="BP452" s="45" t="str">
        <f t="shared" ca="1" si="6"/>
        <v>*</v>
      </c>
    </row>
    <row r="453" spans="63:68" x14ac:dyDescent="0.15">
      <c r="BK453" s="69">
        <v>452</v>
      </c>
      <c r="BL453" s="349"/>
      <c r="BM453" s="341" t="s">
        <v>266</v>
      </c>
      <c r="BN453" s="342"/>
      <c r="BO453" s="80" t="s">
        <v>253</v>
      </c>
      <c r="BP453" s="45" t="str">
        <f t="shared" ca="1" si="6"/>
        <v/>
      </c>
    </row>
    <row r="454" spans="63:68" x14ac:dyDescent="0.15">
      <c r="BK454" s="69">
        <v>453</v>
      </c>
      <c r="BL454" s="349"/>
      <c r="BM454" s="343"/>
      <c r="BN454" s="344"/>
      <c r="BO454" s="81" t="s">
        <v>255</v>
      </c>
      <c r="BP454" s="45" t="str">
        <f t="shared" ca="1" si="6"/>
        <v>*</v>
      </c>
    </row>
    <row r="455" spans="63:68" x14ac:dyDescent="0.15">
      <c r="BK455" s="69">
        <v>454</v>
      </c>
      <c r="BL455" s="349"/>
      <c r="BM455" s="341" t="s">
        <v>267</v>
      </c>
      <c r="BN455" s="342"/>
      <c r="BO455" s="80" t="s">
        <v>253</v>
      </c>
      <c r="BP455" s="45" t="str">
        <f t="shared" ca="1" si="6"/>
        <v>*</v>
      </c>
    </row>
    <row r="456" spans="63:68" x14ac:dyDescent="0.15">
      <c r="BK456" s="69">
        <v>455</v>
      </c>
      <c r="BL456" s="349"/>
      <c r="BM456" s="343"/>
      <c r="BN456" s="344"/>
      <c r="BO456" s="81" t="s">
        <v>255</v>
      </c>
      <c r="BP456" s="45" t="str">
        <f t="shared" ca="1" si="6"/>
        <v/>
      </c>
    </row>
    <row r="457" spans="63:68" x14ac:dyDescent="0.15">
      <c r="BK457" s="69">
        <v>456</v>
      </c>
      <c r="BL457" s="349"/>
      <c r="BM457" s="341" t="s">
        <v>268</v>
      </c>
      <c r="BN457" s="342"/>
      <c r="BO457" s="80" t="s">
        <v>253</v>
      </c>
      <c r="BP457" s="45" t="str">
        <f t="shared" ca="1" si="6"/>
        <v/>
      </c>
    </row>
    <row r="458" spans="63:68" x14ac:dyDescent="0.15">
      <c r="BK458" s="69">
        <v>457</v>
      </c>
      <c r="BL458" s="349"/>
      <c r="BM458" s="343"/>
      <c r="BN458" s="344"/>
      <c r="BO458" s="81" t="s">
        <v>255</v>
      </c>
      <c r="BP458" s="45" t="str">
        <f t="shared" ca="1" si="6"/>
        <v>*</v>
      </c>
    </row>
    <row r="459" spans="63:68" x14ac:dyDescent="0.15">
      <c r="BK459" s="69">
        <v>458</v>
      </c>
      <c r="BL459" s="349"/>
      <c r="BM459" s="341" t="s">
        <v>269</v>
      </c>
      <c r="BN459" s="342"/>
      <c r="BO459" s="80" t="s">
        <v>253</v>
      </c>
      <c r="BP459" s="45" t="str">
        <f t="shared" ca="1" si="6"/>
        <v/>
      </c>
    </row>
    <row r="460" spans="63:68" x14ac:dyDescent="0.15">
      <c r="BK460" s="69">
        <v>459</v>
      </c>
      <c r="BL460" s="349"/>
      <c r="BM460" s="343"/>
      <c r="BN460" s="344"/>
      <c r="BO460" s="81" t="s">
        <v>255</v>
      </c>
      <c r="BP460" s="45" t="str">
        <f t="shared" ca="1" si="6"/>
        <v>*</v>
      </c>
    </row>
    <row r="461" spans="63:68" x14ac:dyDescent="0.15">
      <c r="BK461" s="69">
        <v>460</v>
      </c>
      <c r="BL461" s="349"/>
      <c r="BM461" s="341" t="s">
        <v>270</v>
      </c>
      <c r="BN461" s="342"/>
      <c r="BO461" s="80" t="s">
        <v>253</v>
      </c>
      <c r="BP461" s="45" t="str">
        <f t="shared" ca="1" si="6"/>
        <v>*</v>
      </c>
    </row>
    <row r="462" spans="63:68" x14ac:dyDescent="0.15">
      <c r="BK462" s="69">
        <v>461</v>
      </c>
      <c r="BL462" s="349"/>
      <c r="BM462" s="343"/>
      <c r="BN462" s="344"/>
      <c r="BO462" s="81" t="s">
        <v>255</v>
      </c>
      <c r="BP462" s="45" t="str">
        <f t="shared" ca="1" si="6"/>
        <v/>
      </c>
    </row>
    <row r="463" spans="63:68" x14ac:dyDescent="0.15">
      <c r="BK463" s="69">
        <v>462</v>
      </c>
      <c r="BL463" s="349"/>
      <c r="BM463" s="341" t="s">
        <v>271</v>
      </c>
      <c r="BN463" s="342"/>
      <c r="BO463" s="80" t="s">
        <v>253</v>
      </c>
      <c r="BP463" s="45" t="str">
        <f t="shared" ca="1" si="6"/>
        <v>*</v>
      </c>
    </row>
    <row r="464" spans="63:68" x14ac:dyDescent="0.15">
      <c r="BK464" s="69">
        <v>463</v>
      </c>
      <c r="BL464" s="349"/>
      <c r="BM464" s="343"/>
      <c r="BN464" s="344"/>
      <c r="BO464" s="81" t="s">
        <v>255</v>
      </c>
      <c r="BP464" s="45" t="str">
        <f t="shared" ref="BP464:BP473" ca="1" si="7">IF(ISERROR(IF(INDIRECT("入力シート!" &amp; $BP$1 &amp; ROW())="", "", INDIRECT("入力シート!" &amp; $BP$1 &amp; ROW()))), "", IF(INDIRECT("入力シート!" &amp; $BP$1 &amp; ROW())="", "", INDIRECT("入力シート!" &amp; $BP$1 &amp; ROW())))</f>
        <v/>
      </c>
    </row>
    <row r="465" spans="63:68" x14ac:dyDescent="0.15">
      <c r="BK465" s="69">
        <v>464</v>
      </c>
      <c r="BL465" s="349"/>
      <c r="BM465" s="341" t="s">
        <v>272</v>
      </c>
      <c r="BN465" s="342"/>
      <c r="BO465" s="80" t="s">
        <v>253</v>
      </c>
      <c r="BP465" s="45" t="str">
        <f t="shared" ca="1" si="7"/>
        <v>*</v>
      </c>
    </row>
    <row r="466" spans="63:68" x14ac:dyDescent="0.15">
      <c r="BK466" s="69">
        <v>465</v>
      </c>
      <c r="BL466" s="349"/>
      <c r="BM466" s="343"/>
      <c r="BN466" s="344"/>
      <c r="BO466" s="81" t="s">
        <v>255</v>
      </c>
      <c r="BP466" s="45" t="str">
        <f t="shared" ca="1" si="7"/>
        <v/>
      </c>
    </row>
    <row r="467" spans="63:68" x14ac:dyDescent="0.15">
      <c r="BK467" s="69">
        <v>466</v>
      </c>
      <c r="BL467" s="349"/>
      <c r="BM467" s="341" t="s">
        <v>273</v>
      </c>
      <c r="BN467" s="342"/>
      <c r="BO467" s="80" t="s">
        <v>253</v>
      </c>
      <c r="BP467" s="45" t="str">
        <f t="shared" ca="1" si="7"/>
        <v/>
      </c>
    </row>
    <row r="468" spans="63:68" x14ac:dyDescent="0.15">
      <c r="BK468" s="69">
        <v>467</v>
      </c>
      <c r="BL468" s="349"/>
      <c r="BM468" s="343"/>
      <c r="BN468" s="344"/>
      <c r="BO468" s="81" t="s">
        <v>255</v>
      </c>
      <c r="BP468" s="45" t="str">
        <f t="shared" ca="1" si="7"/>
        <v>*</v>
      </c>
    </row>
    <row r="469" spans="63:68" x14ac:dyDescent="0.15">
      <c r="BK469" s="69">
        <v>468</v>
      </c>
      <c r="BL469" s="349"/>
      <c r="BM469" s="341" t="s">
        <v>274</v>
      </c>
      <c r="BN469" s="342"/>
      <c r="BO469" s="80" t="s">
        <v>253</v>
      </c>
      <c r="BP469" s="45" t="str">
        <f t="shared" ca="1" si="7"/>
        <v/>
      </c>
    </row>
    <row r="470" spans="63:68" x14ac:dyDescent="0.15">
      <c r="BK470" s="69">
        <v>469</v>
      </c>
      <c r="BL470" s="349"/>
      <c r="BM470" s="343"/>
      <c r="BN470" s="344"/>
      <c r="BO470" s="81" t="s">
        <v>255</v>
      </c>
      <c r="BP470" s="45" t="str">
        <f t="shared" ca="1" si="7"/>
        <v>*</v>
      </c>
    </row>
    <row r="471" spans="63:68" x14ac:dyDescent="0.15">
      <c r="BK471" s="69">
        <v>470</v>
      </c>
      <c r="BL471" s="349"/>
      <c r="BM471" s="341" t="s">
        <v>275</v>
      </c>
      <c r="BN471" s="342"/>
      <c r="BO471" s="80" t="s">
        <v>253</v>
      </c>
      <c r="BP471" s="45" t="str">
        <f t="shared" ca="1" si="7"/>
        <v>*</v>
      </c>
    </row>
    <row r="472" spans="63:68" x14ac:dyDescent="0.15">
      <c r="BK472" s="69">
        <v>471</v>
      </c>
      <c r="BL472" s="350"/>
      <c r="BM472" s="343"/>
      <c r="BN472" s="344"/>
      <c r="BO472" s="81" t="s">
        <v>255</v>
      </c>
      <c r="BP472" s="45" t="str">
        <f t="shared" ca="1" si="7"/>
        <v/>
      </c>
    </row>
    <row r="473" spans="63:68" x14ac:dyDescent="0.15">
      <c r="BK473" s="69">
        <v>472</v>
      </c>
      <c r="BL473" s="338" t="s">
        <v>63</v>
      </c>
      <c r="BM473" s="338"/>
      <c r="BN473" s="338"/>
      <c r="BO473" s="339"/>
      <c r="BP473" s="45" t="str">
        <f t="shared" ca="1" si="7"/>
        <v>全体の備考○○○○○○○○○○○○○○○○○○○○○○○○○○○○○○○○○○○○○○○○
△△△△△△△△△△△△△△△
◇◇◇◇◇◇◇◇◇◇◇◇◇◇◇</v>
      </c>
    </row>
  </sheetData>
  <mergeCells count="1413">
    <mergeCell ref="BL473:BO473"/>
    <mergeCell ref="BM461:BN462"/>
    <mergeCell ref="BM463:BN464"/>
    <mergeCell ref="BM465:BN466"/>
    <mergeCell ref="BM467:BN468"/>
    <mergeCell ref="BM469:BN470"/>
    <mergeCell ref="BM471:BN472"/>
    <mergeCell ref="BM449:BN450"/>
    <mergeCell ref="BM451:BN452"/>
    <mergeCell ref="BM453:BN454"/>
    <mergeCell ref="BM455:BN456"/>
    <mergeCell ref="BM457:BN458"/>
    <mergeCell ref="BM459:BN460"/>
    <mergeCell ref="BM433:BO433"/>
    <mergeCell ref="BL434:BL472"/>
    <mergeCell ref="BM434:BN435"/>
    <mergeCell ref="BM436:BN437"/>
    <mergeCell ref="BM438:BN439"/>
    <mergeCell ref="BM440:BN441"/>
    <mergeCell ref="BM442:BN443"/>
    <mergeCell ref="BM444:BN444"/>
    <mergeCell ref="BM445:BN446"/>
    <mergeCell ref="BM447:BN448"/>
    <mergeCell ref="BM424:BO424"/>
    <mergeCell ref="BM425:BO425"/>
    <mergeCell ref="BL426:BL433"/>
    <mergeCell ref="BM426:BO426"/>
    <mergeCell ref="BM427:BO427"/>
    <mergeCell ref="BM428:BO428"/>
    <mergeCell ref="BM429:BO429"/>
    <mergeCell ref="BM430:BO430"/>
    <mergeCell ref="BM431:BO431"/>
    <mergeCell ref="BM432:BO432"/>
    <mergeCell ref="BN415:BO415"/>
    <mergeCell ref="BN416:BO416"/>
    <mergeCell ref="BL417:BL425"/>
    <mergeCell ref="BM417:BO417"/>
    <mergeCell ref="BM418:BO418"/>
    <mergeCell ref="BM419:BO419"/>
    <mergeCell ref="BM420:BO420"/>
    <mergeCell ref="BM421:BO421"/>
    <mergeCell ref="BM422:BO422"/>
    <mergeCell ref="BM423:BO423"/>
    <mergeCell ref="BN406:BO406"/>
    <mergeCell ref="BN407:BO407"/>
    <mergeCell ref="BM408:BM416"/>
    <mergeCell ref="BN408:BO408"/>
    <mergeCell ref="BN409:BO409"/>
    <mergeCell ref="BN410:BO410"/>
    <mergeCell ref="BN411:BO411"/>
    <mergeCell ref="BN412:BO412"/>
    <mergeCell ref="BN413:BO413"/>
    <mergeCell ref="BN414:BO414"/>
    <mergeCell ref="BL400:BL416"/>
    <mergeCell ref="BM400:BM402"/>
    <mergeCell ref="BN400:BO400"/>
    <mergeCell ref="BN401:BO401"/>
    <mergeCell ref="BN402:BO402"/>
    <mergeCell ref="BM403:BM405"/>
    <mergeCell ref="BN403:BO403"/>
    <mergeCell ref="BN404:BO404"/>
    <mergeCell ref="BN405:BO405"/>
    <mergeCell ref="BM406:BM407"/>
    <mergeCell ref="BM393:BM399"/>
    <mergeCell ref="BN393:BO393"/>
    <mergeCell ref="BN394:BO394"/>
    <mergeCell ref="BN395:BO395"/>
    <mergeCell ref="BN396:BO396"/>
    <mergeCell ref="BN397:BO397"/>
    <mergeCell ref="BN398:BO398"/>
    <mergeCell ref="BN399:BO399"/>
    <mergeCell ref="BN384:BO384"/>
    <mergeCell ref="BN385:BO385"/>
    <mergeCell ref="BM386:BM392"/>
    <mergeCell ref="BN386:BO386"/>
    <mergeCell ref="BN387:BO387"/>
    <mergeCell ref="BN388:BO388"/>
    <mergeCell ref="BN389:BO389"/>
    <mergeCell ref="BN390:BO390"/>
    <mergeCell ref="BN391:BO391"/>
    <mergeCell ref="BN392:BO392"/>
    <mergeCell ref="BN378:BO378"/>
    <mergeCell ref="BN379:BO379"/>
    <mergeCell ref="BN380:BO380"/>
    <mergeCell ref="BN381:BO381"/>
    <mergeCell ref="BN382:BO382"/>
    <mergeCell ref="BN383:BO383"/>
    <mergeCell ref="BL371:BL399"/>
    <mergeCell ref="BM371:BM376"/>
    <mergeCell ref="BN371:BO371"/>
    <mergeCell ref="BN372:BO372"/>
    <mergeCell ref="BN373:BO373"/>
    <mergeCell ref="BN374:BO374"/>
    <mergeCell ref="BN375:BO375"/>
    <mergeCell ref="BN376:BO376"/>
    <mergeCell ref="BM377:BM385"/>
    <mergeCell ref="BN377:BO377"/>
    <mergeCell ref="BM365:BM367"/>
    <mergeCell ref="BN365:BO365"/>
    <mergeCell ref="BN366:BO366"/>
    <mergeCell ref="BN367:BO367"/>
    <mergeCell ref="BM368:BM370"/>
    <mergeCell ref="BN368:BO368"/>
    <mergeCell ref="BN369:BO369"/>
    <mergeCell ref="BN370:BO370"/>
    <mergeCell ref="BM357:BM359"/>
    <mergeCell ref="BN357:BO357"/>
    <mergeCell ref="BN358:BO358"/>
    <mergeCell ref="BN359:BO359"/>
    <mergeCell ref="BL360:BL370"/>
    <mergeCell ref="BM360:BM364"/>
    <mergeCell ref="BN360:BO360"/>
    <mergeCell ref="BN361:BO361"/>
    <mergeCell ref="BN362:BN363"/>
    <mergeCell ref="BN364:BO364"/>
    <mergeCell ref="BM350:BM356"/>
    <mergeCell ref="BN350:BO350"/>
    <mergeCell ref="BN351:BO351"/>
    <mergeCell ref="BN352:BO352"/>
    <mergeCell ref="BN353:BO353"/>
    <mergeCell ref="BN354:BO354"/>
    <mergeCell ref="BN355:BO355"/>
    <mergeCell ref="BN356:BO356"/>
    <mergeCell ref="BM343:BM345"/>
    <mergeCell ref="BN343:BO343"/>
    <mergeCell ref="BN344:BO344"/>
    <mergeCell ref="BN345:BO345"/>
    <mergeCell ref="BM346:BM349"/>
    <mergeCell ref="BN346:BO346"/>
    <mergeCell ref="BN347:BO347"/>
    <mergeCell ref="BN348:BO348"/>
    <mergeCell ref="BN349:BO349"/>
    <mergeCell ref="BM336:BM339"/>
    <mergeCell ref="BN336:BO336"/>
    <mergeCell ref="BN337:BO337"/>
    <mergeCell ref="BN338:BO338"/>
    <mergeCell ref="BN339:BO339"/>
    <mergeCell ref="BM340:BM342"/>
    <mergeCell ref="BN340:BO340"/>
    <mergeCell ref="BN341:BO341"/>
    <mergeCell ref="BN342:BO342"/>
    <mergeCell ref="BM328:BM331"/>
    <mergeCell ref="BN328:BO328"/>
    <mergeCell ref="BN329:BO329"/>
    <mergeCell ref="BN330:BO330"/>
    <mergeCell ref="BN331:BO331"/>
    <mergeCell ref="BM332:BM335"/>
    <mergeCell ref="BN332:BO332"/>
    <mergeCell ref="BN333:BO333"/>
    <mergeCell ref="BN334:BO334"/>
    <mergeCell ref="BN335:BO335"/>
    <mergeCell ref="BM322:BM324"/>
    <mergeCell ref="BN322:BO322"/>
    <mergeCell ref="BN323:BO323"/>
    <mergeCell ref="BN324:BO324"/>
    <mergeCell ref="BM325:BM327"/>
    <mergeCell ref="BN325:BO325"/>
    <mergeCell ref="BN326:BO326"/>
    <mergeCell ref="BN327:BO327"/>
    <mergeCell ref="BM314:BM317"/>
    <mergeCell ref="BN314:BO314"/>
    <mergeCell ref="BN315:BO315"/>
    <mergeCell ref="BN316:BO316"/>
    <mergeCell ref="BN317:BO317"/>
    <mergeCell ref="BM318:BM321"/>
    <mergeCell ref="BN318:BO318"/>
    <mergeCell ref="BN319:BO319"/>
    <mergeCell ref="BN320:BO320"/>
    <mergeCell ref="BN321:BO321"/>
    <mergeCell ref="BM308:BM313"/>
    <mergeCell ref="BN308:BO308"/>
    <mergeCell ref="BN309:BO309"/>
    <mergeCell ref="BN310:BO310"/>
    <mergeCell ref="BN311:BO311"/>
    <mergeCell ref="BN312:BO312"/>
    <mergeCell ref="BN313:BO313"/>
    <mergeCell ref="BM300:BM307"/>
    <mergeCell ref="BN300:BO300"/>
    <mergeCell ref="BN301:BO301"/>
    <mergeCell ref="BN302:BO302"/>
    <mergeCell ref="BN303:BO303"/>
    <mergeCell ref="BN304:BO304"/>
    <mergeCell ref="BN305:BO305"/>
    <mergeCell ref="BN306:BO306"/>
    <mergeCell ref="BN307:BO307"/>
    <mergeCell ref="BM295:BM299"/>
    <mergeCell ref="BN295:BO295"/>
    <mergeCell ref="BN296:BO296"/>
    <mergeCell ref="BN297:BO297"/>
    <mergeCell ref="BN298:BO298"/>
    <mergeCell ref="BN299:BO299"/>
    <mergeCell ref="BN289:BO289"/>
    <mergeCell ref="BN290:BO290"/>
    <mergeCell ref="BN291:BO291"/>
    <mergeCell ref="BN292:BO292"/>
    <mergeCell ref="BN293:BO293"/>
    <mergeCell ref="BN294:BO294"/>
    <mergeCell ref="BL282:BL359"/>
    <mergeCell ref="BM282:BM288"/>
    <mergeCell ref="BN282:BO282"/>
    <mergeCell ref="BN283:BO283"/>
    <mergeCell ref="BN284:BO284"/>
    <mergeCell ref="BN285:BO285"/>
    <mergeCell ref="BN286:BO286"/>
    <mergeCell ref="BN287:BO287"/>
    <mergeCell ref="BN288:BO288"/>
    <mergeCell ref="BM289:BM294"/>
    <mergeCell ref="BM274:BM277"/>
    <mergeCell ref="BN274:BO274"/>
    <mergeCell ref="BN275:BO275"/>
    <mergeCell ref="BN276:BO276"/>
    <mergeCell ref="BN277:BO277"/>
    <mergeCell ref="BM278:BM281"/>
    <mergeCell ref="BN278:BO278"/>
    <mergeCell ref="BN279:BO279"/>
    <mergeCell ref="BN280:BO280"/>
    <mergeCell ref="BN281:BO281"/>
    <mergeCell ref="BN269:BO269"/>
    <mergeCell ref="BM270:BM273"/>
    <mergeCell ref="BN270:BO270"/>
    <mergeCell ref="BN271:BO271"/>
    <mergeCell ref="BN272:BO272"/>
    <mergeCell ref="BN273:BO273"/>
    <mergeCell ref="BL262:BL281"/>
    <mergeCell ref="BM262:BM265"/>
    <mergeCell ref="BN262:BO262"/>
    <mergeCell ref="BN263:BO263"/>
    <mergeCell ref="BN264:BO264"/>
    <mergeCell ref="BN265:BO265"/>
    <mergeCell ref="BM266:BM269"/>
    <mergeCell ref="BN266:BO266"/>
    <mergeCell ref="BN267:BO267"/>
    <mergeCell ref="BN268:BO268"/>
    <mergeCell ref="BM254:BM257"/>
    <mergeCell ref="BN254:BO254"/>
    <mergeCell ref="BN255:BO255"/>
    <mergeCell ref="BN256:BO256"/>
    <mergeCell ref="BN257:BO257"/>
    <mergeCell ref="BM258:BM261"/>
    <mergeCell ref="BN258:BO258"/>
    <mergeCell ref="BN259:BO259"/>
    <mergeCell ref="BN260:BO260"/>
    <mergeCell ref="BN261:BO261"/>
    <mergeCell ref="BN247:BO247"/>
    <mergeCell ref="BN248:BO248"/>
    <mergeCell ref="BN249:BO249"/>
    <mergeCell ref="BM250:BM253"/>
    <mergeCell ref="BN250:BO250"/>
    <mergeCell ref="BN251:BO251"/>
    <mergeCell ref="BN252:BO252"/>
    <mergeCell ref="BN253:BO253"/>
    <mergeCell ref="BM239:BM242"/>
    <mergeCell ref="BN239:BO239"/>
    <mergeCell ref="BN240:BO240"/>
    <mergeCell ref="BN241:BO241"/>
    <mergeCell ref="BN242:BO242"/>
    <mergeCell ref="BM243:BM249"/>
    <mergeCell ref="BN243:BO243"/>
    <mergeCell ref="BN244:BO244"/>
    <mergeCell ref="BN245:BO245"/>
    <mergeCell ref="BN246:BO246"/>
    <mergeCell ref="BL231:BL261"/>
    <mergeCell ref="BM231:BM238"/>
    <mergeCell ref="BN231:BO231"/>
    <mergeCell ref="BN232:BO232"/>
    <mergeCell ref="BN233:BO233"/>
    <mergeCell ref="BN234:BO234"/>
    <mergeCell ref="BN235:BO235"/>
    <mergeCell ref="BN236:BO236"/>
    <mergeCell ref="BN237:BO237"/>
    <mergeCell ref="BN238:BO238"/>
    <mergeCell ref="BN222:BO222"/>
    <mergeCell ref="BN223:BO223"/>
    <mergeCell ref="BN224:BO224"/>
    <mergeCell ref="BN225:BO225"/>
    <mergeCell ref="BM226:BM230"/>
    <mergeCell ref="BN226:BO226"/>
    <mergeCell ref="BN227:BO227"/>
    <mergeCell ref="BN228:BO228"/>
    <mergeCell ref="BN229:BO229"/>
    <mergeCell ref="BN230:BO230"/>
    <mergeCell ref="BL215:BL230"/>
    <mergeCell ref="BM215:BM220"/>
    <mergeCell ref="BN215:BO215"/>
    <mergeCell ref="BN216:BO216"/>
    <mergeCell ref="BN217:BO217"/>
    <mergeCell ref="BN218:BO218"/>
    <mergeCell ref="BN219:BO219"/>
    <mergeCell ref="BN220:BO220"/>
    <mergeCell ref="BM221:BM225"/>
    <mergeCell ref="BN221:BO221"/>
    <mergeCell ref="BN207:BO207"/>
    <mergeCell ref="BN208:BO208"/>
    <mergeCell ref="BN209:BO209"/>
    <mergeCell ref="BN210:BN211"/>
    <mergeCell ref="BN212:BN213"/>
    <mergeCell ref="BN214:BO214"/>
    <mergeCell ref="BN193:BO193"/>
    <mergeCell ref="BN194:BO194"/>
    <mergeCell ref="BN195:BO195"/>
    <mergeCell ref="BN196:BO196"/>
    <mergeCell ref="BN197:BN198"/>
    <mergeCell ref="BN199:BN206"/>
    <mergeCell ref="A181:BG181"/>
    <mergeCell ref="A182:BG182"/>
    <mergeCell ref="A183:BG198"/>
    <mergeCell ref="BN185:BO185"/>
    <mergeCell ref="BN186:BO186"/>
    <mergeCell ref="BN187:BO187"/>
    <mergeCell ref="BN188:BN189"/>
    <mergeCell ref="BN190:BN191"/>
    <mergeCell ref="BN192:BO192"/>
    <mergeCell ref="BM193:BM214"/>
    <mergeCell ref="BC179:BG179"/>
    <mergeCell ref="C180:AS180"/>
    <mergeCell ref="AT180:AU180"/>
    <mergeCell ref="AV180:AZ180"/>
    <mergeCell ref="BA180:BB180"/>
    <mergeCell ref="BC180:BG180"/>
    <mergeCell ref="BN177:BN184"/>
    <mergeCell ref="C178:AS178"/>
    <mergeCell ref="AT178:AU178"/>
    <mergeCell ref="AV178:AZ178"/>
    <mergeCell ref="BA178:BB178"/>
    <mergeCell ref="BC178:BG178"/>
    <mergeCell ref="C179:AS179"/>
    <mergeCell ref="AT179:AU179"/>
    <mergeCell ref="AV179:AZ179"/>
    <mergeCell ref="BA179:BB179"/>
    <mergeCell ref="BC176:BG176"/>
    <mergeCell ref="C177:AS177"/>
    <mergeCell ref="AT177:AU177"/>
    <mergeCell ref="AV177:AZ177"/>
    <mergeCell ref="BA177:BB177"/>
    <mergeCell ref="BC177:BG177"/>
    <mergeCell ref="C175:AS175"/>
    <mergeCell ref="AT175:AU175"/>
    <mergeCell ref="AV175:AZ175"/>
    <mergeCell ref="BA175:BB175"/>
    <mergeCell ref="BC175:BG175"/>
    <mergeCell ref="BN175:BN176"/>
    <mergeCell ref="C176:AS176"/>
    <mergeCell ref="AT176:AU176"/>
    <mergeCell ref="AV176:AZ176"/>
    <mergeCell ref="BA176:BB176"/>
    <mergeCell ref="BC173:BG173"/>
    <mergeCell ref="BN173:BO173"/>
    <mergeCell ref="C174:AS174"/>
    <mergeCell ref="AT174:AU174"/>
    <mergeCell ref="AV174:AZ174"/>
    <mergeCell ref="BA174:BB174"/>
    <mergeCell ref="BC174:BG174"/>
    <mergeCell ref="BN174:BO174"/>
    <mergeCell ref="BN171:BO171"/>
    <mergeCell ref="C172:AS172"/>
    <mergeCell ref="AT172:AU172"/>
    <mergeCell ref="AV172:AZ172"/>
    <mergeCell ref="BA172:BB172"/>
    <mergeCell ref="BC172:BG172"/>
    <mergeCell ref="BN172:BO172"/>
    <mergeCell ref="C171:AS171"/>
    <mergeCell ref="AT171:AU171"/>
    <mergeCell ref="AV171:AZ171"/>
    <mergeCell ref="BA171:BB171"/>
    <mergeCell ref="BC171:BG171"/>
    <mergeCell ref="BM171:BM192"/>
    <mergeCell ref="C173:AS173"/>
    <mergeCell ref="AT173:AU173"/>
    <mergeCell ref="AV173:AZ173"/>
    <mergeCell ref="BA173:BB173"/>
    <mergeCell ref="C170:AS170"/>
    <mergeCell ref="AT170:AU170"/>
    <mergeCell ref="AV170:AZ170"/>
    <mergeCell ref="BA170:BB170"/>
    <mergeCell ref="BC170:BG170"/>
    <mergeCell ref="BN170:BO170"/>
    <mergeCell ref="BN168:BN169"/>
    <mergeCell ref="C169:AS169"/>
    <mergeCell ref="AT169:AU169"/>
    <mergeCell ref="AV169:AZ169"/>
    <mergeCell ref="BA169:BB169"/>
    <mergeCell ref="BC169:BG169"/>
    <mergeCell ref="BC167:BG167"/>
    <mergeCell ref="C168:AS168"/>
    <mergeCell ref="AT168:AU168"/>
    <mergeCell ref="AV168:AZ168"/>
    <mergeCell ref="BA168:BB168"/>
    <mergeCell ref="BC168:BG168"/>
    <mergeCell ref="C166:AS166"/>
    <mergeCell ref="AT166:AU166"/>
    <mergeCell ref="AV166:AZ166"/>
    <mergeCell ref="BA166:BB166"/>
    <mergeCell ref="BC166:BG166"/>
    <mergeCell ref="BN166:BN167"/>
    <mergeCell ref="C167:AS167"/>
    <mergeCell ref="AT167:AU167"/>
    <mergeCell ref="AV167:AZ167"/>
    <mergeCell ref="BA167:BB167"/>
    <mergeCell ref="C165:AS165"/>
    <mergeCell ref="AT165:AU165"/>
    <mergeCell ref="AV165:AZ165"/>
    <mergeCell ref="BA165:BB165"/>
    <mergeCell ref="BC165:BG165"/>
    <mergeCell ref="BN165:BO165"/>
    <mergeCell ref="BN163:BO163"/>
    <mergeCell ref="C164:AS164"/>
    <mergeCell ref="AT164:AU164"/>
    <mergeCell ref="AV164:AZ164"/>
    <mergeCell ref="BA164:BB164"/>
    <mergeCell ref="BC164:BG164"/>
    <mergeCell ref="BN164:BO164"/>
    <mergeCell ref="BA162:BB162"/>
    <mergeCell ref="BC162:BG162"/>
    <mergeCell ref="C163:AS163"/>
    <mergeCell ref="AT163:AU163"/>
    <mergeCell ref="AV163:AZ163"/>
    <mergeCell ref="BA163:BB163"/>
    <mergeCell ref="BC163:BG163"/>
    <mergeCell ref="BB160:BG160"/>
    <mergeCell ref="A161:B180"/>
    <mergeCell ref="C161:AS161"/>
    <mergeCell ref="AT161:AU161"/>
    <mergeCell ref="AV161:AZ161"/>
    <mergeCell ref="BA161:BB161"/>
    <mergeCell ref="BC161:BG161"/>
    <mergeCell ref="C162:AS162"/>
    <mergeCell ref="AT162:AU162"/>
    <mergeCell ref="AV162:AZ162"/>
    <mergeCell ref="AM160:AN160"/>
    <mergeCell ref="AO160:AQ160"/>
    <mergeCell ref="AR160:AS160"/>
    <mergeCell ref="AT160:AV160"/>
    <mergeCell ref="AW160:AX160"/>
    <mergeCell ref="AY160:BA160"/>
    <mergeCell ref="X160:Y160"/>
    <mergeCell ref="Z160:AB160"/>
    <mergeCell ref="AC160:AD160"/>
    <mergeCell ref="AE160:AG160"/>
    <mergeCell ref="AH160:AI160"/>
    <mergeCell ref="AJ160:AL160"/>
    <mergeCell ref="AT159:AV159"/>
    <mergeCell ref="AW159:AX159"/>
    <mergeCell ref="AY159:BA159"/>
    <mergeCell ref="BB159:BC159"/>
    <mergeCell ref="BD159:BF159"/>
    <mergeCell ref="A160:M160"/>
    <mergeCell ref="N160:O160"/>
    <mergeCell ref="P160:R160"/>
    <mergeCell ref="S160:T160"/>
    <mergeCell ref="U160:W160"/>
    <mergeCell ref="AE159:AG159"/>
    <mergeCell ref="AH159:AI159"/>
    <mergeCell ref="AJ159:AL159"/>
    <mergeCell ref="AM159:AN159"/>
    <mergeCell ref="AO159:AQ159"/>
    <mergeCell ref="AR159:AS159"/>
    <mergeCell ref="J158:M158"/>
    <mergeCell ref="N158:BG158"/>
    <mergeCell ref="A159:M159"/>
    <mergeCell ref="N159:O159"/>
    <mergeCell ref="P159:R159"/>
    <mergeCell ref="S159:T159"/>
    <mergeCell ref="U159:W159"/>
    <mergeCell ref="X159:Y159"/>
    <mergeCell ref="Z159:AB159"/>
    <mergeCell ref="AC159:AD159"/>
    <mergeCell ref="AM156:AS156"/>
    <mergeCell ref="AT156:AU156"/>
    <mergeCell ref="AV156:BB156"/>
    <mergeCell ref="BC156:BG156"/>
    <mergeCell ref="J157:K157"/>
    <mergeCell ref="L157:R157"/>
    <mergeCell ref="S157:T157"/>
    <mergeCell ref="U157:X157"/>
    <mergeCell ref="Z157:BF157"/>
    <mergeCell ref="N155:BG155"/>
    <mergeCell ref="BN155:BN162"/>
    <mergeCell ref="C156:I158"/>
    <mergeCell ref="J156:K156"/>
    <mergeCell ref="L156:R156"/>
    <mergeCell ref="S156:T156"/>
    <mergeCell ref="U156:AA156"/>
    <mergeCell ref="AB156:AC156"/>
    <mergeCell ref="AD156:AJ156"/>
    <mergeCell ref="AK156:AL156"/>
    <mergeCell ref="T152:BG152"/>
    <mergeCell ref="BN152:BO152"/>
    <mergeCell ref="J153:M153"/>
    <mergeCell ref="N153:BG153"/>
    <mergeCell ref="BN153:BN154"/>
    <mergeCell ref="C154:I155"/>
    <mergeCell ref="J154:L154"/>
    <mergeCell ref="M154:P154"/>
    <mergeCell ref="Q154:BG154"/>
    <mergeCell ref="J155:M155"/>
    <mergeCell ref="T150:BG150"/>
    <mergeCell ref="BN150:BO150"/>
    <mergeCell ref="J151:M151"/>
    <mergeCell ref="N151:BG151"/>
    <mergeCell ref="BN151:BO151"/>
    <mergeCell ref="C152:I153"/>
    <mergeCell ref="J152:L152"/>
    <mergeCell ref="M152:N152"/>
    <mergeCell ref="O152:Q152"/>
    <mergeCell ref="R152:S152"/>
    <mergeCell ref="J149:M149"/>
    <mergeCell ref="N149:BG149"/>
    <mergeCell ref="BM149:BM170"/>
    <mergeCell ref="BN149:BO149"/>
    <mergeCell ref="A150:B158"/>
    <mergeCell ref="C150:I151"/>
    <mergeCell ref="J150:L150"/>
    <mergeCell ref="M150:N150"/>
    <mergeCell ref="O150:Q150"/>
    <mergeCell ref="R150:S150"/>
    <mergeCell ref="AK148:AL148"/>
    <mergeCell ref="AM148:AS148"/>
    <mergeCell ref="AT148:AU148"/>
    <mergeCell ref="AV148:BB148"/>
    <mergeCell ref="BC148:BG148"/>
    <mergeCell ref="BN148:BO148"/>
    <mergeCell ref="BN146:BN147"/>
    <mergeCell ref="J147:M147"/>
    <mergeCell ref="N147:BG147"/>
    <mergeCell ref="C148:I149"/>
    <mergeCell ref="J148:K148"/>
    <mergeCell ref="L148:R148"/>
    <mergeCell ref="S148:T148"/>
    <mergeCell ref="U148:AA148"/>
    <mergeCell ref="AB148:AC148"/>
    <mergeCell ref="AD148:AJ148"/>
    <mergeCell ref="AI146:AL146"/>
    <mergeCell ref="AM146:AN146"/>
    <mergeCell ref="AO146:AR146"/>
    <mergeCell ref="AS146:AT146"/>
    <mergeCell ref="AU146:AX146"/>
    <mergeCell ref="AZ146:BG146"/>
    <mergeCell ref="J145:M145"/>
    <mergeCell ref="N145:BG145"/>
    <mergeCell ref="C146:I147"/>
    <mergeCell ref="J146:K146"/>
    <mergeCell ref="L146:R146"/>
    <mergeCell ref="S146:T146"/>
    <mergeCell ref="U146:Y146"/>
    <mergeCell ref="AA146:AB146"/>
    <mergeCell ref="AC146:AF146"/>
    <mergeCell ref="AG146:AH146"/>
    <mergeCell ref="AS144:AU144"/>
    <mergeCell ref="AV144:AW144"/>
    <mergeCell ref="AX144:AZ144"/>
    <mergeCell ref="BA144:BB144"/>
    <mergeCell ref="BC144:BE144"/>
    <mergeCell ref="BN144:BN145"/>
    <mergeCell ref="AC144:AE144"/>
    <mergeCell ref="AF144:AG144"/>
    <mergeCell ref="AH144:AJ144"/>
    <mergeCell ref="AK144:AL144"/>
    <mergeCell ref="AM144:AP144"/>
    <mergeCell ref="AQ144:AR144"/>
    <mergeCell ref="BN142:BO142"/>
    <mergeCell ref="J143:M143"/>
    <mergeCell ref="N143:BG143"/>
    <mergeCell ref="BN143:BO143"/>
    <mergeCell ref="C144:I145"/>
    <mergeCell ref="J144:K144"/>
    <mergeCell ref="L144:R144"/>
    <mergeCell ref="S144:T144"/>
    <mergeCell ref="U144:Y144"/>
    <mergeCell ref="AA144:AB144"/>
    <mergeCell ref="AC142:AE142"/>
    <mergeCell ref="AF142:AG142"/>
    <mergeCell ref="AH142:AJ142"/>
    <mergeCell ref="AK142:AL142"/>
    <mergeCell ref="AM142:AR142"/>
    <mergeCell ref="AT142:BG142"/>
    <mergeCell ref="J141:M141"/>
    <mergeCell ref="N141:BG141"/>
    <mergeCell ref="BN141:BO141"/>
    <mergeCell ref="A142:B149"/>
    <mergeCell ref="C142:I143"/>
    <mergeCell ref="J142:K142"/>
    <mergeCell ref="L142:R142"/>
    <mergeCell ref="S142:T142"/>
    <mergeCell ref="U142:Y142"/>
    <mergeCell ref="AA142:AB142"/>
    <mergeCell ref="U138:AA138"/>
    <mergeCell ref="AB138:BG138"/>
    <mergeCell ref="J139:M139"/>
    <mergeCell ref="N139:BG139"/>
    <mergeCell ref="C140:I141"/>
    <mergeCell ref="J140:K140"/>
    <mergeCell ref="L140:R140"/>
    <mergeCell ref="S140:T140"/>
    <mergeCell ref="U140:AA140"/>
    <mergeCell ref="AB140:BG140"/>
    <mergeCell ref="AA136:AB136"/>
    <mergeCell ref="AC136:AF136"/>
    <mergeCell ref="AG136:AH136"/>
    <mergeCell ref="AI136:AL136"/>
    <mergeCell ref="AN136:BG136"/>
    <mergeCell ref="J137:M137"/>
    <mergeCell ref="N137:BG137"/>
    <mergeCell ref="A136:B141"/>
    <mergeCell ref="C136:I137"/>
    <mergeCell ref="J136:K136"/>
    <mergeCell ref="L136:R136"/>
    <mergeCell ref="S136:T136"/>
    <mergeCell ref="U136:Y136"/>
    <mergeCell ref="C138:I139"/>
    <mergeCell ref="J138:K138"/>
    <mergeCell ref="L138:R138"/>
    <mergeCell ref="S138:T138"/>
    <mergeCell ref="BN130:BO130"/>
    <mergeCell ref="J131:M131"/>
    <mergeCell ref="N131:BG131"/>
    <mergeCell ref="BN131:BN132"/>
    <mergeCell ref="A132:BG132"/>
    <mergeCell ref="BN133:BN140"/>
    <mergeCell ref="AB134:AF134"/>
    <mergeCell ref="AG134:AP134"/>
    <mergeCell ref="AQ134:AV134"/>
    <mergeCell ref="AW134:BG134"/>
    <mergeCell ref="C130:I131"/>
    <mergeCell ref="J130:K130"/>
    <mergeCell ref="L130:R130"/>
    <mergeCell ref="S130:T130"/>
    <mergeCell ref="U130:Y130"/>
    <mergeCell ref="Z130:BG130"/>
    <mergeCell ref="AU128:AV128"/>
    <mergeCell ref="AW128:BA128"/>
    <mergeCell ref="BC128:BG128"/>
    <mergeCell ref="BN128:BO128"/>
    <mergeCell ref="J129:M129"/>
    <mergeCell ref="N129:BG129"/>
    <mergeCell ref="BN129:BO129"/>
    <mergeCell ref="AA128:AB128"/>
    <mergeCell ref="AC128:AG128"/>
    <mergeCell ref="AH128:AI128"/>
    <mergeCell ref="AJ128:AM128"/>
    <mergeCell ref="AN128:AO128"/>
    <mergeCell ref="AP128:AT128"/>
    <mergeCell ref="BN126:BO126"/>
    <mergeCell ref="J127:M127"/>
    <mergeCell ref="N127:BG127"/>
    <mergeCell ref="BM127:BM148"/>
    <mergeCell ref="BN127:BO127"/>
    <mergeCell ref="C128:I129"/>
    <mergeCell ref="J128:K128"/>
    <mergeCell ref="L128:R128"/>
    <mergeCell ref="S128:T128"/>
    <mergeCell ref="U128:Y128"/>
    <mergeCell ref="J125:M125"/>
    <mergeCell ref="N125:BG125"/>
    <mergeCell ref="C126:I127"/>
    <mergeCell ref="J126:K126"/>
    <mergeCell ref="L126:R126"/>
    <mergeCell ref="S126:T126"/>
    <mergeCell ref="U126:AA126"/>
    <mergeCell ref="AB126:AC126"/>
    <mergeCell ref="AD126:AJ126"/>
    <mergeCell ref="AK126:BG126"/>
    <mergeCell ref="BN122:BN123"/>
    <mergeCell ref="J123:M123"/>
    <mergeCell ref="N123:BG123"/>
    <mergeCell ref="C124:I125"/>
    <mergeCell ref="J124:K124"/>
    <mergeCell ref="L124:R124"/>
    <mergeCell ref="S124:T124"/>
    <mergeCell ref="U124:Y124"/>
    <mergeCell ref="Z124:BG124"/>
    <mergeCell ref="BN124:BN125"/>
    <mergeCell ref="C122:I123"/>
    <mergeCell ref="J122:K122"/>
    <mergeCell ref="L122:R122"/>
    <mergeCell ref="S122:T122"/>
    <mergeCell ref="U122:Y122"/>
    <mergeCell ref="Z122:BG122"/>
    <mergeCell ref="AD120:AJ120"/>
    <mergeCell ref="AK120:BG120"/>
    <mergeCell ref="BN120:BO120"/>
    <mergeCell ref="J121:M121"/>
    <mergeCell ref="N121:BG121"/>
    <mergeCell ref="BN121:BO121"/>
    <mergeCell ref="AE118:BF118"/>
    <mergeCell ref="J119:M119"/>
    <mergeCell ref="N119:BG119"/>
    <mergeCell ref="BN119:BO119"/>
    <mergeCell ref="C120:I121"/>
    <mergeCell ref="J120:K120"/>
    <mergeCell ref="L120:R120"/>
    <mergeCell ref="S120:T120"/>
    <mergeCell ref="U120:AA120"/>
    <mergeCell ref="AB120:AC120"/>
    <mergeCell ref="C118:I119"/>
    <mergeCell ref="J118:K118"/>
    <mergeCell ref="L118:R118"/>
    <mergeCell ref="S118:T118"/>
    <mergeCell ref="U118:Y118"/>
    <mergeCell ref="AA118:AD118"/>
    <mergeCell ref="N115:BG115"/>
    <mergeCell ref="C116:I117"/>
    <mergeCell ref="J116:K116"/>
    <mergeCell ref="L116:R116"/>
    <mergeCell ref="S116:T116"/>
    <mergeCell ref="U116:Y116"/>
    <mergeCell ref="AA116:AD116"/>
    <mergeCell ref="AE116:BF116"/>
    <mergeCell ref="J117:M117"/>
    <mergeCell ref="N117:BG117"/>
    <mergeCell ref="Z112:BG112"/>
    <mergeCell ref="J113:M113"/>
    <mergeCell ref="N113:BG113"/>
    <mergeCell ref="C114:I115"/>
    <mergeCell ref="J114:K114"/>
    <mergeCell ref="L114:R114"/>
    <mergeCell ref="S114:T114"/>
    <mergeCell ref="U114:Y114"/>
    <mergeCell ref="Z114:BG114"/>
    <mergeCell ref="J115:M115"/>
    <mergeCell ref="AC110:AI110"/>
    <mergeCell ref="AK110:BG110"/>
    <mergeCell ref="J111:M111"/>
    <mergeCell ref="N111:BG111"/>
    <mergeCell ref="BN111:BN118"/>
    <mergeCell ref="C112:I113"/>
    <mergeCell ref="J112:K112"/>
    <mergeCell ref="L112:R112"/>
    <mergeCell ref="S112:T112"/>
    <mergeCell ref="U112:Y112"/>
    <mergeCell ref="BN108:BO108"/>
    <mergeCell ref="J109:M109"/>
    <mergeCell ref="N109:BG109"/>
    <mergeCell ref="BN109:BN110"/>
    <mergeCell ref="C110:I111"/>
    <mergeCell ref="J110:K110"/>
    <mergeCell ref="L110:R110"/>
    <mergeCell ref="S110:T110"/>
    <mergeCell ref="U110:Y110"/>
    <mergeCell ref="AA110:AB110"/>
    <mergeCell ref="BN107:BO107"/>
    <mergeCell ref="C108:I109"/>
    <mergeCell ref="J108:K108"/>
    <mergeCell ref="L108:R108"/>
    <mergeCell ref="S108:T108"/>
    <mergeCell ref="U108:Y108"/>
    <mergeCell ref="AA108:AB108"/>
    <mergeCell ref="AC108:AF108"/>
    <mergeCell ref="AG108:AI108"/>
    <mergeCell ref="AK108:BG108"/>
    <mergeCell ref="AG106:AH106"/>
    <mergeCell ref="AI106:AL106"/>
    <mergeCell ref="AM106:AN106"/>
    <mergeCell ref="AO106:AT106"/>
    <mergeCell ref="AV106:BG106"/>
    <mergeCell ref="BN106:BO106"/>
    <mergeCell ref="C106:I107"/>
    <mergeCell ref="J106:K106"/>
    <mergeCell ref="L106:R106"/>
    <mergeCell ref="S106:T106"/>
    <mergeCell ref="U106:Y106"/>
    <mergeCell ref="AA106:AB106"/>
    <mergeCell ref="J107:M107"/>
    <mergeCell ref="N107:BG107"/>
    <mergeCell ref="AU104:AX104"/>
    <mergeCell ref="AY104:AZ104"/>
    <mergeCell ref="BA104:BD104"/>
    <mergeCell ref="BF104:BG104"/>
    <mergeCell ref="BN104:BO104"/>
    <mergeCell ref="J105:M105"/>
    <mergeCell ref="N105:BG105"/>
    <mergeCell ref="BM105:BM126"/>
    <mergeCell ref="BN105:BO105"/>
    <mergeCell ref="AC106:AF106"/>
    <mergeCell ref="AC104:AF104"/>
    <mergeCell ref="AG104:AH104"/>
    <mergeCell ref="AI104:AL104"/>
    <mergeCell ref="AM104:AN104"/>
    <mergeCell ref="AO104:AR104"/>
    <mergeCell ref="AS104:AT104"/>
    <mergeCell ref="C104:I105"/>
    <mergeCell ref="J104:K104"/>
    <mergeCell ref="L104:R104"/>
    <mergeCell ref="S104:T104"/>
    <mergeCell ref="U104:Y104"/>
    <mergeCell ref="AA104:AB104"/>
    <mergeCell ref="AC102:AN102"/>
    <mergeCell ref="AO102:AP102"/>
    <mergeCell ref="BD102:BG102"/>
    <mergeCell ref="BN102:BO102"/>
    <mergeCell ref="J103:M103"/>
    <mergeCell ref="N103:BG103"/>
    <mergeCell ref="BN103:BO103"/>
    <mergeCell ref="C102:I103"/>
    <mergeCell ref="J102:K102"/>
    <mergeCell ref="L102:R102"/>
    <mergeCell ref="S102:T102"/>
    <mergeCell ref="U102:Y102"/>
    <mergeCell ref="AA102:AB102"/>
    <mergeCell ref="AJ100:AM100"/>
    <mergeCell ref="AN100:AO100"/>
    <mergeCell ref="AP100:AS100"/>
    <mergeCell ref="AV100:BG100"/>
    <mergeCell ref="BN100:BO100"/>
    <mergeCell ref="J101:M101"/>
    <mergeCell ref="N101:BG101"/>
    <mergeCell ref="BN101:BO101"/>
    <mergeCell ref="C100:I101"/>
    <mergeCell ref="J100:K100"/>
    <mergeCell ref="L100:R100"/>
    <mergeCell ref="S100:T100"/>
    <mergeCell ref="U100:Y100"/>
    <mergeCell ref="AA100:AB100"/>
    <mergeCell ref="AU98:AX98"/>
    <mergeCell ref="AZ98:BG98"/>
    <mergeCell ref="BN98:BO98"/>
    <mergeCell ref="J99:M99"/>
    <mergeCell ref="N99:BG99"/>
    <mergeCell ref="BL99:BL214"/>
    <mergeCell ref="BM99:BM104"/>
    <mergeCell ref="BN99:BO99"/>
    <mergeCell ref="AC100:AF100"/>
    <mergeCell ref="AH100:AI100"/>
    <mergeCell ref="AC98:AF98"/>
    <mergeCell ref="AG98:AH98"/>
    <mergeCell ref="AI98:AL98"/>
    <mergeCell ref="AM98:AN98"/>
    <mergeCell ref="AO98:AR98"/>
    <mergeCell ref="AS98:AT98"/>
    <mergeCell ref="J97:M97"/>
    <mergeCell ref="N97:BG97"/>
    <mergeCell ref="BN97:BO97"/>
    <mergeCell ref="A98:B131"/>
    <mergeCell ref="C98:I99"/>
    <mergeCell ref="J98:K98"/>
    <mergeCell ref="L98:R98"/>
    <mergeCell ref="S98:T98"/>
    <mergeCell ref="U98:Y98"/>
    <mergeCell ref="AA98:AB98"/>
    <mergeCell ref="BN95:BO95"/>
    <mergeCell ref="C96:I97"/>
    <mergeCell ref="J96:K96"/>
    <mergeCell ref="L96:R96"/>
    <mergeCell ref="S96:T96"/>
    <mergeCell ref="U96:AA96"/>
    <mergeCell ref="AB96:AC96"/>
    <mergeCell ref="AD96:AJ96"/>
    <mergeCell ref="AK96:BG96"/>
    <mergeCell ref="BN96:BO96"/>
    <mergeCell ref="C94:I95"/>
    <mergeCell ref="J94:K94"/>
    <mergeCell ref="L94:R94"/>
    <mergeCell ref="S94:T94"/>
    <mergeCell ref="U94:AA94"/>
    <mergeCell ref="AB94:AC94"/>
    <mergeCell ref="J95:M95"/>
    <mergeCell ref="N95:BG95"/>
    <mergeCell ref="AD92:AJ92"/>
    <mergeCell ref="AK92:BG92"/>
    <mergeCell ref="BM92:BM98"/>
    <mergeCell ref="BN92:BO92"/>
    <mergeCell ref="J93:M93"/>
    <mergeCell ref="N93:BG93"/>
    <mergeCell ref="BN93:BO93"/>
    <mergeCell ref="AD94:AJ94"/>
    <mergeCell ref="AK94:BG94"/>
    <mergeCell ref="BN94:BO94"/>
    <mergeCell ref="C92:I93"/>
    <mergeCell ref="J92:K92"/>
    <mergeCell ref="L92:R92"/>
    <mergeCell ref="S92:T92"/>
    <mergeCell ref="U92:AA92"/>
    <mergeCell ref="AB92:AC92"/>
    <mergeCell ref="AD90:AJ90"/>
    <mergeCell ref="AK90:BG90"/>
    <mergeCell ref="BN90:BO90"/>
    <mergeCell ref="J91:M91"/>
    <mergeCell ref="N91:BG91"/>
    <mergeCell ref="BM91:BO91"/>
    <mergeCell ref="C90:I91"/>
    <mergeCell ref="J90:K90"/>
    <mergeCell ref="L90:R90"/>
    <mergeCell ref="S90:T90"/>
    <mergeCell ref="U90:AA90"/>
    <mergeCell ref="AB90:AC90"/>
    <mergeCell ref="AB88:AC88"/>
    <mergeCell ref="AD88:AJ88"/>
    <mergeCell ref="AK88:BG88"/>
    <mergeCell ref="BN88:BO88"/>
    <mergeCell ref="J89:M89"/>
    <mergeCell ref="N89:BG89"/>
    <mergeCell ref="BN89:BO89"/>
    <mergeCell ref="AK86:BG86"/>
    <mergeCell ref="J87:M87"/>
    <mergeCell ref="N87:BG87"/>
    <mergeCell ref="BN87:BO87"/>
    <mergeCell ref="A88:B97"/>
    <mergeCell ref="C88:I89"/>
    <mergeCell ref="J88:K88"/>
    <mergeCell ref="L88:R88"/>
    <mergeCell ref="S88:T88"/>
    <mergeCell ref="U88:AA88"/>
    <mergeCell ref="AK84:BG84"/>
    <mergeCell ref="J85:M85"/>
    <mergeCell ref="N85:BG85"/>
    <mergeCell ref="C86:I87"/>
    <mergeCell ref="J86:K86"/>
    <mergeCell ref="L86:R86"/>
    <mergeCell ref="S86:T86"/>
    <mergeCell ref="U86:AA86"/>
    <mergeCell ref="AB86:AC86"/>
    <mergeCell ref="AD86:AJ86"/>
    <mergeCell ref="AK82:BG82"/>
    <mergeCell ref="J83:M83"/>
    <mergeCell ref="N83:BG83"/>
    <mergeCell ref="C84:I85"/>
    <mergeCell ref="J84:K84"/>
    <mergeCell ref="L84:R84"/>
    <mergeCell ref="S84:T84"/>
    <mergeCell ref="U84:AA84"/>
    <mergeCell ref="AB84:AC84"/>
    <mergeCell ref="AD84:AJ84"/>
    <mergeCell ref="J81:M81"/>
    <mergeCell ref="N81:BG81"/>
    <mergeCell ref="BN81:BN86"/>
    <mergeCell ref="C82:I83"/>
    <mergeCell ref="J82:K82"/>
    <mergeCell ref="L82:R82"/>
    <mergeCell ref="S82:T82"/>
    <mergeCell ref="U82:AA82"/>
    <mergeCell ref="AB82:AC82"/>
    <mergeCell ref="AD82:AJ82"/>
    <mergeCell ref="BN79:BN80"/>
    <mergeCell ref="J80:K80"/>
    <mergeCell ref="L80:R80"/>
    <mergeCell ref="S80:T80"/>
    <mergeCell ref="U80:AA80"/>
    <mergeCell ref="AB80:AC80"/>
    <mergeCell ref="AD80:AJ80"/>
    <mergeCell ref="AK80:BG80"/>
    <mergeCell ref="BN78:BO78"/>
    <mergeCell ref="C79:I81"/>
    <mergeCell ref="J79:K79"/>
    <mergeCell ref="L79:R79"/>
    <mergeCell ref="S79:T79"/>
    <mergeCell ref="U79:AA79"/>
    <mergeCell ref="AB79:AC79"/>
    <mergeCell ref="AD79:AJ79"/>
    <mergeCell ref="AK79:BG79"/>
    <mergeCell ref="BM79:BM90"/>
    <mergeCell ref="BN76:BO76"/>
    <mergeCell ref="C77:I78"/>
    <mergeCell ref="J77:K77"/>
    <mergeCell ref="L77:R77"/>
    <mergeCell ref="S77:T77"/>
    <mergeCell ref="U77:AA77"/>
    <mergeCell ref="AB77:AC77"/>
    <mergeCell ref="AD77:AJ77"/>
    <mergeCell ref="AK77:BG77"/>
    <mergeCell ref="BN77:BO77"/>
    <mergeCell ref="AG75:AH75"/>
    <mergeCell ref="AI75:AO75"/>
    <mergeCell ref="AP75:AQ75"/>
    <mergeCell ref="AR75:AX75"/>
    <mergeCell ref="AY75:BG75"/>
    <mergeCell ref="BN75:BO75"/>
    <mergeCell ref="AB74:AC74"/>
    <mergeCell ref="AD74:AJ74"/>
    <mergeCell ref="AK74:BG74"/>
    <mergeCell ref="BN74:BO74"/>
    <mergeCell ref="J75:K75"/>
    <mergeCell ref="L75:O75"/>
    <mergeCell ref="Q75:R75"/>
    <mergeCell ref="S75:V75"/>
    <mergeCell ref="W75:X75"/>
    <mergeCell ref="Y75:AE75"/>
    <mergeCell ref="A74:B87"/>
    <mergeCell ref="C74:I76"/>
    <mergeCell ref="J74:K74"/>
    <mergeCell ref="L74:R74"/>
    <mergeCell ref="S74:T74"/>
    <mergeCell ref="U74:AA74"/>
    <mergeCell ref="J76:M76"/>
    <mergeCell ref="N76:BG76"/>
    <mergeCell ref="J78:M78"/>
    <mergeCell ref="N78:BG78"/>
    <mergeCell ref="AD72:AG72"/>
    <mergeCell ref="AI72:BF72"/>
    <mergeCell ref="BN72:BO72"/>
    <mergeCell ref="J73:M73"/>
    <mergeCell ref="N73:BG73"/>
    <mergeCell ref="BN73:BO73"/>
    <mergeCell ref="C72:I73"/>
    <mergeCell ref="J72:K72"/>
    <mergeCell ref="L72:R72"/>
    <mergeCell ref="S72:T72"/>
    <mergeCell ref="U72:AA72"/>
    <mergeCell ref="AB72:AC72"/>
    <mergeCell ref="AD70:AG70"/>
    <mergeCell ref="AI70:BF70"/>
    <mergeCell ref="BN70:BO70"/>
    <mergeCell ref="J71:M71"/>
    <mergeCell ref="N71:BG71"/>
    <mergeCell ref="BN71:BO71"/>
    <mergeCell ref="C70:I71"/>
    <mergeCell ref="J70:K70"/>
    <mergeCell ref="L70:R70"/>
    <mergeCell ref="S70:T70"/>
    <mergeCell ref="U70:AA70"/>
    <mergeCell ref="AB70:AC70"/>
    <mergeCell ref="AD68:AJ68"/>
    <mergeCell ref="AK68:AL68"/>
    <mergeCell ref="AM68:AP68"/>
    <mergeCell ref="AR68:BF68"/>
    <mergeCell ref="BN68:BO68"/>
    <mergeCell ref="J69:M69"/>
    <mergeCell ref="N69:BG69"/>
    <mergeCell ref="BN69:BO69"/>
    <mergeCell ref="BM66:BM78"/>
    <mergeCell ref="BN66:BO66"/>
    <mergeCell ref="BN67:BO67"/>
    <mergeCell ref="A68:B73"/>
    <mergeCell ref="C68:I69"/>
    <mergeCell ref="J68:K68"/>
    <mergeCell ref="L68:R68"/>
    <mergeCell ref="S68:T68"/>
    <mergeCell ref="U68:AA68"/>
    <mergeCell ref="AB68:AC68"/>
    <mergeCell ref="E63:I63"/>
    <mergeCell ref="J63:AE63"/>
    <mergeCell ref="AF63:AK63"/>
    <mergeCell ref="AL63:BG63"/>
    <mergeCell ref="A64:BG64"/>
    <mergeCell ref="AB66:AF66"/>
    <mergeCell ref="AG66:AP66"/>
    <mergeCell ref="AQ66:AV66"/>
    <mergeCell ref="AW66:BG66"/>
    <mergeCell ref="AR62:AS62"/>
    <mergeCell ref="AT62:AY62"/>
    <mergeCell ref="AZ62:BA62"/>
    <mergeCell ref="BB62:BC62"/>
    <mergeCell ref="BD62:BE62"/>
    <mergeCell ref="BF62:BG62"/>
    <mergeCell ref="E62:I62"/>
    <mergeCell ref="J62:AE62"/>
    <mergeCell ref="AF62:AK62"/>
    <mergeCell ref="AL62:AM62"/>
    <mergeCell ref="AN62:AO62"/>
    <mergeCell ref="AP62:AQ62"/>
    <mergeCell ref="BN59:BO59"/>
    <mergeCell ref="E60:I61"/>
    <mergeCell ref="J60:AE61"/>
    <mergeCell ref="BN60:BO60"/>
    <mergeCell ref="AF61:AK61"/>
    <mergeCell ref="AL61:AV61"/>
    <mergeCell ref="AW61:BA61"/>
    <mergeCell ref="BB61:BE61"/>
    <mergeCell ref="BF61:BG61"/>
    <mergeCell ref="BN61:BO61"/>
    <mergeCell ref="C58:D63"/>
    <mergeCell ref="E58:I58"/>
    <mergeCell ref="J58:BG58"/>
    <mergeCell ref="BM58:BM65"/>
    <mergeCell ref="E59:I59"/>
    <mergeCell ref="J59:AE59"/>
    <mergeCell ref="AF59:AK60"/>
    <mergeCell ref="AL59:AV60"/>
    <mergeCell ref="AW59:BA60"/>
    <mergeCell ref="BB59:BG60"/>
    <mergeCell ref="BB56:BC56"/>
    <mergeCell ref="BD56:BE56"/>
    <mergeCell ref="BF56:BG56"/>
    <mergeCell ref="BN56:BO56"/>
    <mergeCell ref="E57:I57"/>
    <mergeCell ref="J57:AE57"/>
    <mergeCell ref="AF57:AK57"/>
    <mergeCell ref="AL57:BG57"/>
    <mergeCell ref="BN57:BO57"/>
    <mergeCell ref="BN55:BO55"/>
    <mergeCell ref="E56:I56"/>
    <mergeCell ref="J56:AE56"/>
    <mergeCell ref="AF56:AK56"/>
    <mergeCell ref="AL56:AM56"/>
    <mergeCell ref="AN56:AO56"/>
    <mergeCell ref="AP56:AQ56"/>
    <mergeCell ref="AR56:AS56"/>
    <mergeCell ref="AT56:AY56"/>
    <mergeCell ref="AZ56:BA56"/>
    <mergeCell ref="BM53:BM57"/>
    <mergeCell ref="BN53:BO53"/>
    <mergeCell ref="E54:I55"/>
    <mergeCell ref="J54:AE55"/>
    <mergeCell ref="BN54:BO54"/>
    <mergeCell ref="AF55:AK55"/>
    <mergeCell ref="AL55:AV55"/>
    <mergeCell ref="AW55:BA55"/>
    <mergeCell ref="BB55:BE55"/>
    <mergeCell ref="BF55:BG55"/>
    <mergeCell ref="C52:D57"/>
    <mergeCell ref="E52:I52"/>
    <mergeCell ref="J52:BG52"/>
    <mergeCell ref="BN52:BO52"/>
    <mergeCell ref="E53:I53"/>
    <mergeCell ref="J53:AE53"/>
    <mergeCell ref="AF53:AK54"/>
    <mergeCell ref="AL53:AV54"/>
    <mergeCell ref="AW53:BA54"/>
    <mergeCell ref="BB53:BG54"/>
    <mergeCell ref="AZ50:BA50"/>
    <mergeCell ref="BB50:BC50"/>
    <mergeCell ref="BD50:BE50"/>
    <mergeCell ref="BF50:BG50"/>
    <mergeCell ref="BN50:BO50"/>
    <mergeCell ref="E51:I51"/>
    <mergeCell ref="J51:AE51"/>
    <mergeCell ref="AF51:AK51"/>
    <mergeCell ref="AL51:BG51"/>
    <mergeCell ref="BN51:BO51"/>
    <mergeCell ref="E50:I50"/>
    <mergeCell ref="J50:AE50"/>
    <mergeCell ref="AF50:AK50"/>
    <mergeCell ref="AL50:AM50"/>
    <mergeCell ref="AN50:AO50"/>
    <mergeCell ref="AP50:AQ50"/>
    <mergeCell ref="BM48:BM52"/>
    <mergeCell ref="BN48:BO48"/>
    <mergeCell ref="AF49:AK49"/>
    <mergeCell ref="AL49:AV49"/>
    <mergeCell ref="AW49:BA49"/>
    <mergeCell ref="BB49:BE49"/>
    <mergeCell ref="BF49:BG49"/>
    <mergeCell ref="BN49:BO49"/>
    <mergeCell ref="AR50:AS50"/>
    <mergeCell ref="AT50:AY50"/>
    <mergeCell ref="AF47:AK48"/>
    <mergeCell ref="AL47:AV48"/>
    <mergeCell ref="AW47:BA48"/>
    <mergeCell ref="BB47:BG48"/>
    <mergeCell ref="E48:I49"/>
    <mergeCell ref="J48:AE49"/>
    <mergeCell ref="E45:I45"/>
    <mergeCell ref="J45:AE45"/>
    <mergeCell ref="AF45:AK45"/>
    <mergeCell ref="AL45:BG45"/>
    <mergeCell ref="BN45:BN47"/>
    <mergeCell ref="C46:D51"/>
    <mergeCell ref="E46:I46"/>
    <mergeCell ref="J46:BG46"/>
    <mergeCell ref="E47:I47"/>
    <mergeCell ref="J47:AE47"/>
    <mergeCell ref="AR44:AS44"/>
    <mergeCell ref="AT44:AY44"/>
    <mergeCell ref="AZ44:BA44"/>
    <mergeCell ref="BB44:BC44"/>
    <mergeCell ref="BD44:BE44"/>
    <mergeCell ref="BF44:BG44"/>
    <mergeCell ref="E44:I44"/>
    <mergeCell ref="J44:AE44"/>
    <mergeCell ref="AF44:AK44"/>
    <mergeCell ref="AL44:AM44"/>
    <mergeCell ref="AN44:AO44"/>
    <mergeCell ref="AP44:AQ44"/>
    <mergeCell ref="BB41:BG42"/>
    <mergeCell ref="BN41:BO41"/>
    <mergeCell ref="E42:I43"/>
    <mergeCell ref="J42:AE43"/>
    <mergeCell ref="BN42:BN44"/>
    <mergeCell ref="AF43:AK43"/>
    <mergeCell ref="AL43:AV43"/>
    <mergeCell ref="AW43:BA43"/>
    <mergeCell ref="BB43:BE43"/>
    <mergeCell ref="BF43:BG43"/>
    <mergeCell ref="BN39:BO39"/>
    <mergeCell ref="C40:D45"/>
    <mergeCell ref="E40:I40"/>
    <mergeCell ref="J40:BG40"/>
    <mergeCell ref="BN40:BO40"/>
    <mergeCell ref="E41:I41"/>
    <mergeCell ref="J41:AE41"/>
    <mergeCell ref="AF41:AK42"/>
    <mergeCell ref="AL41:AV42"/>
    <mergeCell ref="AW41:BA42"/>
    <mergeCell ref="AZ38:BA38"/>
    <mergeCell ref="BB38:BC38"/>
    <mergeCell ref="BD38:BE38"/>
    <mergeCell ref="BF38:BG38"/>
    <mergeCell ref="E39:I39"/>
    <mergeCell ref="J39:AE39"/>
    <mergeCell ref="AF39:AK39"/>
    <mergeCell ref="AL39:BG39"/>
    <mergeCell ref="BN36:BN38"/>
    <mergeCell ref="AF37:AK37"/>
    <mergeCell ref="AL37:AV37"/>
    <mergeCell ref="AW37:BA37"/>
    <mergeCell ref="BB37:BE37"/>
    <mergeCell ref="BF37:BG37"/>
    <mergeCell ref="AF38:AK38"/>
    <mergeCell ref="AL38:AM38"/>
    <mergeCell ref="AN38:AO38"/>
    <mergeCell ref="AP38:AQ38"/>
    <mergeCell ref="BN34:BO34"/>
    <mergeCell ref="E35:I35"/>
    <mergeCell ref="J35:AE35"/>
    <mergeCell ref="AF35:AK36"/>
    <mergeCell ref="AL35:AV36"/>
    <mergeCell ref="AW35:BA36"/>
    <mergeCell ref="BB35:BG36"/>
    <mergeCell ref="BN35:BO35"/>
    <mergeCell ref="E36:I37"/>
    <mergeCell ref="J36:AE37"/>
    <mergeCell ref="A34:B63"/>
    <mergeCell ref="C34:D39"/>
    <mergeCell ref="E34:I34"/>
    <mergeCell ref="J34:BG34"/>
    <mergeCell ref="BL34:BL98"/>
    <mergeCell ref="BM34:BM47"/>
    <mergeCell ref="E38:I38"/>
    <mergeCell ref="J38:AE38"/>
    <mergeCell ref="AR38:AS38"/>
    <mergeCell ref="AT38:AY38"/>
    <mergeCell ref="AD30:AG30"/>
    <mergeCell ref="AH30:AI30"/>
    <mergeCell ref="AO30:BE30"/>
    <mergeCell ref="BM30:BO30"/>
    <mergeCell ref="J31:BG33"/>
    <mergeCell ref="BM31:BO31"/>
    <mergeCell ref="BM32:BO32"/>
    <mergeCell ref="BM33:BO33"/>
    <mergeCell ref="C30:I33"/>
    <mergeCell ref="J30:K30"/>
    <mergeCell ref="L30:R30"/>
    <mergeCell ref="S30:T30"/>
    <mergeCell ref="U30:Z30"/>
    <mergeCell ref="AB30:AC30"/>
    <mergeCell ref="AF29:AG29"/>
    <mergeCell ref="AH29:AL29"/>
    <mergeCell ref="AM29:AP29"/>
    <mergeCell ref="AQ29:AU29"/>
    <mergeCell ref="AV29:BG29"/>
    <mergeCell ref="BM29:BO29"/>
    <mergeCell ref="Q29:R29"/>
    <mergeCell ref="S29:T29"/>
    <mergeCell ref="U29:V29"/>
    <mergeCell ref="W29:AA29"/>
    <mergeCell ref="AB29:AC29"/>
    <mergeCell ref="AD29:AE29"/>
    <mergeCell ref="C25:I28"/>
    <mergeCell ref="J25:BG28"/>
    <mergeCell ref="BN25:BO25"/>
    <mergeCell ref="BM26:BO26"/>
    <mergeCell ref="BM27:BO27"/>
    <mergeCell ref="BL28:BL33"/>
    <mergeCell ref="BM28:BO28"/>
    <mergeCell ref="C29:I29"/>
    <mergeCell ref="J29:K29"/>
    <mergeCell ref="L29:P29"/>
    <mergeCell ref="AP23:AT23"/>
    <mergeCell ref="AU23:BG23"/>
    <mergeCell ref="BN23:BO23"/>
    <mergeCell ref="J24:N24"/>
    <mergeCell ref="O24:BG24"/>
    <mergeCell ref="BN24:BO24"/>
    <mergeCell ref="BN21:BO21"/>
    <mergeCell ref="O22:S22"/>
    <mergeCell ref="T22:AG22"/>
    <mergeCell ref="AH22:AK22"/>
    <mergeCell ref="AL22:AY22"/>
    <mergeCell ref="AZ22:BG22"/>
    <mergeCell ref="BN19:BO19"/>
    <mergeCell ref="J20:M20"/>
    <mergeCell ref="N20:BG20"/>
    <mergeCell ref="BN20:BO20"/>
    <mergeCell ref="C21:I24"/>
    <mergeCell ref="J21:N22"/>
    <mergeCell ref="O21:S21"/>
    <mergeCell ref="T21:AG21"/>
    <mergeCell ref="AH21:AK21"/>
    <mergeCell ref="AL21:BG21"/>
    <mergeCell ref="J19:K19"/>
    <mergeCell ref="L19:Y19"/>
    <mergeCell ref="Z19:AA19"/>
    <mergeCell ref="AG19:AJ19"/>
    <mergeCell ref="AK19:BF19"/>
    <mergeCell ref="BM19:BM25"/>
    <mergeCell ref="J23:N23"/>
    <mergeCell ref="O23:AB23"/>
    <mergeCell ref="AC23:AF23"/>
    <mergeCell ref="AG23:AO23"/>
    <mergeCell ref="BM17:BM18"/>
    <mergeCell ref="BN17:BO17"/>
    <mergeCell ref="J18:K18"/>
    <mergeCell ref="L18:Y18"/>
    <mergeCell ref="Z18:AA18"/>
    <mergeCell ref="AB18:AO18"/>
    <mergeCell ref="AP18:AQ18"/>
    <mergeCell ref="AR18:BG18"/>
    <mergeCell ref="BN18:BO18"/>
    <mergeCell ref="J17:K17"/>
    <mergeCell ref="L17:Y17"/>
    <mergeCell ref="Z17:AA17"/>
    <mergeCell ref="AB17:AO17"/>
    <mergeCell ref="AP17:AQ17"/>
    <mergeCell ref="AR17:BG17"/>
    <mergeCell ref="BA15:BG15"/>
    <mergeCell ref="BM15:BO15"/>
    <mergeCell ref="C16:I20"/>
    <mergeCell ref="J16:K16"/>
    <mergeCell ref="L16:Y16"/>
    <mergeCell ref="Z16:AA16"/>
    <mergeCell ref="AB16:AO16"/>
    <mergeCell ref="AP16:AQ16"/>
    <mergeCell ref="AR16:BG16"/>
    <mergeCell ref="BM16:BO16"/>
    <mergeCell ref="BM14:BO14"/>
    <mergeCell ref="J15:P15"/>
    <mergeCell ref="Q15:R15"/>
    <mergeCell ref="S15:Y15"/>
    <mergeCell ref="Z15:AA15"/>
    <mergeCell ref="AB15:AH15"/>
    <mergeCell ref="AI15:AO15"/>
    <mergeCell ref="AP15:AQ15"/>
    <mergeCell ref="AR15:AX15"/>
    <mergeCell ref="AY15:AZ15"/>
    <mergeCell ref="AG14:AH14"/>
    <mergeCell ref="AI14:AO14"/>
    <mergeCell ref="AP14:AQ14"/>
    <mergeCell ref="AR14:AX14"/>
    <mergeCell ref="AY14:AZ14"/>
    <mergeCell ref="BA14:BG14"/>
    <mergeCell ref="BM12:BO12"/>
    <mergeCell ref="J13:K13"/>
    <mergeCell ref="L13:O13"/>
    <mergeCell ref="Q13:BF13"/>
    <mergeCell ref="BM13:BO13"/>
    <mergeCell ref="C14:I15"/>
    <mergeCell ref="J14:N14"/>
    <mergeCell ref="O14:R14"/>
    <mergeCell ref="S14:AD14"/>
    <mergeCell ref="AE14:AF14"/>
    <mergeCell ref="AR11:BF11"/>
    <mergeCell ref="BM11:BO11"/>
    <mergeCell ref="C12:I13"/>
    <mergeCell ref="J12:K12"/>
    <mergeCell ref="L12:R12"/>
    <mergeCell ref="S12:T12"/>
    <mergeCell ref="U12:AA12"/>
    <mergeCell ref="AB12:AC12"/>
    <mergeCell ref="AD12:AJ12"/>
    <mergeCell ref="AK12:BG12"/>
    <mergeCell ref="BM10:BO10"/>
    <mergeCell ref="C11:I11"/>
    <mergeCell ref="J11:K11"/>
    <mergeCell ref="L11:R11"/>
    <mergeCell ref="S11:T11"/>
    <mergeCell ref="U11:AA11"/>
    <mergeCell ref="AB11:AC11"/>
    <mergeCell ref="AD11:AJ11"/>
    <mergeCell ref="AK11:AL11"/>
    <mergeCell ref="AM11:AP11"/>
    <mergeCell ref="AY9:AZ9"/>
    <mergeCell ref="BA9:BC9"/>
    <mergeCell ref="BE9:BG9"/>
    <mergeCell ref="BM9:BO9"/>
    <mergeCell ref="J10:N10"/>
    <mergeCell ref="O10:AE10"/>
    <mergeCell ref="AF10:AJ10"/>
    <mergeCell ref="AK10:AT10"/>
    <mergeCell ref="AU10:AW10"/>
    <mergeCell ref="AX10:BG10"/>
    <mergeCell ref="AI9:AJ9"/>
    <mergeCell ref="AK9:AN9"/>
    <mergeCell ref="AO9:AP9"/>
    <mergeCell ref="AQ9:AR9"/>
    <mergeCell ref="AS9:AV9"/>
    <mergeCell ref="AW9:AX9"/>
    <mergeCell ref="BL8:BL27"/>
    <mergeCell ref="BM8:BO8"/>
    <mergeCell ref="A9:B33"/>
    <mergeCell ref="C9:I10"/>
    <mergeCell ref="J9:K9"/>
    <mergeCell ref="L9:R9"/>
    <mergeCell ref="S9:T9"/>
    <mergeCell ref="U9:AA9"/>
    <mergeCell ref="AB9:AC9"/>
    <mergeCell ref="AD9:AG9"/>
    <mergeCell ref="AW6:BA7"/>
    <mergeCell ref="BB6:BG7"/>
    <mergeCell ref="BN6:BO6"/>
    <mergeCell ref="C7:I8"/>
    <mergeCell ref="J7:AE8"/>
    <mergeCell ref="BN7:BO7"/>
    <mergeCell ref="AF8:AJ8"/>
    <mergeCell ref="AK8:AV8"/>
    <mergeCell ref="AW8:BA8"/>
    <mergeCell ref="BB8:BG8"/>
    <mergeCell ref="BL4:BL7"/>
    <mergeCell ref="BM4:BO4"/>
    <mergeCell ref="A5:B8"/>
    <mergeCell ref="C5:I5"/>
    <mergeCell ref="J5:BG5"/>
    <mergeCell ref="BN5:BO5"/>
    <mergeCell ref="C6:I6"/>
    <mergeCell ref="J6:AE6"/>
    <mergeCell ref="AF6:AJ7"/>
    <mergeCell ref="AK6:AV7"/>
    <mergeCell ref="A1:BG1"/>
    <mergeCell ref="BL2:BO2"/>
    <mergeCell ref="A3:I3"/>
    <mergeCell ref="J3:AA3"/>
    <mergeCell ref="AB3:AF3"/>
    <mergeCell ref="AG3:AP3"/>
    <mergeCell ref="AQ3:AV3"/>
    <mergeCell ref="AW3:BG3"/>
    <mergeCell ref="BL3:BM3"/>
  </mergeCells>
  <phoneticPr fontId="2"/>
  <conditionalFormatting sqref="J3:AA3">
    <cfRule type="containsBlanks" dxfId="0" priority="1">
      <formula>LEN(TRIM(J3))=0</formula>
    </cfRule>
  </conditionalFormatting>
  <pageMargins left="0.59055118110236227" right="0.19685039370078741" top="0.19685039370078741" bottom="0.19685039370078741" header="0.11811023622047245" footer="0.11811023622047245"/>
  <pageSetup paperSize="9" orientation="portrait" r:id="rId1"/>
  <headerFooter alignWithMargins="0">
    <oddHeader>&amp;L&amp;"ＭＳ 明朝,標準"第１０号様式&amp;R&amp;"ＭＳ 明朝,標準"Ｎｏ．&amp;P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</vt:lpstr>
      <vt:lpstr>第１０号様式</vt:lpstr>
      <vt:lpstr>1</vt:lpstr>
      <vt:lpstr>'1'!Print_Area</vt:lpstr>
      <vt:lpstr>第１０号様式!Print_Area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kurokawa</dc:creator>
  <cp:lastModifiedBy>Windows ユーザー</cp:lastModifiedBy>
  <cp:lastPrinted>2021-01-18T06:34:58Z</cp:lastPrinted>
  <dcterms:created xsi:type="dcterms:W3CDTF">2016-12-03T03:18:46Z</dcterms:created>
  <dcterms:modified xsi:type="dcterms:W3CDTF">2021-01-18T06:35:06Z</dcterms:modified>
</cp:coreProperties>
</file>